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R:\令和３年度\定期報告\00　様式\"/>
    </mc:Choice>
  </mc:AlternateContent>
  <xr:revisionPtr revIDLastSave="0" documentId="13_ncr:101_{DA053B67-AF8A-4EF2-9BEF-F83EB9EFF324}" xr6:coauthVersionLast="45" xr6:coauthVersionMax="45" xr10:uidLastSave="{00000000-0000-0000-0000-000000000000}"/>
  <bookViews>
    <workbookView xWindow="1785" yWindow="-120" windowWidth="17535" windowHeight="11040" tabRatio="819" activeTab="1" xr2:uid="{00000000-000D-0000-FFFF-FFFF00000000}"/>
  </bookViews>
  <sheets>
    <sheet name="様式の備考" sheetId="1" r:id="rId1"/>
    <sheet name="入力用" sheetId="2" r:id="rId2"/>
    <sheet name="印刷用" sheetId="3" r:id="rId3"/>
    <sheet name="報告書作成上の留意事項" sheetId="4" r:id="rId4"/>
    <sheet name="（隠しシート　職員限り）整理台帳" sheetId="6" state="hidden" r:id="rId5"/>
    <sheet name="（隠しシート　職員限り）別記表" sheetId="7" state="hidden" r:id="rId6"/>
  </sheets>
  <definedNames>
    <definedName name="_xlnm._FilterDatabase" localSheetId="5" hidden="1">'（隠しシート　職員限り）別記表'!$A$3:$B$21</definedName>
    <definedName name="_xlnm._FilterDatabase" localSheetId="1" hidden="1">入力用!$B$83:$AL$99</definedName>
    <definedName name="_xlnm.Print_Area" localSheetId="2">印刷用!$A$2:AL436</definedName>
    <definedName name="_xlnm.Print_Area" localSheetId="1">入力用!$A$2:BD430</definedName>
    <definedName name="_xlnm.Print_Area" localSheetId="3">報告書作成上の留意事項!$A$1:S33</definedName>
    <definedName name="_xlnm.Print_Area" localSheetId="0">様式の備考!$A$2:L23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5" i="3" l="1"/>
  <c r="L59" i="3" l="1"/>
  <c r="H8" i="6" l="1"/>
  <c r="L44" i="3" l="1"/>
  <c r="B5" i="3" l="1"/>
  <c r="O53" i="3" l="1"/>
  <c r="L8" i="6" l="1"/>
  <c r="F8" i="6"/>
  <c r="E8" i="6" s="1"/>
  <c r="A8" i="6" s="1"/>
  <c r="D417" i="3"/>
  <c r="GL8" i="6" s="1"/>
  <c r="AL411" i="3"/>
  <c r="AG410" i="3"/>
  <c r="J400" i="3"/>
  <c r="GK8" i="6" s="1"/>
  <c r="J389" i="3"/>
  <c r="GJ8" i="6" s="1"/>
  <c r="J378" i="3"/>
  <c r="GI8" i="6" s="1"/>
  <c r="J367" i="3"/>
  <c r="GH8" i="6" s="1"/>
  <c r="J356" i="3"/>
  <c r="GG8" i="6" s="1"/>
  <c r="J352" i="3"/>
  <c r="GE8" i="6" s="1"/>
  <c r="J350" i="3"/>
  <c r="GD8" i="6" s="1"/>
  <c r="J348" i="3"/>
  <c r="GC8" i="6" s="1"/>
  <c r="J346" i="3"/>
  <c r="GB8" i="6" s="1"/>
  <c r="AL343" i="3"/>
  <c r="AG342" i="3"/>
  <c r="AI340" i="3"/>
  <c r="AH340" i="3"/>
  <c r="AG340" i="3"/>
  <c r="AF340" i="3"/>
  <c r="AE340" i="3"/>
  <c r="AD340" i="3"/>
  <c r="AC340" i="3"/>
  <c r="AB340" i="3"/>
  <c r="AA340" i="3"/>
  <c r="Z340" i="3"/>
  <c r="Y340" i="3"/>
  <c r="X340" i="3"/>
  <c r="W340" i="3"/>
  <c r="V340" i="3"/>
  <c r="U340" i="3"/>
  <c r="T340" i="3"/>
  <c r="S340" i="3"/>
  <c r="R340" i="3"/>
  <c r="Q340" i="3"/>
  <c r="Q333" i="3"/>
  <c r="GA8" i="6" s="1"/>
  <c r="Q329" i="3"/>
  <c r="FY8" i="6" s="1"/>
  <c r="Q327" i="3"/>
  <c r="FX8" i="6" s="1"/>
  <c r="Q325" i="3"/>
  <c r="FW8" i="6" s="1"/>
  <c r="Q323" i="3"/>
  <c r="FV8" i="6" s="1"/>
  <c r="Q321" i="3"/>
  <c r="FU8" i="6" s="1"/>
  <c r="Q312" i="3"/>
  <c r="FT8" i="6" s="1"/>
  <c r="Q308" i="3"/>
  <c r="FR8" i="6" s="1"/>
  <c r="Q306" i="3"/>
  <c r="FQ8" i="6" s="1"/>
  <c r="Q304" i="3"/>
  <c r="FP8" i="6" s="1"/>
  <c r="Q302" i="3"/>
  <c r="FO8" i="6" s="1"/>
  <c r="Q299" i="3"/>
  <c r="FN8" i="6" s="1"/>
  <c r="Q290" i="3"/>
  <c r="FM8" i="6" s="1"/>
  <c r="Q286" i="3"/>
  <c r="FL8" i="6" s="1"/>
  <c r="AI284" i="3"/>
  <c r="AH284" i="3"/>
  <c r="AG284" i="3"/>
  <c r="AF284" i="3"/>
  <c r="AE284" i="3"/>
  <c r="AD284" i="3"/>
  <c r="AC284" i="3"/>
  <c r="AB284" i="3"/>
  <c r="AA284" i="3"/>
  <c r="Z284" i="3"/>
  <c r="Y284" i="3"/>
  <c r="X284" i="3"/>
  <c r="W284" i="3"/>
  <c r="V284" i="3"/>
  <c r="U284" i="3"/>
  <c r="T284" i="3"/>
  <c r="S284" i="3"/>
  <c r="R284" i="3"/>
  <c r="Q284" i="3"/>
  <c r="P284" i="3"/>
  <c r="O284" i="3"/>
  <c r="N284" i="3"/>
  <c r="M284" i="3"/>
  <c r="L284" i="3"/>
  <c r="K284" i="3"/>
  <c r="J284" i="3"/>
  <c r="AI283" i="3"/>
  <c r="AI282" i="3"/>
  <c r="AI281" i="3"/>
  <c r="AI280" i="3"/>
  <c r="AI279" i="3"/>
  <c r="AI275" i="3"/>
  <c r="J275" i="3"/>
  <c r="FK8" i="6" s="1"/>
  <c r="AL269" i="3"/>
  <c r="AG268" i="3"/>
  <c r="AI266" i="3"/>
  <c r="AH266" i="3"/>
  <c r="AG266" i="3"/>
  <c r="AF266" i="3"/>
  <c r="AE266" i="3"/>
  <c r="AD266" i="3"/>
  <c r="AC266" i="3"/>
  <c r="AB266" i="3"/>
  <c r="AA266" i="3"/>
  <c r="Z266" i="3"/>
  <c r="Y266" i="3"/>
  <c r="X266" i="3"/>
  <c r="W266" i="3"/>
  <c r="V266" i="3"/>
  <c r="U266" i="3"/>
  <c r="T266" i="3"/>
  <c r="S266" i="3"/>
  <c r="R266" i="3"/>
  <c r="Q266" i="3"/>
  <c r="P266" i="3"/>
  <c r="O266" i="3"/>
  <c r="N266" i="3"/>
  <c r="M266" i="3"/>
  <c r="L266" i="3"/>
  <c r="K266" i="3"/>
  <c r="J266" i="3"/>
  <c r="I266" i="3"/>
  <c r="H266" i="3"/>
  <c r="G266" i="3"/>
  <c r="F266" i="3"/>
  <c r="E266" i="3"/>
  <c r="D266" i="3"/>
  <c r="AI265" i="3"/>
  <c r="AH265" i="3"/>
  <c r="AG265" i="3"/>
  <c r="AF265" i="3"/>
  <c r="AE265" i="3"/>
  <c r="AD265" i="3"/>
  <c r="AC265" i="3"/>
  <c r="AB265" i="3"/>
  <c r="AA265" i="3"/>
  <c r="Z265" i="3"/>
  <c r="Y265" i="3"/>
  <c r="X265" i="3"/>
  <c r="W265" i="3"/>
  <c r="V265" i="3"/>
  <c r="U265" i="3"/>
  <c r="T265" i="3"/>
  <c r="S265" i="3"/>
  <c r="R265" i="3"/>
  <c r="Q265" i="3"/>
  <c r="P265" i="3"/>
  <c r="O265" i="3"/>
  <c r="N265" i="3"/>
  <c r="M265" i="3"/>
  <c r="L265" i="3"/>
  <c r="K265" i="3"/>
  <c r="J265" i="3"/>
  <c r="I265" i="3"/>
  <c r="H265" i="3"/>
  <c r="G265" i="3"/>
  <c r="F265" i="3"/>
  <c r="E265" i="3"/>
  <c r="D265" i="3"/>
  <c r="AI264" i="3"/>
  <c r="AH264" i="3"/>
  <c r="AG264" i="3"/>
  <c r="AF264" i="3"/>
  <c r="AE264" i="3"/>
  <c r="AD264" i="3"/>
  <c r="AC264" i="3"/>
  <c r="AB264" i="3"/>
  <c r="AA264" i="3"/>
  <c r="Z264" i="3"/>
  <c r="Y264" i="3"/>
  <c r="X264" i="3"/>
  <c r="W264" i="3"/>
  <c r="V264" i="3"/>
  <c r="U264" i="3"/>
  <c r="T264" i="3"/>
  <c r="S264" i="3"/>
  <c r="R264" i="3"/>
  <c r="Q264" i="3"/>
  <c r="P264" i="3"/>
  <c r="O264" i="3"/>
  <c r="N264" i="3"/>
  <c r="M264" i="3"/>
  <c r="L264" i="3"/>
  <c r="K264" i="3"/>
  <c r="J264" i="3"/>
  <c r="I264" i="3"/>
  <c r="H264" i="3"/>
  <c r="G264" i="3"/>
  <c r="F264" i="3"/>
  <c r="E264" i="3"/>
  <c r="D264" i="3"/>
  <c r="AI263" i="3"/>
  <c r="AH263" i="3"/>
  <c r="AG263" i="3"/>
  <c r="AF263" i="3"/>
  <c r="AE263" i="3"/>
  <c r="AD263" i="3"/>
  <c r="AC263" i="3"/>
  <c r="AB263" i="3"/>
  <c r="AA263" i="3"/>
  <c r="Z263" i="3"/>
  <c r="Y263" i="3"/>
  <c r="X263" i="3"/>
  <c r="W263" i="3"/>
  <c r="V263" i="3"/>
  <c r="U263" i="3"/>
  <c r="T263" i="3"/>
  <c r="S263" i="3"/>
  <c r="R263" i="3"/>
  <c r="Q263" i="3"/>
  <c r="P263" i="3"/>
  <c r="O263" i="3"/>
  <c r="N263" i="3"/>
  <c r="M263" i="3"/>
  <c r="L263" i="3"/>
  <c r="K263" i="3"/>
  <c r="J263" i="3"/>
  <c r="I263" i="3"/>
  <c r="H263" i="3"/>
  <c r="G263" i="3"/>
  <c r="F263" i="3"/>
  <c r="E263" i="3"/>
  <c r="D263" i="3"/>
  <c r="AI262" i="3"/>
  <c r="AH262" i="3"/>
  <c r="AG262" i="3"/>
  <c r="AF262" i="3"/>
  <c r="AE262" i="3"/>
  <c r="AD262" i="3"/>
  <c r="AC262" i="3"/>
  <c r="AB262" i="3"/>
  <c r="AA262" i="3"/>
  <c r="Z262" i="3"/>
  <c r="Y262" i="3"/>
  <c r="X262" i="3"/>
  <c r="W262" i="3"/>
  <c r="V262" i="3"/>
  <c r="U262" i="3"/>
  <c r="T262" i="3"/>
  <c r="S262" i="3"/>
  <c r="R262" i="3"/>
  <c r="Q262" i="3"/>
  <c r="P262" i="3"/>
  <c r="O262" i="3"/>
  <c r="N262" i="3"/>
  <c r="M262" i="3"/>
  <c r="L262" i="3"/>
  <c r="K262" i="3"/>
  <c r="J262" i="3"/>
  <c r="I262" i="3"/>
  <c r="H262" i="3"/>
  <c r="G262" i="3"/>
  <c r="F262" i="3"/>
  <c r="E262" i="3"/>
  <c r="D262" i="3"/>
  <c r="AI261" i="3"/>
  <c r="AH261" i="3"/>
  <c r="AG261" i="3"/>
  <c r="AF261" i="3"/>
  <c r="AE261" i="3"/>
  <c r="AD261" i="3"/>
  <c r="AC261" i="3"/>
  <c r="AB261" i="3"/>
  <c r="AA261" i="3"/>
  <c r="Z261" i="3"/>
  <c r="Y261" i="3"/>
  <c r="X261" i="3"/>
  <c r="W261" i="3"/>
  <c r="V261" i="3"/>
  <c r="U261" i="3"/>
  <c r="T261" i="3"/>
  <c r="S261" i="3"/>
  <c r="R261" i="3"/>
  <c r="Q261" i="3"/>
  <c r="P261" i="3"/>
  <c r="O261" i="3"/>
  <c r="N261" i="3"/>
  <c r="M261" i="3"/>
  <c r="L261" i="3"/>
  <c r="K261" i="3"/>
  <c r="J261" i="3"/>
  <c r="I261" i="3"/>
  <c r="H261" i="3"/>
  <c r="G261" i="3"/>
  <c r="F261" i="3"/>
  <c r="E261" i="3"/>
  <c r="D261" i="3"/>
  <c r="AI260" i="3"/>
  <c r="AH260" i="3"/>
  <c r="AG260" i="3"/>
  <c r="AF260" i="3"/>
  <c r="AE260" i="3"/>
  <c r="AD260" i="3"/>
  <c r="AC260" i="3"/>
  <c r="AB260" i="3"/>
  <c r="AA260" i="3"/>
  <c r="Z260" i="3"/>
  <c r="Y260" i="3"/>
  <c r="X260" i="3"/>
  <c r="W260" i="3"/>
  <c r="V260" i="3"/>
  <c r="U260" i="3"/>
  <c r="T260" i="3"/>
  <c r="S260" i="3"/>
  <c r="R260" i="3"/>
  <c r="Q260" i="3"/>
  <c r="P260" i="3"/>
  <c r="O260" i="3"/>
  <c r="N260" i="3"/>
  <c r="M260" i="3"/>
  <c r="L260" i="3"/>
  <c r="K260" i="3"/>
  <c r="J260" i="3"/>
  <c r="I260" i="3"/>
  <c r="H260" i="3"/>
  <c r="G260" i="3"/>
  <c r="F260" i="3"/>
  <c r="E260" i="3"/>
  <c r="D260" i="3"/>
  <c r="AI259" i="3"/>
  <c r="AH259" i="3"/>
  <c r="AG259" i="3"/>
  <c r="AF259" i="3"/>
  <c r="AE259" i="3"/>
  <c r="AD259" i="3"/>
  <c r="AC259" i="3"/>
  <c r="AB259" i="3"/>
  <c r="AA259" i="3"/>
  <c r="Z259" i="3"/>
  <c r="Y259" i="3"/>
  <c r="X259" i="3"/>
  <c r="W259" i="3"/>
  <c r="V259" i="3"/>
  <c r="U259" i="3"/>
  <c r="T259" i="3"/>
  <c r="S259" i="3"/>
  <c r="R259" i="3"/>
  <c r="Q259" i="3"/>
  <c r="P259" i="3"/>
  <c r="O259" i="3"/>
  <c r="N259" i="3"/>
  <c r="M259" i="3"/>
  <c r="L259" i="3"/>
  <c r="K259" i="3"/>
  <c r="J259" i="3"/>
  <c r="I259" i="3"/>
  <c r="H259" i="3"/>
  <c r="G259" i="3"/>
  <c r="F259" i="3"/>
  <c r="E259" i="3"/>
  <c r="D259" i="3"/>
  <c r="AI258" i="3"/>
  <c r="AH258" i="3"/>
  <c r="AG258" i="3"/>
  <c r="AF258" i="3"/>
  <c r="AE258" i="3"/>
  <c r="AD258" i="3"/>
  <c r="AC258" i="3"/>
  <c r="AB258" i="3"/>
  <c r="AA258" i="3"/>
  <c r="Z258" i="3"/>
  <c r="Y258" i="3"/>
  <c r="X258" i="3"/>
  <c r="W258" i="3"/>
  <c r="V258" i="3"/>
  <c r="U258" i="3"/>
  <c r="T258" i="3"/>
  <c r="S258" i="3"/>
  <c r="R258" i="3"/>
  <c r="Q258" i="3"/>
  <c r="P258" i="3"/>
  <c r="O258" i="3"/>
  <c r="N258" i="3"/>
  <c r="M258" i="3"/>
  <c r="L258" i="3"/>
  <c r="K258" i="3"/>
  <c r="J258" i="3"/>
  <c r="I258" i="3"/>
  <c r="H258" i="3"/>
  <c r="G258" i="3"/>
  <c r="F258" i="3"/>
  <c r="E258" i="3"/>
  <c r="D258" i="3"/>
  <c r="AI257" i="3"/>
  <c r="AH257" i="3"/>
  <c r="AG257" i="3"/>
  <c r="AF257" i="3"/>
  <c r="AE257" i="3"/>
  <c r="AD257" i="3"/>
  <c r="AC257" i="3"/>
  <c r="AB257" i="3"/>
  <c r="AA257" i="3"/>
  <c r="Z257" i="3"/>
  <c r="Y257" i="3"/>
  <c r="X257" i="3"/>
  <c r="W257" i="3"/>
  <c r="V257" i="3"/>
  <c r="U257" i="3"/>
  <c r="T257" i="3"/>
  <c r="S257" i="3"/>
  <c r="R257" i="3"/>
  <c r="Q257" i="3"/>
  <c r="P257" i="3"/>
  <c r="O257" i="3"/>
  <c r="N257" i="3"/>
  <c r="M257" i="3"/>
  <c r="L257" i="3"/>
  <c r="K257" i="3"/>
  <c r="J257" i="3"/>
  <c r="I257" i="3"/>
  <c r="H257" i="3"/>
  <c r="G257" i="3"/>
  <c r="F257" i="3"/>
  <c r="E257" i="3"/>
  <c r="D257" i="3"/>
  <c r="AI256" i="3"/>
  <c r="AH256" i="3"/>
  <c r="AG256" i="3"/>
  <c r="AF256" i="3"/>
  <c r="AE256" i="3"/>
  <c r="AD256" i="3"/>
  <c r="AC256" i="3"/>
  <c r="AB256" i="3"/>
  <c r="AA256" i="3"/>
  <c r="Z256" i="3"/>
  <c r="Y256" i="3"/>
  <c r="X256" i="3"/>
  <c r="W256" i="3"/>
  <c r="V256" i="3"/>
  <c r="U256" i="3"/>
  <c r="T256" i="3"/>
  <c r="S256" i="3"/>
  <c r="R256" i="3"/>
  <c r="Q256" i="3"/>
  <c r="P256" i="3"/>
  <c r="O256" i="3"/>
  <c r="N256" i="3"/>
  <c r="M256" i="3"/>
  <c r="L256" i="3"/>
  <c r="K256" i="3"/>
  <c r="J256" i="3"/>
  <c r="I256" i="3"/>
  <c r="H256" i="3"/>
  <c r="G256" i="3"/>
  <c r="F256" i="3"/>
  <c r="E256" i="3"/>
  <c r="D256" i="3"/>
  <c r="AI255" i="3"/>
  <c r="AH255" i="3"/>
  <c r="AG255" i="3"/>
  <c r="AF255" i="3"/>
  <c r="AE255" i="3"/>
  <c r="AD255" i="3"/>
  <c r="AC255" i="3"/>
  <c r="AB255" i="3"/>
  <c r="AA255" i="3"/>
  <c r="Z255" i="3"/>
  <c r="Y255" i="3"/>
  <c r="X255" i="3"/>
  <c r="W255" i="3"/>
  <c r="V255" i="3"/>
  <c r="U255" i="3"/>
  <c r="T255" i="3"/>
  <c r="S255" i="3"/>
  <c r="R255" i="3"/>
  <c r="Q255" i="3"/>
  <c r="P255" i="3"/>
  <c r="O255" i="3"/>
  <c r="N255" i="3"/>
  <c r="M255" i="3"/>
  <c r="L255" i="3"/>
  <c r="K255" i="3"/>
  <c r="J255" i="3"/>
  <c r="I255" i="3"/>
  <c r="H255" i="3"/>
  <c r="G255" i="3"/>
  <c r="F255" i="3"/>
  <c r="E255" i="3"/>
  <c r="D255" i="3"/>
  <c r="AI254" i="3"/>
  <c r="AH254" i="3"/>
  <c r="AG254" i="3"/>
  <c r="AF254" i="3"/>
  <c r="AE254" i="3"/>
  <c r="AD254" i="3"/>
  <c r="AC254" i="3"/>
  <c r="AB254" i="3"/>
  <c r="AA254" i="3"/>
  <c r="Z254" i="3"/>
  <c r="Y254" i="3"/>
  <c r="X254" i="3"/>
  <c r="W254" i="3"/>
  <c r="V254" i="3"/>
  <c r="U254" i="3"/>
  <c r="T254" i="3"/>
  <c r="S254" i="3"/>
  <c r="R254" i="3"/>
  <c r="Q254" i="3"/>
  <c r="P254" i="3"/>
  <c r="O254" i="3"/>
  <c r="N254" i="3"/>
  <c r="M254" i="3"/>
  <c r="L254" i="3"/>
  <c r="K254" i="3"/>
  <c r="J254" i="3"/>
  <c r="I254" i="3"/>
  <c r="H254" i="3"/>
  <c r="G254" i="3"/>
  <c r="F254" i="3"/>
  <c r="E254" i="3"/>
  <c r="D254" i="3"/>
  <c r="AI253" i="3"/>
  <c r="AH253" i="3"/>
  <c r="AG253" i="3"/>
  <c r="AF253" i="3"/>
  <c r="AE253" i="3"/>
  <c r="AD253" i="3"/>
  <c r="AC253" i="3"/>
  <c r="AB253" i="3"/>
  <c r="AA253" i="3"/>
  <c r="Z253" i="3"/>
  <c r="Y253" i="3"/>
  <c r="X253" i="3"/>
  <c r="W253" i="3"/>
  <c r="V253" i="3"/>
  <c r="U253" i="3"/>
  <c r="T253" i="3"/>
  <c r="S253" i="3"/>
  <c r="R253" i="3"/>
  <c r="Q253" i="3"/>
  <c r="P253" i="3"/>
  <c r="O253" i="3"/>
  <c r="N253" i="3"/>
  <c r="M253" i="3"/>
  <c r="L253" i="3"/>
  <c r="K253" i="3"/>
  <c r="J253" i="3"/>
  <c r="I253" i="3"/>
  <c r="H253" i="3"/>
  <c r="G253" i="3"/>
  <c r="F253" i="3"/>
  <c r="E253" i="3"/>
  <c r="D253" i="3"/>
  <c r="AI252" i="3"/>
  <c r="AH252" i="3"/>
  <c r="AG252" i="3"/>
  <c r="AF252" i="3"/>
  <c r="AE252" i="3"/>
  <c r="AD252" i="3"/>
  <c r="AC252" i="3"/>
  <c r="AB252" i="3"/>
  <c r="AA252" i="3"/>
  <c r="Z252" i="3"/>
  <c r="Y252" i="3"/>
  <c r="X252" i="3"/>
  <c r="W252" i="3"/>
  <c r="V252" i="3"/>
  <c r="U252" i="3"/>
  <c r="T252" i="3"/>
  <c r="S252" i="3"/>
  <c r="R252" i="3"/>
  <c r="Q252" i="3"/>
  <c r="P252" i="3"/>
  <c r="O252" i="3"/>
  <c r="N252" i="3"/>
  <c r="M252" i="3"/>
  <c r="L252" i="3"/>
  <c r="K252" i="3"/>
  <c r="J252" i="3"/>
  <c r="I252" i="3"/>
  <c r="H252" i="3"/>
  <c r="G252" i="3"/>
  <c r="F252" i="3"/>
  <c r="E252" i="3"/>
  <c r="D252" i="3"/>
  <c r="AI251" i="3"/>
  <c r="AH251" i="3"/>
  <c r="AG251" i="3"/>
  <c r="AF251" i="3"/>
  <c r="AE251" i="3"/>
  <c r="AD251" i="3"/>
  <c r="AC251" i="3"/>
  <c r="AB251" i="3"/>
  <c r="AA251" i="3"/>
  <c r="Z251" i="3"/>
  <c r="Y251" i="3"/>
  <c r="X251" i="3"/>
  <c r="W251" i="3"/>
  <c r="V251" i="3"/>
  <c r="U251" i="3"/>
  <c r="T251" i="3"/>
  <c r="S251" i="3"/>
  <c r="R251" i="3"/>
  <c r="Q251" i="3"/>
  <c r="P251" i="3"/>
  <c r="O251" i="3"/>
  <c r="N251" i="3"/>
  <c r="M251" i="3"/>
  <c r="L251" i="3"/>
  <c r="K251" i="3"/>
  <c r="J251" i="3"/>
  <c r="I251" i="3"/>
  <c r="H251" i="3"/>
  <c r="G251" i="3"/>
  <c r="F251" i="3"/>
  <c r="E251" i="3"/>
  <c r="D251" i="3"/>
  <c r="FJ8" i="6" s="1"/>
  <c r="AI249" i="3"/>
  <c r="AH249" i="3"/>
  <c r="AG249" i="3"/>
  <c r="AF249" i="3"/>
  <c r="AE249" i="3"/>
  <c r="AD249" i="3"/>
  <c r="AC249" i="3"/>
  <c r="AB249" i="3"/>
  <c r="AA249" i="3"/>
  <c r="Z249" i="3"/>
  <c r="Y249" i="3"/>
  <c r="X249" i="3"/>
  <c r="W249" i="3"/>
  <c r="V249" i="3"/>
  <c r="U249" i="3"/>
  <c r="T249" i="3"/>
  <c r="S249" i="3"/>
  <c r="R249" i="3"/>
  <c r="Q249" i="3"/>
  <c r="P249" i="3"/>
  <c r="O249" i="3"/>
  <c r="N249" i="3"/>
  <c r="M249" i="3"/>
  <c r="L249" i="3"/>
  <c r="K249" i="3"/>
  <c r="J249" i="3"/>
  <c r="I249" i="3"/>
  <c r="H249" i="3"/>
  <c r="G249" i="3"/>
  <c r="F249" i="3"/>
  <c r="E249" i="3"/>
  <c r="D249" i="3"/>
  <c r="AI248" i="3"/>
  <c r="AH248" i="3"/>
  <c r="AG248" i="3"/>
  <c r="AF248" i="3"/>
  <c r="AE248" i="3"/>
  <c r="AD248" i="3"/>
  <c r="AC248" i="3"/>
  <c r="AB248" i="3"/>
  <c r="AA248" i="3"/>
  <c r="Z248" i="3"/>
  <c r="Y248" i="3"/>
  <c r="X248" i="3"/>
  <c r="W248" i="3"/>
  <c r="V248" i="3"/>
  <c r="U248" i="3"/>
  <c r="T248" i="3"/>
  <c r="S248" i="3"/>
  <c r="R248" i="3"/>
  <c r="Q248" i="3"/>
  <c r="P248" i="3"/>
  <c r="O248" i="3"/>
  <c r="N248" i="3"/>
  <c r="M248" i="3"/>
  <c r="L248" i="3"/>
  <c r="K248" i="3"/>
  <c r="J248" i="3"/>
  <c r="I248" i="3"/>
  <c r="H248" i="3"/>
  <c r="G248" i="3"/>
  <c r="F248" i="3"/>
  <c r="E248" i="3"/>
  <c r="D248" i="3"/>
  <c r="AI247" i="3"/>
  <c r="AH247" i="3"/>
  <c r="AG247" i="3"/>
  <c r="AF247" i="3"/>
  <c r="AE247" i="3"/>
  <c r="AD247" i="3"/>
  <c r="AC247" i="3"/>
  <c r="AB247" i="3"/>
  <c r="AA247" i="3"/>
  <c r="Z247" i="3"/>
  <c r="Y247" i="3"/>
  <c r="X247" i="3"/>
  <c r="W247" i="3"/>
  <c r="V247" i="3"/>
  <c r="U247" i="3"/>
  <c r="T247" i="3"/>
  <c r="S247" i="3"/>
  <c r="R247" i="3"/>
  <c r="Q247" i="3"/>
  <c r="P247" i="3"/>
  <c r="O247" i="3"/>
  <c r="N247" i="3"/>
  <c r="M247" i="3"/>
  <c r="L247" i="3"/>
  <c r="K247" i="3"/>
  <c r="J247" i="3"/>
  <c r="I247" i="3"/>
  <c r="H247" i="3"/>
  <c r="G247" i="3"/>
  <c r="F247" i="3"/>
  <c r="E247" i="3"/>
  <c r="D247" i="3"/>
  <c r="AI246" i="3"/>
  <c r="AH246" i="3"/>
  <c r="AG246" i="3"/>
  <c r="AF246" i="3"/>
  <c r="AE246" i="3"/>
  <c r="AD246" i="3"/>
  <c r="AC246" i="3"/>
  <c r="AB246" i="3"/>
  <c r="AA246" i="3"/>
  <c r="Z246" i="3"/>
  <c r="Y246" i="3"/>
  <c r="X246" i="3"/>
  <c r="W246" i="3"/>
  <c r="V246" i="3"/>
  <c r="U246" i="3"/>
  <c r="T246" i="3"/>
  <c r="S246" i="3"/>
  <c r="R246" i="3"/>
  <c r="Q246" i="3"/>
  <c r="P246" i="3"/>
  <c r="O246" i="3"/>
  <c r="N246" i="3"/>
  <c r="M246" i="3"/>
  <c r="L246" i="3"/>
  <c r="K246" i="3"/>
  <c r="J246" i="3"/>
  <c r="I246" i="3"/>
  <c r="H246" i="3"/>
  <c r="G246" i="3"/>
  <c r="F246" i="3"/>
  <c r="E246" i="3"/>
  <c r="D246" i="3"/>
  <c r="AI245" i="3"/>
  <c r="AH245" i="3"/>
  <c r="AG245" i="3"/>
  <c r="AF245" i="3"/>
  <c r="AE245" i="3"/>
  <c r="AD245" i="3"/>
  <c r="AC245" i="3"/>
  <c r="AB245" i="3"/>
  <c r="AA245" i="3"/>
  <c r="Z245" i="3"/>
  <c r="Y245" i="3"/>
  <c r="X245" i="3"/>
  <c r="W245" i="3"/>
  <c r="V245" i="3"/>
  <c r="U245" i="3"/>
  <c r="T245" i="3"/>
  <c r="S245" i="3"/>
  <c r="R245" i="3"/>
  <c r="Q245" i="3"/>
  <c r="P245" i="3"/>
  <c r="O245" i="3"/>
  <c r="N245" i="3"/>
  <c r="M245" i="3"/>
  <c r="L245" i="3"/>
  <c r="K245" i="3"/>
  <c r="J245" i="3"/>
  <c r="I245" i="3"/>
  <c r="H245" i="3"/>
  <c r="G245" i="3"/>
  <c r="F245" i="3"/>
  <c r="E245" i="3"/>
  <c r="D245" i="3"/>
  <c r="AI244" i="3"/>
  <c r="AH244" i="3"/>
  <c r="AG244" i="3"/>
  <c r="AF244" i="3"/>
  <c r="AE244" i="3"/>
  <c r="AD244" i="3"/>
  <c r="AC244" i="3"/>
  <c r="AB244" i="3"/>
  <c r="AA244" i="3"/>
  <c r="Z244" i="3"/>
  <c r="Y244" i="3"/>
  <c r="X244" i="3"/>
  <c r="W244" i="3"/>
  <c r="V244" i="3"/>
  <c r="U244" i="3"/>
  <c r="T244" i="3"/>
  <c r="S244" i="3"/>
  <c r="R244" i="3"/>
  <c r="Q244" i="3"/>
  <c r="P244" i="3"/>
  <c r="O244" i="3"/>
  <c r="N244" i="3"/>
  <c r="M244" i="3"/>
  <c r="L244" i="3"/>
  <c r="K244" i="3"/>
  <c r="J244" i="3"/>
  <c r="I244" i="3"/>
  <c r="H244" i="3"/>
  <c r="G244" i="3"/>
  <c r="F244" i="3"/>
  <c r="E244" i="3"/>
  <c r="D244" i="3"/>
  <c r="AI243" i="3"/>
  <c r="AH243" i="3"/>
  <c r="AG243" i="3"/>
  <c r="AF243" i="3"/>
  <c r="AE243" i="3"/>
  <c r="AD243" i="3"/>
  <c r="AC243" i="3"/>
  <c r="AB243" i="3"/>
  <c r="AA243" i="3"/>
  <c r="Z243" i="3"/>
  <c r="Y243" i="3"/>
  <c r="X243" i="3"/>
  <c r="W243" i="3"/>
  <c r="V243" i="3"/>
  <c r="U243" i="3"/>
  <c r="T243" i="3"/>
  <c r="S243" i="3"/>
  <c r="R243" i="3"/>
  <c r="Q243" i="3"/>
  <c r="P243" i="3"/>
  <c r="O243" i="3"/>
  <c r="N243" i="3"/>
  <c r="M243" i="3"/>
  <c r="L243" i="3"/>
  <c r="K243" i="3"/>
  <c r="J243" i="3"/>
  <c r="I243" i="3"/>
  <c r="H243" i="3"/>
  <c r="G243" i="3"/>
  <c r="F243" i="3"/>
  <c r="E243" i="3"/>
  <c r="D243" i="3"/>
  <c r="AI242" i="3"/>
  <c r="AH242" i="3"/>
  <c r="AG242" i="3"/>
  <c r="AF242" i="3"/>
  <c r="AE242" i="3"/>
  <c r="AD242" i="3"/>
  <c r="AC242" i="3"/>
  <c r="AB242" i="3"/>
  <c r="AA242" i="3"/>
  <c r="Z242" i="3"/>
  <c r="Y242" i="3"/>
  <c r="X242" i="3"/>
  <c r="W242" i="3"/>
  <c r="V242" i="3"/>
  <c r="U242" i="3"/>
  <c r="T242" i="3"/>
  <c r="S242" i="3"/>
  <c r="R242" i="3"/>
  <c r="Q242" i="3"/>
  <c r="P242" i="3"/>
  <c r="O242" i="3"/>
  <c r="N242" i="3"/>
  <c r="M242" i="3"/>
  <c r="L242" i="3"/>
  <c r="K242" i="3"/>
  <c r="J242" i="3"/>
  <c r="I242" i="3"/>
  <c r="H242" i="3"/>
  <c r="G242" i="3"/>
  <c r="F242" i="3"/>
  <c r="E242" i="3"/>
  <c r="D242" i="3"/>
  <c r="AI241" i="3"/>
  <c r="AH241" i="3"/>
  <c r="AG241" i="3"/>
  <c r="AF241" i="3"/>
  <c r="AE241" i="3"/>
  <c r="AD241" i="3"/>
  <c r="AC241" i="3"/>
  <c r="AB241" i="3"/>
  <c r="AA241" i="3"/>
  <c r="Z241" i="3"/>
  <c r="Y241" i="3"/>
  <c r="X241" i="3"/>
  <c r="W241" i="3"/>
  <c r="V241" i="3"/>
  <c r="U241" i="3"/>
  <c r="T241" i="3"/>
  <c r="S241" i="3"/>
  <c r="R241" i="3"/>
  <c r="Q241" i="3"/>
  <c r="P241" i="3"/>
  <c r="O241" i="3"/>
  <c r="N241" i="3"/>
  <c r="M241" i="3"/>
  <c r="L241" i="3"/>
  <c r="K241" i="3"/>
  <c r="J241" i="3"/>
  <c r="I241" i="3"/>
  <c r="H241" i="3"/>
  <c r="G241" i="3"/>
  <c r="F241" i="3"/>
  <c r="E241" i="3"/>
  <c r="D241" i="3"/>
  <c r="AI240" i="3"/>
  <c r="AH240" i="3"/>
  <c r="AG240" i="3"/>
  <c r="AF240" i="3"/>
  <c r="AE240" i="3"/>
  <c r="AD240" i="3"/>
  <c r="AC240" i="3"/>
  <c r="AB240" i="3"/>
  <c r="AA240" i="3"/>
  <c r="Z240" i="3"/>
  <c r="Y240" i="3"/>
  <c r="X240" i="3"/>
  <c r="W240" i="3"/>
  <c r="V240" i="3"/>
  <c r="U240" i="3"/>
  <c r="T240" i="3"/>
  <c r="S240" i="3"/>
  <c r="R240" i="3"/>
  <c r="Q240" i="3"/>
  <c r="P240" i="3"/>
  <c r="O240" i="3"/>
  <c r="N240" i="3"/>
  <c r="M240" i="3"/>
  <c r="L240" i="3"/>
  <c r="K240" i="3"/>
  <c r="J240" i="3"/>
  <c r="I240" i="3"/>
  <c r="H240" i="3"/>
  <c r="G240" i="3"/>
  <c r="F240" i="3"/>
  <c r="E240" i="3"/>
  <c r="D240" i="3"/>
  <c r="AI239" i="3"/>
  <c r="AH239" i="3"/>
  <c r="AG239" i="3"/>
  <c r="AF239" i="3"/>
  <c r="AE239" i="3"/>
  <c r="AD239" i="3"/>
  <c r="AC239" i="3"/>
  <c r="AB239" i="3"/>
  <c r="AA239" i="3"/>
  <c r="Z239" i="3"/>
  <c r="Y239" i="3"/>
  <c r="X239" i="3"/>
  <c r="W239" i="3"/>
  <c r="V239" i="3"/>
  <c r="U239" i="3"/>
  <c r="T239" i="3"/>
  <c r="S239" i="3"/>
  <c r="R239" i="3"/>
  <c r="Q239" i="3"/>
  <c r="P239" i="3"/>
  <c r="O239" i="3"/>
  <c r="N239" i="3"/>
  <c r="M239" i="3"/>
  <c r="L239" i="3"/>
  <c r="K239" i="3"/>
  <c r="J239" i="3"/>
  <c r="I239" i="3"/>
  <c r="H239" i="3"/>
  <c r="G239" i="3"/>
  <c r="F239" i="3"/>
  <c r="E239" i="3"/>
  <c r="D239" i="3"/>
  <c r="AI238" i="3"/>
  <c r="AH238" i="3"/>
  <c r="AG238" i="3"/>
  <c r="AF238" i="3"/>
  <c r="AE238" i="3"/>
  <c r="AD238" i="3"/>
  <c r="AC238" i="3"/>
  <c r="AB238" i="3"/>
  <c r="AA238" i="3"/>
  <c r="Z238" i="3"/>
  <c r="Y238" i="3"/>
  <c r="X238" i="3"/>
  <c r="W238" i="3"/>
  <c r="V238" i="3"/>
  <c r="U238" i="3"/>
  <c r="T238" i="3"/>
  <c r="S238" i="3"/>
  <c r="R238" i="3"/>
  <c r="Q238" i="3"/>
  <c r="P238" i="3"/>
  <c r="O238" i="3"/>
  <c r="N238" i="3"/>
  <c r="M238" i="3"/>
  <c r="L238" i="3"/>
  <c r="K238" i="3"/>
  <c r="J238" i="3"/>
  <c r="I238" i="3"/>
  <c r="H238" i="3"/>
  <c r="G238" i="3"/>
  <c r="F238" i="3"/>
  <c r="E238" i="3"/>
  <c r="D238" i="3"/>
  <c r="AI237" i="3"/>
  <c r="AH237" i="3"/>
  <c r="AG237" i="3"/>
  <c r="AF237" i="3"/>
  <c r="AE237" i="3"/>
  <c r="AD237" i="3"/>
  <c r="AC237" i="3"/>
  <c r="AB237" i="3"/>
  <c r="AA237" i="3"/>
  <c r="Z237" i="3"/>
  <c r="Y237" i="3"/>
  <c r="X237" i="3"/>
  <c r="W237" i="3"/>
  <c r="V237" i="3"/>
  <c r="U237" i="3"/>
  <c r="T237" i="3"/>
  <c r="S237" i="3"/>
  <c r="R237" i="3"/>
  <c r="Q237" i="3"/>
  <c r="P237" i="3"/>
  <c r="O237" i="3"/>
  <c r="N237" i="3"/>
  <c r="M237" i="3"/>
  <c r="L237" i="3"/>
  <c r="K237" i="3"/>
  <c r="J237" i="3"/>
  <c r="I237" i="3"/>
  <c r="H237" i="3"/>
  <c r="G237" i="3"/>
  <c r="F237" i="3"/>
  <c r="E237" i="3"/>
  <c r="D237" i="3"/>
  <c r="AI236" i="3"/>
  <c r="AH236" i="3"/>
  <c r="AG236" i="3"/>
  <c r="AF236" i="3"/>
  <c r="AE236" i="3"/>
  <c r="AD236" i="3"/>
  <c r="AC236" i="3"/>
  <c r="AB236" i="3"/>
  <c r="AA236" i="3"/>
  <c r="Z236" i="3"/>
  <c r="Y236" i="3"/>
  <c r="X236" i="3"/>
  <c r="W236" i="3"/>
  <c r="V236" i="3"/>
  <c r="U236" i="3"/>
  <c r="T236" i="3"/>
  <c r="S236" i="3"/>
  <c r="R236" i="3"/>
  <c r="Q236" i="3"/>
  <c r="P236" i="3"/>
  <c r="O236" i="3"/>
  <c r="N236" i="3"/>
  <c r="M236" i="3"/>
  <c r="L236" i="3"/>
  <c r="K236" i="3"/>
  <c r="J236" i="3"/>
  <c r="I236" i="3"/>
  <c r="H236" i="3"/>
  <c r="G236" i="3"/>
  <c r="F236" i="3"/>
  <c r="E236" i="3"/>
  <c r="D236" i="3"/>
  <c r="AI235" i="3"/>
  <c r="AH235" i="3"/>
  <c r="AG235" i="3"/>
  <c r="AF235" i="3"/>
  <c r="AE235" i="3"/>
  <c r="AD235" i="3"/>
  <c r="AC235" i="3"/>
  <c r="AB235" i="3"/>
  <c r="AA235" i="3"/>
  <c r="Z235" i="3"/>
  <c r="Y235" i="3"/>
  <c r="X235" i="3"/>
  <c r="W235" i="3"/>
  <c r="V235" i="3"/>
  <c r="U235" i="3"/>
  <c r="T235" i="3"/>
  <c r="S235" i="3"/>
  <c r="R235" i="3"/>
  <c r="Q235" i="3"/>
  <c r="P235" i="3"/>
  <c r="O235" i="3"/>
  <c r="N235" i="3"/>
  <c r="M235" i="3"/>
  <c r="L235" i="3"/>
  <c r="K235" i="3"/>
  <c r="J235" i="3"/>
  <c r="I235" i="3"/>
  <c r="H235" i="3"/>
  <c r="G235" i="3"/>
  <c r="F235" i="3"/>
  <c r="E235" i="3"/>
  <c r="D235" i="3"/>
  <c r="AI234" i="3"/>
  <c r="AH234" i="3"/>
  <c r="AG234" i="3"/>
  <c r="AF234" i="3"/>
  <c r="AE234" i="3"/>
  <c r="AD234" i="3"/>
  <c r="AC234" i="3"/>
  <c r="AB234" i="3"/>
  <c r="AA234" i="3"/>
  <c r="Z234" i="3"/>
  <c r="Y234" i="3"/>
  <c r="X234" i="3"/>
  <c r="W234" i="3"/>
  <c r="V234" i="3"/>
  <c r="U234" i="3"/>
  <c r="T234" i="3"/>
  <c r="S234" i="3"/>
  <c r="R234" i="3"/>
  <c r="Q234" i="3"/>
  <c r="P234" i="3"/>
  <c r="O234" i="3"/>
  <c r="N234" i="3"/>
  <c r="M234" i="3"/>
  <c r="L234" i="3"/>
  <c r="K234" i="3"/>
  <c r="J234" i="3"/>
  <c r="I234" i="3"/>
  <c r="H234" i="3"/>
  <c r="G234" i="3"/>
  <c r="F234" i="3"/>
  <c r="E234" i="3"/>
  <c r="D234" i="3"/>
  <c r="FI8" i="6" s="1"/>
  <c r="AL229" i="3"/>
  <c r="AG228" i="3"/>
  <c r="AL149" i="3"/>
  <c r="AG148" i="3"/>
  <c r="C136" i="3"/>
  <c r="BL8" i="6" s="1"/>
  <c r="AL107" i="3"/>
  <c r="AG106" i="3"/>
  <c r="T104" i="3"/>
  <c r="B102" i="3"/>
  <c r="AB100" i="3"/>
  <c r="T100" i="3"/>
  <c r="AB98" i="3"/>
  <c r="T98" i="3"/>
  <c r="AB96" i="3"/>
  <c r="T96" i="3"/>
  <c r="R90" i="3"/>
  <c r="U84" i="3"/>
  <c r="Z8" i="6" s="1"/>
  <c r="U82" i="3"/>
  <c r="Y8" i="6" s="1"/>
  <c r="U80" i="3"/>
  <c r="X8" i="6" s="1"/>
  <c r="U78" i="3"/>
  <c r="W8" i="6" s="1"/>
  <c r="U76" i="3"/>
  <c r="V8" i="6" s="1"/>
  <c r="U74" i="3"/>
  <c r="U8" i="6" s="1"/>
  <c r="U72" i="3"/>
  <c r="T8" i="6" s="1"/>
  <c r="U70" i="3"/>
  <c r="S8" i="6" s="1"/>
  <c r="U68" i="3"/>
  <c r="R8" i="6" s="1"/>
  <c r="AL63" i="3"/>
  <c r="AG62" i="3"/>
  <c r="L60" i="3"/>
  <c r="L58" i="3"/>
  <c r="N8" i="6" s="1"/>
  <c r="L56" i="3"/>
  <c r="G8" i="6" s="1"/>
  <c r="L54" i="3"/>
  <c r="M8" i="6" s="1"/>
  <c r="M50" i="3"/>
  <c r="L49" i="3"/>
  <c r="V36" i="3"/>
  <c r="U35" i="3"/>
  <c r="U33" i="3"/>
  <c r="N51" i="3" s="1"/>
  <c r="U32" i="3"/>
  <c r="U31" i="3"/>
  <c r="U28" i="3"/>
  <c r="B6" i="3" s="1"/>
  <c r="C22" i="3"/>
  <c r="B13" i="3"/>
  <c r="B10" i="3"/>
  <c r="B9" i="3"/>
  <c r="B8" i="3"/>
  <c r="AL3" i="3"/>
  <c r="AG2" i="3"/>
  <c r="W225" i="2"/>
  <c r="W219" i="3" s="1"/>
  <c r="FD8" i="6" s="1"/>
  <c r="S225" i="2"/>
  <c r="O225" i="2"/>
  <c r="O219" i="3" s="1"/>
  <c r="EZ8" i="6" s="1"/>
  <c r="K225" i="2"/>
  <c r="W217" i="2"/>
  <c r="W211" i="3" s="1"/>
  <c r="ES8" i="6" s="1"/>
  <c r="S217" i="2"/>
  <c r="O217" i="2"/>
  <c r="O211" i="3" s="1"/>
  <c r="EO8" i="6" s="1"/>
  <c r="K217" i="2"/>
  <c r="K211" i="3" s="1"/>
  <c r="EM8" i="6" s="1"/>
  <c r="W209" i="2"/>
  <c r="W203" i="3" s="1"/>
  <c r="EH8" i="6" s="1"/>
  <c r="S209" i="2"/>
  <c r="O209" i="2"/>
  <c r="K209" i="2"/>
  <c r="K203" i="3" s="1"/>
  <c r="EB8" i="6" s="1"/>
  <c r="W201" i="2"/>
  <c r="W195" i="3" s="1"/>
  <c r="DW8" i="6" s="1"/>
  <c r="S201" i="2"/>
  <c r="S195" i="3" s="1"/>
  <c r="DU8" i="6" s="1"/>
  <c r="O201" i="2"/>
  <c r="O195" i="3" s="1"/>
  <c r="DS8" i="6" s="1"/>
  <c r="K201" i="2"/>
  <c r="W193" i="2"/>
  <c r="W187" i="3" s="1"/>
  <c r="DL8" i="6" s="1"/>
  <c r="S193" i="2"/>
  <c r="S187" i="3" s="1"/>
  <c r="DJ8" i="6" s="1"/>
  <c r="O193" i="2"/>
  <c r="O187" i="3" s="1"/>
  <c r="DH8" i="6" s="1"/>
  <c r="K193" i="2"/>
  <c r="K187" i="3" s="1"/>
  <c r="DF8" i="6" s="1"/>
  <c r="W185" i="2"/>
  <c r="W179" i="3" s="1"/>
  <c r="DA8" i="6" s="1"/>
  <c r="S185" i="2"/>
  <c r="S179" i="3" s="1"/>
  <c r="CY8" i="6" s="1"/>
  <c r="O185" i="2"/>
  <c r="O179" i="3" s="1"/>
  <c r="CW8" i="6" s="1"/>
  <c r="K185" i="2"/>
  <c r="K179" i="3" s="1"/>
  <c r="CU8" i="6" s="1"/>
  <c r="W177" i="2"/>
  <c r="W171" i="3" s="1"/>
  <c r="CP8" i="6" s="1"/>
  <c r="S177" i="2"/>
  <c r="S171" i="3" s="1"/>
  <c r="CN8" i="6" s="1"/>
  <c r="O177" i="2"/>
  <c r="O171" i="3" s="1"/>
  <c r="CL8" i="6" s="1"/>
  <c r="K177" i="2"/>
  <c r="K171" i="3" s="1"/>
  <c r="CJ8" i="6" s="1"/>
  <c r="W169" i="2"/>
  <c r="S169" i="2"/>
  <c r="O169" i="2"/>
  <c r="O163" i="3" s="1"/>
  <c r="CA8" i="6" s="1"/>
  <c r="K169" i="2"/>
  <c r="K163" i="3" s="1"/>
  <c r="BY8" i="6" s="1"/>
  <c r="W161" i="2"/>
  <c r="W155" i="3" s="1"/>
  <c r="BT8" i="6" s="1"/>
  <c r="S161" i="2"/>
  <c r="O161" i="2"/>
  <c r="K161" i="2"/>
  <c r="K155" i="3" s="1"/>
  <c r="BN8" i="6" s="1"/>
  <c r="AO141" i="2"/>
  <c r="AO140" i="2"/>
  <c r="Z108" i="2"/>
  <c r="AA110" i="3" s="1"/>
  <c r="S99" i="2"/>
  <c r="X130" i="2" s="1"/>
  <c r="S98" i="2"/>
  <c r="AE94" i="2"/>
  <c r="AE100" i="3" s="1"/>
  <c r="AE90" i="2"/>
  <c r="AE98" i="3" s="1"/>
  <c r="AE86" i="2"/>
  <c r="AE96" i="3" s="1"/>
  <c r="V85" i="2"/>
  <c r="S85" i="2" s="1"/>
  <c r="S95" i="3" s="1"/>
  <c r="R74" i="2"/>
  <c r="R78" i="2" s="1"/>
  <c r="T88" i="3" s="1"/>
  <c r="AB8" i="6" s="1"/>
  <c r="AP69" i="2"/>
  <c r="AP68" i="2"/>
  <c r="AP63" i="2"/>
  <c r="AP61" i="2"/>
  <c r="AP58" i="2"/>
  <c r="J34" i="2"/>
  <c r="L46" i="3" s="1"/>
  <c r="I8" i="6" s="1"/>
  <c r="W211" i="2" l="1"/>
  <c r="W227" i="2"/>
  <c r="AP85" i="2"/>
  <c r="P88" i="2"/>
  <c r="X133" i="2"/>
  <c r="O203" i="2"/>
  <c r="P94" i="2"/>
  <c r="W219" i="2"/>
  <c r="W215" i="3" s="1"/>
  <c r="ET8" i="6" s="1"/>
  <c r="AP84" i="2"/>
  <c r="B11" i="3" s="1"/>
  <c r="AA156" i="2"/>
  <c r="AA152" i="3" s="1"/>
  <c r="X109" i="2"/>
  <c r="X111" i="3" s="1"/>
  <c r="AL8" i="6" s="1"/>
  <c r="AK8" i="6" s="1"/>
  <c r="O227" i="2"/>
  <c r="O230" i="2" s="1"/>
  <c r="O171" i="2"/>
  <c r="O167" i="3" s="1"/>
  <c r="CB8" i="6" s="1"/>
  <c r="X117" i="2"/>
  <c r="X134" i="2"/>
  <c r="X125" i="2"/>
  <c r="X127" i="3" s="1"/>
  <c r="BJ8" i="6" s="1"/>
  <c r="BI8" i="6" s="1"/>
  <c r="S211" i="2"/>
  <c r="S214" i="2" s="1"/>
  <c r="S203" i="2"/>
  <c r="S205" i="2" s="1"/>
  <c r="O195" i="2"/>
  <c r="O198" i="2" s="1"/>
  <c r="B7" i="3"/>
  <c r="K8" i="6"/>
  <c r="J8" i="6" s="1"/>
  <c r="FS8" i="6"/>
  <c r="S163" i="3"/>
  <c r="CC8" i="6" s="1"/>
  <c r="W171" i="2"/>
  <c r="AE74" i="2"/>
  <c r="S156" i="2"/>
  <c r="S152" i="3" s="1"/>
  <c r="P96" i="2"/>
  <c r="P86" i="2"/>
  <c r="X95" i="3"/>
  <c r="AC8" i="6" s="1"/>
  <c r="BV6" i="6" s="1"/>
  <c r="O156" i="2"/>
  <c r="O152" i="3" s="1"/>
  <c r="P90" i="2"/>
  <c r="B12" i="3"/>
  <c r="B14" i="3"/>
  <c r="W156" i="2"/>
  <c r="W152" i="3" s="1"/>
  <c r="W163" i="2"/>
  <c r="S155" i="3"/>
  <c r="BR8" i="6" s="1"/>
  <c r="O223" i="3"/>
  <c r="FA8" i="6" s="1"/>
  <c r="R54" i="2"/>
  <c r="X108" i="2" s="1"/>
  <c r="X110" i="3" s="1"/>
  <c r="P92" i="2"/>
  <c r="X132" i="2"/>
  <c r="X128" i="2"/>
  <c r="X135" i="2"/>
  <c r="X131" i="2"/>
  <c r="X127" i="2"/>
  <c r="X123" i="2"/>
  <c r="X119" i="2"/>
  <c r="X115" i="2"/>
  <c r="X111" i="2"/>
  <c r="X113" i="2"/>
  <c r="X121" i="2"/>
  <c r="X129" i="2"/>
  <c r="S171" i="2"/>
  <c r="S207" i="3"/>
  <c r="EG8" i="6" s="1"/>
  <c r="W214" i="2"/>
  <c r="W207" i="3"/>
  <c r="EI8" i="6" s="1"/>
  <c r="W213" i="2"/>
  <c r="W229" i="2"/>
  <c r="W223" i="3"/>
  <c r="FE8" i="6" s="1"/>
  <c r="W230" i="2"/>
  <c r="I26" i="3"/>
  <c r="N25" i="3"/>
  <c r="I25" i="3"/>
  <c r="T86" i="3"/>
  <c r="AA8" i="6" s="1"/>
  <c r="X119" i="3"/>
  <c r="AX8" i="6" s="1"/>
  <c r="AW8" i="6" s="1"/>
  <c r="AA191" i="2"/>
  <c r="K156" i="2"/>
  <c r="K152" i="3" s="1"/>
  <c r="O155" i="3"/>
  <c r="BP8" i="6" s="1"/>
  <c r="S163" i="2"/>
  <c r="O163" i="2"/>
  <c r="W163" i="3"/>
  <c r="CE8" i="6" s="1"/>
  <c r="O206" i="2"/>
  <c r="O205" i="2"/>
  <c r="O199" i="3"/>
  <c r="DT8" i="6" s="1"/>
  <c r="O187" i="2"/>
  <c r="S195" i="2"/>
  <c r="W203" i="2"/>
  <c r="O219" i="2"/>
  <c r="S227" i="2"/>
  <c r="AG8" i="6"/>
  <c r="AF8" i="6"/>
  <c r="K195" i="3"/>
  <c r="DQ8" i="6" s="1"/>
  <c r="O203" i="3"/>
  <c r="ED8" i="6" s="1"/>
  <c r="S211" i="3"/>
  <c r="EQ8" i="6" s="1"/>
  <c r="S219" i="3"/>
  <c r="FB8" i="6" s="1"/>
  <c r="O179" i="2"/>
  <c r="S187" i="2"/>
  <c r="W195" i="2"/>
  <c r="O211" i="2"/>
  <c r="S219" i="2"/>
  <c r="AE8" i="6"/>
  <c r="AD8" i="6"/>
  <c r="S199" i="3"/>
  <c r="DV8" i="6" s="1"/>
  <c r="S203" i="3"/>
  <c r="EF8" i="6" s="1"/>
  <c r="S179" i="2"/>
  <c r="W187" i="2"/>
  <c r="K219" i="3"/>
  <c r="EX8" i="6" s="1"/>
  <c r="GF8" i="6"/>
  <c r="W179" i="2"/>
  <c r="AJ8" i="6"/>
  <c r="AI8" i="6"/>
  <c r="FZ8" i="6"/>
  <c r="AA223" i="2" l="1"/>
  <c r="W221" i="2"/>
  <c r="O229" i="2"/>
  <c r="W222" i="2"/>
  <c r="O197" i="2"/>
  <c r="S206" i="2"/>
  <c r="O191" i="3"/>
  <c r="DI8" i="6" s="1"/>
  <c r="AA159" i="2"/>
  <c r="AA161" i="2" s="1"/>
  <c r="O174" i="2"/>
  <c r="O173" i="2"/>
  <c r="S213" i="2"/>
  <c r="O190" i="2"/>
  <c r="O189" i="2"/>
  <c r="O183" i="3"/>
  <c r="CX8" i="6" s="1"/>
  <c r="O159" i="3"/>
  <c r="BQ8" i="6" s="1"/>
  <c r="O165" i="2"/>
  <c r="O166" i="2"/>
  <c r="AA225" i="2"/>
  <c r="X115" i="3"/>
  <c r="AR8" i="6" s="1"/>
  <c r="AQ8" i="6" s="1"/>
  <c r="AA175" i="2"/>
  <c r="X125" i="3"/>
  <c r="BG8" i="6" s="1"/>
  <c r="BF8" i="6" s="1"/>
  <c r="AA215" i="2"/>
  <c r="S159" i="3"/>
  <c r="BS8" i="6" s="1"/>
  <c r="S165" i="2"/>
  <c r="S166" i="2"/>
  <c r="S167" i="3"/>
  <c r="CD8" i="6" s="1"/>
  <c r="S174" i="2"/>
  <c r="S173" i="2"/>
  <c r="X113" i="3"/>
  <c r="AO8" i="6" s="1"/>
  <c r="AN8" i="6" s="1"/>
  <c r="AA167" i="2"/>
  <c r="W159" i="3"/>
  <c r="BU8" i="6" s="1"/>
  <c r="W166" i="2"/>
  <c r="W165" i="2"/>
  <c r="W175" i="3"/>
  <c r="CQ8" i="6" s="1"/>
  <c r="W182" i="2"/>
  <c r="W181" i="2"/>
  <c r="W197" i="2"/>
  <c r="W191" i="3"/>
  <c r="DM8" i="6" s="1"/>
  <c r="W198" i="2"/>
  <c r="W183" i="3"/>
  <c r="DB8" i="6" s="1"/>
  <c r="W190" i="2"/>
  <c r="W189" i="2"/>
  <c r="S189" i="2"/>
  <c r="S183" i="3"/>
  <c r="CZ8" i="6" s="1"/>
  <c r="S190" i="2"/>
  <c r="W199" i="3"/>
  <c r="DX8" i="6" s="1"/>
  <c r="W206" i="2"/>
  <c r="W205" i="2"/>
  <c r="X117" i="3"/>
  <c r="AU8" i="6" s="1"/>
  <c r="AT8" i="6" s="1"/>
  <c r="AA183" i="2"/>
  <c r="W174" i="2"/>
  <c r="W167" i="3"/>
  <c r="CF8" i="6" s="1"/>
  <c r="W173" i="2"/>
  <c r="S221" i="2"/>
  <c r="S215" i="3"/>
  <c r="ER8" i="6" s="1"/>
  <c r="S222" i="2"/>
  <c r="O213" i="2"/>
  <c r="O207" i="3"/>
  <c r="EE8" i="6" s="1"/>
  <c r="O214" i="2"/>
  <c r="S223" i="3"/>
  <c r="FC8" i="6" s="1"/>
  <c r="S230" i="2"/>
  <c r="S229" i="2"/>
  <c r="AA193" i="2"/>
  <c r="S175" i="3"/>
  <c r="CO8" i="6" s="1"/>
  <c r="S182" i="2"/>
  <c r="S181" i="2"/>
  <c r="O181" i="2"/>
  <c r="O175" i="3"/>
  <c r="CM8" i="6" s="1"/>
  <c r="O182" i="2"/>
  <c r="O215" i="3"/>
  <c r="EP8" i="6" s="1"/>
  <c r="O222" i="2"/>
  <c r="O221" i="2"/>
  <c r="S191" i="3"/>
  <c r="DK8" i="6" s="1"/>
  <c r="S198" i="2"/>
  <c r="S197" i="2"/>
  <c r="X123" i="3"/>
  <c r="BD8" i="6" s="1"/>
  <c r="BC8" i="6" s="1"/>
  <c r="AA207" i="2"/>
  <c r="AA199" i="2"/>
  <c r="X121" i="3"/>
  <c r="BA8" i="6" s="1"/>
  <c r="AZ8" i="6" s="1"/>
  <c r="EU6" i="6"/>
  <c r="DC6" i="6"/>
  <c r="BT6" i="6"/>
  <c r="EJ6" i="6"/>
  <c r="CR6" i="6"/>
  <c r="DY6" i="6"/>
  <c r="CG6" i="6"/>
  <c r="FF6" i="6"/>
  <c r="DN6" i="6"/>
  <c r="AA209" i="2" l="1"/>
  <c r="AA169" i="2"/>
  <c r="AA177" i="2"/>
  <c r="FD6" i="6"/>
  <c r="DL6" i="6"/>
  <c r="ES6" i="6"/>
  <c r="DA6" i="6"/>
  <c r="BR6" i="6"/>
  <c r="EH6" i="6"/>
  <c r="CP6" i="6"/>
  <c r="DW6" i="6"/>
  <c r="CE6" i="6"/>
  <c r="AA185" i="2"/>
  <c r="AA155" i="3"/>
  <c r="BV8" i="6" s="1"/>
  <c r="AA163" i="2"/>
  <c r="AA201" i="2"/>
  <c r="AA187" i="3"/>
  <c r="DN8" i="6" s="1"/>
  <c r="AA195" i="2"/>
  <c r="AA217" i="2"/>
  <c r="AA219" i="3"/>
  <c r="FF8" i="6" s="1"/>
  <c r="AA227" i="2"/>
  <c r="AA159" i="3" l="1"/>
  <c r="BW8" i="6" s="1"/>
  <c r="AA166" i="2"/>
  <c r="AE166" i="2" s="1"/>
  <c r="AA165" i="2"/>
  <c r="AK164" i="2"/>
  <c r="AD109" i="2"/>
  <c r="AF111" i="3" s="1"/>
  <c r="AM8" i="6" s="1"/>
  <c r="DU6" i="6"/>
  <c r="CC6" i="6"/>
  <c r="FB6" i="6"/>
  <c r="DJ6" i="6"/>
  <c r="EQ6" i="6"/>
  <c r="CY6" i="6"/>
  <c r="BP6" i="6"/>
  <c r="EF6" i="6"/>
  <c r="CN6" i="6"/>
  <c r="AA163" i="3"/>
  <c r="CG8" i="6" s="1"/>
  <c r="AA171" i="2"/>
  <c r="AA195" i="3"/>
  <c r="DY8" i="6" s="1"/>
  <c r="AA203" i="2"/>
  <c r="AA187" i="2"/>
  <c r="AA179" i="3"/>
  <c r="DC8" i="6" s="1"/>
  <c r="AA171" i="3"/>
  <c r="CR8" i="6" s="1"/>
  <c r="AA179" i="2"/>
  <c r="AA223" i="3"/>
  <c r="FG8" i="6" s="1"/>
  <c r="AA230" i="2"/>
  <c r="AE230" i="2" s="1"/>
  <c r="AA229" i="2"/>
  <c r="AK228" i="2"/>
  <c r="AD125" i="2"/>
  <c r="AF127" i="3" s="1"/>
  <c r="BK8" i="6" s="1"/>
  <c r="AA219" i="2"/>
  <c r="AA211" i="3"/>
  <c r="EU8" i="6" s="1"/>
  <c r="AA191" i="3"/>
  <c r="DO8" i="6" s="1"/>
  <c r="AA198" i="2"/>
  <c r="AE198" i="2" s="1"/>
  <c r="AA197" i="2"/>
  <c r="AK196" i="2"/>
  <c r="AD117" i="2"/>
  <c r="AF119" i="3" s="1"/>
  <c r="AY8" i="6" s="1"/>
  <c r="AA203" i="3"/>
  <c r="EJ8" i="6" s="1"/>
  <c r="AA211" i="2"/>
  <c r="AE229" i="2" l="1"/>
  <c r="AE226" i="2"/>
  <c r="AA167" i="3"/>
  <c r="CH8" i="6" s="1"/>
  <c r="AA173" i="2"/>
  <c r="AD111" i="2"/>
  <c r="AF113" i="3" s="1"/>
  <c r="AP8" i="6" s="1"/>
  <c r="AK172" i="2"/>
  <c r="AA174" i="2"/>
  <c r="AE174" i="2" s="1"/>
  <c r="ED6" i="6"/>
  <c r="CL6" i="6"/>
  <c r="DS6" i="6"/>
  <c r="CA6" i="6"/>
  <c r="EZ6" i="6"/>
  <c r="DH6" i="6"/>
  <c r="EO6" i="6"/>
  <c r="CW6" i="6"/>
  <c r="BN6" i="6"/>
  <c r="AA183" i="3"/>
  <c r="DD8" i="6" s="1"/>
  <c r="AA190" i="2"/>
  <c r="AE190" i="2" s="1"/>
  <c r="AA189" i="2"/>
  <c r="AK188" i="2"/>
  <c r="AD115" i="2"/>
  <c r="AF117" i="3" s="1"/>
  <c r="AV8" i="6" s="1"/>
  <c r="AA214" i="2"/>
  <c r="AE214" i="2" s="1"/>
  <c r="AA207" i="3"/>
  <c r="EK8" i="6" s="1"/>
  <c r="AA213" i="2"/>
  <c r="AK212" i="2"/>
  <c r="AD121" i="2"/>
  <c r="AF123" i="3" s="1"/>
  <c r="BE8" i="6" s="1"/>
  <c r="AE197" i="2"/>
  <c r="AE194" i="2"/>
  <c r="AA182" i="2"/>
  <c r="AE182" i="2" s="1"/>
  <c r="AA181" i="2"/>
  <c r="AK180" i="2"/>
  <c r="AA175" i="3"/>
  <c r="CS8" i="6" s="1"/>
  <c r="AD113" i="2"/>
  <c r="AF115" i="3" s="1"/>
  <c r="AS8" i="6" s="1"/>
  <c r="AA199" i="3"/>
  <c r="DZ8" i="6" s="1"/>
  <c r="AK204" i="2"/>
  <c r="AA206" i="2"/>
  <c r="AE206" i="2" s="1"/>
  <c r="AA205" i="2"/>
  <c r="AD119" i="2"/>
  <c r="AF121" i="3" s="1"/>
  <c r="BB8" i="6" s="1"/>
  <c r="AE165" i="2"/>
  <c r="AE162" i="2"/>
  <c r="AA215" i="3"/>
  <c r="EV8" i="6" s="1"/>
  <c r="AA222" i="2"/>
  <c r="AE222" i="2" s="1"/>
  <c r="AA221" i="2"/>
  <c r="AK220" i="2"/>
  <c r="AD123" i="2"/>
  <c r="AF125" i="3" s="1"/>
  <c r="BH8" i="6" s="1"/>
  <c r="AV204" i="2" l="1"/>
  <c r="AE158" i="3"/>
  <c r="BX8" i="6" s="1"/>
  <c r="AK163" i="2"/>
  <c r="AV210" i="2"/>
  <c r="EM6" i="6"/>
  <c r="CU6" i="6"/>
  <c r="EB6" i="6"/>
  <c r="CJ6" i="6"/>
  <c r="DQ6" i="6"/>
  <c r="BY6" i="6"/>
  <c r="DF6" i="6"/>
  <c r="EX6" i="6"/>
  <c r="AE221" i="2"/>
  <c r="AE218" i="2"/>
  <c r="AE213" i="2"/>
  <c r="AE210" i="2"/>
  <c r="AE189" i="2"/>
  <c r="AE186" i="2"/>
  <c r="AN261" i="2"/>
  <c r="B16" i="3" s="1"/>
  <c r="AE173" i="2"/>
  <c r="AE170" i="2"/>
  <c r="AE181" i="2"/>
  <c r="AE178" i="2"/>
  <c r="AV172" i="2"/>
  <c r="AK227" i="2"/>
  <c r="AE222" i="3"/>
  <c r="FH8" i="6" s="1"/>
  <c r="AE205" i="2"/>
  <c r="AE202" i="2"/>
  <c r="AK195" i="2"/>
  <c r="AE190" i="3"/>
  <c r="DP8" i="6" s="1"/>
  <c r="AV178" i="2"/>
  <c r="AE166" i="3" l="1"/>
  <c r="CI8" i="6" s="1"/>
  <c r="AK171" i="2"/>
  <c r="AE198" i="3"/>
  <c r="EA8" i="6" s="1"/>
  <c r="AK203" i="2"/>
  <c r="AE206" i="3"/>
  <c r="EL8" i="6" s="1"/>
  <c r="AK211" i="2"/>
  <c r="AE174" i="3"/>
  <c r="CT8" i="6" s="1"/>
  <c r="AK179" i="2"/>
  <c r="AE182" i="3"/>
  <c r="DE8" i="6" s="1"/>
  <c r="AK187" i="2"/>
  <c r="AE214" i="3"/>
  <c r="EW8" i="6" s="1"/>
  <c r="AK219" i="2"/>
  <c r="AN242" i="2" l="1"/>
  <c r="B15" i="3" s="1"/>
  <c r="AM204" i="2"/>
  <c r="AM172" i="2"/>
  <c r="AM178" i="2"/>
  <c r="AM210" i="2"/>
</calcChain>
</file>

<file path=xl/sharedStrings.xml><?xml version="1.0" encoding="utf-8"?>
<sst xmlns="http://schemas.openxmlformats.org/spreadsheetml/2006/main" count="1110" uniqueCount="503">
  <si>
    <t>※　報告書作成の際にご確認ください。（提出する報告書への添付は不要。）</t>
  </si>
  <si>
    <t>[備考]</t>
  </si>
  <si>
    <t>１</t>
  </si>
  <si>
    <t>２</t>
  </si>
  <si>
    <t>文字は、かい書でインキ、タイプによる活字等により明確に記入すること。</t>
  </si>
  <si>
    <t>３</t>
  </si>
  <si>
    <t>報告書冒頭の※印を付した欄は記入しないこと。</t>
  </si>
  <si>
    <t>４</t>
  </si>
  <si>
    <t>フランチャイズチェーンの事業を行う者など、定型的な約款による契約に基づき継続的に、商品を販売し、又は販売をあっせんし、かつ、経営に関する指導を行う事業者（以下「本部事業者」という。）又は当該事業に加盟する者（以下「加盟者」という。）は、「事業者名」の欄に、本部事業者を記入すること。この場合には、本部事業者が加盟者を含めた容器包装を用いた量及び取組を一括して各表に記入し、本部事業者が当該定期報告書を提出すること。</t>
  </si>
  <si>
    <t xml:space="preserve">５ </t>
  </si>
  <si>
    <t>「業種」の欄には、各種商品小売業、織物・衣服・身の回り品小売業、飲食料品小売業、自動車部分品・附属品小売業、家具・じゅう器・機械器具小売業、医薬品・化粧品小売業、書籍・文房具小売業、スポーツ用品・がん具・娯楽用品・楽器小売業及びたばこ・喫煙具専門小売業のうち、該当するものを記入すること。</t>
  </si>
  <si>
    <t>６</t>
  </si>
  <si>
    <t>「作成責任者名」の欄には、本報告書の作成を担当した者の所属部署及び氏名を記入すること。</t>
  </si>
  <si>
    <t>７</t>
  </si>
  <si>
    <t>「当該事業者が営む当該業種に属する事業に加盟する者の有無」の欄には、４の「加盟者」の有無を記入すること。</t>
  </si>
  <si>
    <t>８</t>
  </si>
  <si>
    <t>この様式において、「主としてプラスチック製の容器包装」及び「主として紙製の容器包装（主として段ボール製の容器包装を除く。以下同じ。）」とはそれぞれ、容器包装に係る分別収集及び再商品化の促進等に関する法律施行規則第４条第６号及び同条第４号に規定する容器包装の区分に従うものとする。また、「プラスチック製の買物袋」は小売業に属する事業を行う者の容器包装の使用の合理化による容器包装廃棄物の排出の抑制の促進に関する判断の基準となるべき事項を定める省令第２条第１項で定める「プラスチック製の買物袋」、「厚手のプラスチック製の買物袋」は同項第１号に該当するもの、「海洋生分解性プラスチック製の買物袋」は同項第２号に該当するもの、「バイオマスプラスチック製の買物袋」は同項第３号に該当するものとする。</t>
  </si>
  <si>
    <t>９</t>
  </si>
  <si>
    <t>第２表においては、容器包装を用いた量と密接な関係をもつ値として同表中に掲げる「売上高」、「店舗面積」又は「その他の当該容器包装を用いた量と密接な関係をもつ値」のいずれかについて数値を記入すること。第３表の容器包装の使用原単位の算出に当たってどの値を用いるかは原則として事業者自らが選ぶものとする。</t>
  </si>
  <si>
    <t>１０</t>
  </si>
  <si>
    <t>素材区分毎の容器包装の使用原単位の算出方法の設定については、第４表に説明を記入すること。また算出方法の設定を変更した場合は、以下のいずれかとし、同表に理由を示すこと。</t>
  </si>
  <si>
    <t>(1)</t>
  </si>
  <si>
    <t>前年度の容器包装の使用原単位も今年度と同じ方法で算出して対前年度比を求める。</t>
  </si>
  <si>
    <t>(2)</t>
  </si>
  <si>
    <t>今年度の容器包装の使用原単位を前年度と同じ方法でも算出し、今年度の容器包装の使用原単位の下に括弧書きで示し、対前年度比は括弧内の数値と前年度の数値の比として求める。</t>
  </si>
  <si>
    <t>１１</t>
  </si>
  <si>
    <t>第５表において容器包装の使用原単位の設定方法を変更した場合は、以下のいずれかとする。</t>
  </si>
  <si>
    <t>過去の容器包装の使用原単位も今年度と同じ方法で算出して対前年度比を求める。</t>
  </si>
  <si>
    <t>算出方法を変更する毎に記入する行を改行して記入する。変更した年度の容器包装の使用原単位を前年度と同じ方法でも算出し、その年度の容器包装の使用原単位の上（以前の算出方法での容器包装の使用原単位を記入した行の右端）に括弧書きで示し、対前年度比は括弧内の数値と前年度の数値の比として求める。</t>
  </si>
  <si>
    <t>１２</t>
  </si>
  <si>
    <t>第５表の「５年度間平均原単位変化」の欄には、過去５年度間の対前年度比をそれぞれ乗じた値の４乗根となる値を記入すること。算出方法は、以下のとおり。</t>
  </si>
  <si>
    <r>
      <rPr>
        <sz val="11"/>
        <rFont val="ＭＳ Ｐゴシック"/>
        <family val="3"/>
        <charset val="128"/>
      </rPr>
      <t>５年度間平均原単位変化（％）＝（Ａ×Ｂ×Ｃ×Ｄ）</t>
    </r>
    <r>
      <rPr>
        <vertAlign val="superscript"/>
        <sz val="6"/>
        <rFont val="ＭＳ Ｐゴシック"/>
        <family val="3"/>
        <charset val="128"/>
      </rPr>
      <t>1/4</t>
    </r>
    <r>
      <rPr>
        <sz val="11"/>
        <rFont val="ＭＳ Ｐゴシック"/>
        <family val="3"/>
        <charset val="128"/>
      </rPr>
      <t>（％）</t>
    </r>
  </si>
  <si>
    <t>１３</t>
  </si>
  <si>
    <t>第６表において、（ロ）の理由が（イ）と同じ場合には「（イ）と同じ」と記入してもよい。</t>
  </si>
  <si>
    <t>１４</t>
  </si>
  <si>
    <t>第７表において選択項目がある欄については、該当するものに Ｖ  印又は■印を付し、それぞれの具体的内容及びその効果を記入すること。</t>
  </si>
  <si>
    <r>
      <rPr>
        <sz val="21"/>
        <color indexed="10"/>
        <rFont val="HG丸ｺﾞｼｯｸM-PRO"/>
        <family val="3"/>
        <charset val="128"/>
      </rPr>
      <t>データ入力用</t>
    </r>
    <r>
      <rPr>
        <sz val="21"/>
        <color indexed="63"/>
        <rFont val="HG丸ｺﾞｼｯｸM-PRO"/>
        <family val="3"/>
        <charset val="128"/>
      </rPr>
      <t xml:space="preserve"> （報告書の印刷には「印刷用」シートをご利用下さい。）</t>
    </r>
  </si>
  <si>
    <t>バージョン情報</t>
  </si>
  <si>
    <t>※受理年月日</t>
  </si>
  <si>
    <t>※ 事業者にファイルを提供する際には“ＢＦ列”を非表示とする</t>
  </si>
  <si>
    <t xml:space="preserve"> “入力用”シートの</t>
  </si>
  <si>
    <t>に必要事項を入力し、</t>
  </si>
  <si>
    <t>定　期　報　告　書</t>
  </si>
  <si>
    <t xml:space="preserve"> “印刷用”シートで報告書を印刷して下さい。</t>
  </si>
  <si>
    <r>
      <rPr>
        <sz val="12"/>
        <rFont val="ＭＳ Ｐゴシック"/>
        <family val="3"/>
        <charset val="128"/>
      </rPr>
      <t xml:space="preserve"> 重量、売上高、原単位など、数値を入力する欄に、
</t>
    </r>
    <r>
      <rPr>
        <sz val="12"/>
        <color indexed="10"/>
        <rFont val="ＭＳ Ｐゴシック"/>
        <family val="3"/>
        <charset val="128"/>
      </rPr>
      <t xml:space="preserve"> 数値以外の記号（ 「－」 等）を入力しないで下さい。</t>
    </r>
  </si>
  <si>
    <t>長　　殿</t>
  </si>
  <si>
    <t>提出先を選択</t>
  </si>
  <si>
    <t xml:space="preserve"> 例 ：　2021/6/30</t>
  </si>
  <si>
    <t>作成年月日</t>
  </si>
  <si>
    <t>所在地</t>
  </si>
  <si>
    <t xml:space="preserve"> 都道府県名・市区町村名
 町名・番地
 建物名</t>
  </si>
  <si>
    <t>事業者名</t>
  </si>
  <si>
    <t xml:space="preserve"> 例 ： 株式会社○○○○</t>
  </si>
  <si>
    <t>代表者の</t>
  </si>
  <si>
    <t>役職・氏名</t>
  </si>
  <si>
    <t xml:space="preserve"> 例 ： 代表取締役社長　○○　○○</t>
  </si>
  <si>
    <t>－</t>
  </si>
  <si>
    <t>　容器包装に係る分別収集及び再商品化の促進等に関する法律第７条の６の規定に基づ</t>
  </si>
  <si>
    <t>き、次のとおり報告します。</t>
  </si>
  <si>
    <t>事業者の代表者　　　　　　　　　　　　　の氏名</t>
  </si>
  <si>
    <t>事業者の所在地</t>
  </si>
  <si>
    <t>業種</t>
  </si>
  <si>
    <t xml:space="preserve"> 「飲食料品小売業」・「各種商品小売業」から選択</t>
  </si>
  <si>
    <t>当該事業者が営む当該業種に属する事業に加盟する者の有無</t>
  </si>
  <si>
    <t>（備考７参照）</t>
  </si>
  <si>
    <t>部署・氏名</t>
  </si>
  <si>
    <t>直通電話番号</t>
  </si>
  <si>
    <t>メールアドレス</t>
  </si>
  <si>
    <t xml:space="preserve"> 報告の対象となる起算日を入力
 入力例：2020/4/1</t>
  </si>
  <si>
    <t>第 １ 表　容器包装を用いた量</t>
  </si>
  <si>
    <t>素材区分</t>
  </si>
  <si>
    <t>年度</t>
  </si>
  <si>
    <t>※　留意事項の１、２をご確認下さい。（クリックしてジャンプ）</t>
  </si>
  <si>
    <t>主としてプラスチック製の容器包装</t>
  </si>
  <si>
    <t>①</t>
  </si>
  <si>
    <t>kg</t>
  </si>
  <si>
    <t xml:space="preserve"> 上欄の内数となるよう注意</t>
  </si>
  <si>
    <t>← 上欄を超える数値を入力しようとすると、エラーメッセージ出現（入力規則：停止）</t>
  </si>
  <si>
    <t>← 併せて、注意喚起文も出現</t>
  </si>
  <si>
    <t>　　主として紙製の容器包装(主として　</t>
  </si>
  <si>
    <t>　　段ボール製の容器包装を除く。以下同じ。）</t>
  </si>
  <si>
    <t>うち、紙製の袋</t>
  </si>
  <si>
    <t>主として段ボール製の容器包装</t>
  </si>
  <si>
    <t>その他の容器包装</t>
  </si>
  <si>
    <t>本年度合計</t>
  </si>
  <si>
    <t>前年度合計</t>
  </si>
  <si>
    <t xml:space="preserve"> 報告対象年度の前年度の合計重量を入力
 （対前年度比算出用）</t>
  </si>
  <si>
    <t>対前年度比（％）</t>
  </si>
  <si>
    <t>％</t>
  </si>
  <si>
    <t xml:space="preserve"> 単位を入力
 （選択可能）</t>
  </si>
  <si>
    <t>※留意事項の３をご確認下さい。（クリックしてジャンプ）</t>
  </si>
  <si>
    <t>第 ２ 表　当該容器包装を用いた量と密接な関係をもつ値（いずれかに記入）</t>
  </si>
  <si>
    <t>← 複数の項目に値が入力された場合に注意喚起文を表示</t>
  </si>
  <si>
    <t>売上高</t>
  </si>
  <si>
    <t>②</t>
  </si>
  <si>
    <r>
      <rPr>
        <sz val="12"/>
        <rFont val="ＭＳ Ｐゴシック"/>
        <family val="3"/>
        <charset val="128"/>
      </rPr>
      <t xml:space="preserve"> ・「売上高」、「店舗面積」、「その他」のうち、
　</t>
    </r>
    <r>
      <rPr>
        <b/>
        <sz val="12"/>
        <rFont val="ＭＳ Ｐゴシック"/>
        <family val="3"/>
        <charset val="128"/>
      </rPr>
      <t>いずれか一つを選択</t>
    </r>
    <r>
      <rPr>
        <sz val="12"/>
        <rFont val="ＭＳ Ｐゴシック"/>
        <family val="3"/>
        <charset val="128"/>
      </rPr>
      <t>し、値を入力</t>
    </r>
  </si>
  <si>
    <t>← 二つ目、三つ目を入力しようとすると、エラーメッセージ出現（入力規則：注意）</t>
  </si>
  <si>
    <t>　　（数値を入力することは可能としている。）</t>
  </si>
  <si>
    <t>店舗面積［㎡］</t>
  </si>
  <si>
    <t>㎡</t>
  </si>
  <si>
    <t xml:space="preserve"> ・報告対象年度の前年度の値も、併せて入力
　（対前年度比算出用）</t>
  </si>
  <si>
    <t xml:space="preserve"> ・店舗面積以外の単位は選択</t>
  </si>
  <si>
    <t>その他の当該容器包装を用いた量と
密接な関係を持つ値</t>
  </si>
  <si>
    <t xml:space="preserve"> 　※ 【第２表】の値の桁数を少なくすると、
　　　 算出される使用原単位が小さくなり
　　　 すぎず、取り扱いやすくなります。</t>
  </si>
  <si>
    <t>原単位の分母となる項目</t>
  </si>
  <si>
    <t>分母の数値</t>
  </si>
  <si>
    <t xml:space="preserve"> 「売上高」、「店舗面積」以外の値を使用する場合は、その
 内容を具体的に記入。（リストからの選択も可能）
 　例 ： 来客数[人]、販売商品個数[個]　　等</t>
  </si>
  <si>
    <t>第 ３ 表　容器包装の使用原単位（①を②で除して得た値）</t>
  </si>
  <si>
    <t>主として</t>
  </si>
  <si>
    <t xml:space="preserve"> ＜入力を省略しています＞
 ・「原単位」は、【第１表】と【第２表】の入力値を
　使用して自動計算されます。
 ・「対前年度比（％）」は、【第５表】からコピー
　されます。</t>
  </si>
  <si>
    <t>プラスチック製の容器包装</t>
  </si>
  <si>
    <t>うち、</t>
  </si>
  <si>
    <t>プラスチック製の買物袋</t>
  </si>
  <si>
    <t>うち、厚手の</t>
  </si>
  <si>
    <t>うち、海洋生分解性</t>
  </si>
  <si>
    <t>原単位＝</t>
  </si>
  <si>
    <t>容器包装を用いた量(①）</t>
  </si>
  <si>
    <t>　当該容器包装を用いた量と</t>
  </si>
  <si>
    <t>うち、バイオマス</t>
  </si>
  <si>
    <t>　密接な関係をもつ値（②）</t>
  </si>
  <si>
    <t>主として紙製の容器包装</t>
  </si>
  <si>
    <t>段ボール製の容器包装</t>
  </si>
  <si>
    <t>プラ容器包装</t>
  </si>
  <si>
    <t>プラ買物袋</t>
  </si>
  <si>
    <t>厚手プラ買物袋</t>
  </si>
  <si>
    <t>海洋生分解性プラ買物袋</t>
  </si>
  <si>
    <t>バイオマスプラ買物袋</t>
  </si>
  <si>
    <t>紙容器包装</t>
  </si>
  <si>
    <t>紙袋</t>
  </si>
  <si>
    <t>段ボール容器包装</t>
  </si>
  <si>
    <t>その他容器包装</t>
  </si>
  <si>
    <t>第 ４ 表　素材毎の容器包装の使用原単位の算出方法の設定に係る説明、及び容器包装の</t>
  </si>
  <si>
    <t>　　　　　 使用原単位の設定方法を変更した理由</t>
  </si>
  <si>
    <t xml:space="preserve"> ・算出方法の設定に係る説明を記入
　（【第２表】の値を選択した理由等）</t>
  </si>
  <si>
    <t xml:space="preserve"> ・設定方法を変更した場合は、その理由を
　分かりやすく記入</t>
  </si>
  <si>
    <t>＊セル内で改行する場合は、 【 [Alt]キー ＋ [Enter]キー 】</t>
  </si>
  <si>
    <t>第 ５ 表　過去５年度間の容器包装の使用原単位の変化状況</t>
  </si>
  <si>
    <t>５年度間平均
原単位変化　　</t>
  </si>
  <si>
    <t>原単位</t>
  </si>
  <si>
    <t xml:space="preserve"> ・過去４年度分の使用原単位を、有効数字２桁で
　入力</t>
  </si>
  <si>
    <t>←（AM列） ５年度間平均原単位変化に105を超えているものがあり、理由が未記入の場合に表示</t>
  </si>
  <si>
    <t>←（AV列） 対前年度比「D」に105を超えているものがあり、理由が未記入の場合に表示</t>
  </si>
  <si>
    <t>対前年度　　比（％）</t>
  </si>
  <si>
    <t>Ａ</t>
  </si>
  <si>
    <t>Ｂ</t>
  </si>
  <si>
    <t>Ｃ</t>
  </si>
  <si>
    <t>Ｄ</t>
  </si>
  <si>
    <t xml:space="preserve"> ・報告対象年度の原単位、各年度間の対前年度
　比、５年度間平均原単位変化は、自動計算され
　ます。</t>
  </si>
  <si>
    <t>うち、プラスチック製の買物袋</t>
  </si>
  <si>
    <t xml:space="preserve"> ・【第２表】の値（売上高等）の単位を変更した場合
　は、過去年度の原単位もそれに合わせて再計算
　（修正）して下さい（桁ズレしないように注意）。</t>
  </si>
  <si>
    <t>うち、厚手のプラスチック製の買物袋</t>
  </si>
  <si>
    <t>うち、海洋生分解性プラスチック製の買物袋</t>
  </si>
  <si>
    <t>うち、バイオマスプラスチック製の買物袋</t>
  </si>
  <si>
    <t>← 前年度の使用原単位（W135、W143、W151、W159）を入力した時点で、</t>
  </si>
  <si>
    <t>　　５年度間平均原単位変化、対前年度比「D」のいずれか又は両方が</t>
  </si>
  <si>
    <t>　　105を超えている場合に、エラーメッセージ出現（入力規則：情報）</t>
  </si>
  <si>
    <t>※ 【第６表】の記入・未記入は無関係</t>
  </si>
  <si>
    <t>第 ６ 表　過去５年間で容器包装の使用原単位が改善できなかった場合（イ）、又は容器包装</t>
  </si>
  <si>
    <t>　　　　　 の使用原単位が前年度に比べ改善できなかった場合（ロ）、その理由</t>
  </si>
  <si>
    <t>（イ）の理由</t>
  </si>
  <si>
    <t xml:space="preserve"> 【第５表】の「５年度間平均原単位変化」が
 100％を超える場合は、その理由を記入</t>
  </si>
  <si>
    <t>← 【第５表】の「５年度間平均原単位変化」が105を超えている（４つのうち一つでも）</t>
  </si>
  <si>
    <t>　　にも関わらず、理由の記載が無い場合に注意喚起</t>
  </si>
  <si>
    <t>（ロ）の理由</t>
  </si>
  <si>
    <r>
      <rPr>
        <sz val="12"/>
        <rFont val="ＭＳ Ｐゴシック"/>
        <family val="3"/>
        <charset val="128"/>
      </rPr>
      <t xml:space="preserve"> 【第３表】の「対前年度比」が前年度を超える
 場合は、その理由を記入
なお、上欄（イ）に理由を記入し、（ロ）においても同理由であれば、「</t>
    </r>
    <r>
      <rPr>
        <b/>
        <sz val="12"/>
        <color indexed="10"/>
        <rFont val="ＭＳ Ｐゴシック"/>
        <family val="3"/>
        <charset val="128"/>
      </rPr>
      <t>（イ）と同じ</t>
    </r>
    <r>
      <rPr>
        <sz val="12"/>
        <rFont val="ＭＳ Ｐゴシック"/>
        <family val="3"/>
        <charset val="128"/>
      </rPr>
      <t>」と記入していただいてもかまいません</t>
    </r>
  </si>
  <si>
    <t>← 【第３表】の「対前年度比」が105を超えている（４つのうち一つでも）</t>
  </si>
  <si>
    <t>※ 計算式で参照しているのは、【第５表】の「対前年度比」 Ｄ</t>
  </si>
  <si>
    <t>第 ７ 表　判断の基準となるべき事項に基づき実施した取組</t>
  </si>
  <si>
    <t>対象項目</t>
  </si>
  <si>
    <t>具体的内容</t>
  </si>
  <si>
    <t>目標の設定</t>
  </si>
  <si>
    <t>（具体的内容）</t>
  </si>
  <si>
    <t>容器包装の　　　使用の合理化</t>
  </si>
  <si>
    <t>消費者によるプラスチック製の買物袋 の排出の抑制を促進すること</t>
  </si>
  <si>
    <t>プラスチック製の買物袋の有償による提供</t>
  </si>
  <si>
    <t>消費者による容器包装廃棄物の排出の抑制を促進すること</t>
  </si>
  <si>
    <t>容器包装（プラスチック製の買物袋を除く。）の有償による提供</t>
  </si>
  <si>
    <t>景品等の提供</t>
  </si>
  <si>
    <t xml:space="preserve"> 該当する項目にチェックを付けて下さい。
 （「印刷用」シートには ■ 印が表示されます。）</t>
  </si>
  <si>
    <t>繰り返し使用が可能な買物袋等の提供</t>
  </si>
  <si>
    <t>← チェックが付くと「TRUE」、空欄なら「FALSE」</t>
  </si>
  <si>
    <t>容器包装の使用についての消費者の意思の確認</t>
  </si>
  <si>
    <t>その他</t>
  </si>
  <si>
    <t>自らの容器包装の過剰な使用を抑制すること</t>
  </si>
  <si>
    <t>薄肉化又は軽量化された容器包装の使用</t>
  </si>
  <si>
    <t>適切な寸法の容器包装の使用</t>
  </si>
  <si>
    <t>商品の量り売り</t>
  </si>
  <si>
    <t>簡易包装化の推進</t>
  </si>
  <si>
    <t>情報の提供</t>
  </si>
  <si>
    <t>店頭における掲示</t>
  </si>
  <si>
    <t>自らの取組の内容を記載した冊子等の配布</t>
  </si>
  <si>
    <t>容器包装への表示</t>
  </si>
  <si>
    <t>体制の整備等</t>
  </si>
  <si>
    <t>安全性の配慮</t>
  </si>
  <si>
    <t>容器包装の使用の合理化の実施状況等の把握</t>
  </si>
  <si>
    <t>関係者との連携</t>
  </si>
  <si>
    <t>第 ８ 表　その他の容器包装の使用の合理化のために実施した取組</t>
  </si>
  <si>
    <t>措置の概要</t>
  </si>
  <si>
    <t xml:space="preserve"> 【第７表】の各項目に当てはまらない、容器包装
 の使用の合理化のために実施した取組がある
 場合は、その内容を具体的に記入</t>
  </si>
  <si>
    <r>
      <t xml:space="preserve"> 印　刷　用 </t>
    </r>
    <r>
      <rPr>
        <sz val="14"/>
        <rFont val="HG丸ｺﾞｼｯｸM-PRO"/>
        <family val="3"/>
        <charset val="128"/>
      </rPr>
      <t>（このシートは印刷用です。“入力用”シートでデータを入力下さい。）</t>
    </r>
  </si>
  <si>
    <t>別記様式(第７条の６関係）</t>
  </si>
  <si>
    <t>※ 事業者にファイルを提供する際には“ＡＮ列”を非表示とする</t>
  </si>
  <si>
    <t>← 事業者名が入力されているのに、提出年月日が空欄の場合に警告</t>
  </si>
  <si>
    <t>← 事業者名が入力されているのに、代表者名等が空欄の場合に警告</t>
  </si>
  <si>
    <t>← 【第2表】の右側に注意喚起文が表示されている場合に警告</t>
  </si>
  <si>
    <t>← 【第2表】に値が入力されているのに、【第4表】が空欄の場合に警告</t>
  </si>
  <si>
    <t>← 【第6表】（イ）の右側に注意喚起文が表示されている場合に警告</t>
  </si>
  <si>
    <t>← 【第6表】（ロ）の右側に注意喚起文が表示されている場合に警告</t>
  </si>
  <si>
    <t>住  所</t>
  </si>
  <si>
    <t>氏  名</t>
  </si>
  <si>
    <t xml:space="preserve"> 電話 （</t>
  </si>
  <si>
    <t>）</t>
  </si>
  <si>
    <t>当該事業者が営む
当該業種に属する
事業に加盟する者
の有無</t>
  </si>
  <si>
    <t>作成責任者名</t>
  </si>
  <si>
    <t>重量[kg]</t>
  </si>
  <si>
    <t>主として紙製の容器包装(主として　</t>
  </si>
  <si>
    <t>合計</t>
  </si>
  <si>
    <t>参考：前年度合計</t>
  </si>
  <si>
    <t>売上高［円］</t>
  </si>
  <si>
    <t>その他の当該容器包装を用いた量と</t>
  </si>
  <si>
    <t>密接な関係をもつ値</t>
  </si>
  <si>
    <t>参考：前年度の値</t>
  </si>
  <si>
    <t>当該容器包装を用いた量と</t>
  </si>
  <si>
    <t>密接な関係をもつ値（②）</t>
  </si>
  <si>
    <t>主として
プラスチック製
の容器包装</t>
  </si>
  <si>
    <t>うち、
プラスチック製の買物袋</t>
  </si>
  <si>
    <t>うち、
厚手のプラスチック製の買物袋</t>
  </si>
  <si>
    <t>うち、
海洋生分解性プラスチック製の買物袋</t>
  </si>
  <si>
    <t>うち、
バイオマスプラスチック製の買物袋</t>
  </si>
  <si>
    <t>主として
紙製の
容器包装</t>
  </si>
  <si>
    <t>うち、
紙製の袋</t>
  </si>
  <si>
    <t>主として
段ボール製の
容器包装</t>
  </si>
  <si>
    <t>その他の
容器包装</t>
  </si>
  <si>
    <t>容器包装の
使用の合理化</t>
  </si>
  <si>
    <t>消費者によるプラスチック製の買物袋の排出の抑制を促進すること</t>
  </si>
  <si>
    <t>自らの容器包装の
過剰な使用を抑制
すること</t>
  </si>
  <si>
    <t>安全性等の配慮</t>
  </si>
  <si>
    <t>措 置 の 概 要</t>
  </si>
  <si>
    <t>定期報告書作成上の留意事項</t>
  </si>
  <si>
    <t>　「容器包装を用いた量」は、小売業（※１）に属する事業において用いられる容器包装が算定の対象となります。
　卸売業、製造業、サービス業など、小売業以外の事業において用いられる容器包装は、できる限り除いてください。
　なお、通信販売は小売業に含まれます。</t>
  </si>
  <si>
    <t>「入力用」の【第１表】に戻る</t>
  </si>
  <si>
    <t xml:space="preserve"> （※１）ここでいう「小売業」とは、次のものに限ります。</t>
  </si>
  <si>
    <t>各種商品小売業、織物・衣服・身の回り品小売業、飲食料品小売業、自動車部分品・附属品小売業、家具・じゅう器・機械器具小売業、医薬品・化粧品小売業、書籍・文房具小売業、スポーツ用品・がん具・娯楽用品・楽器小売業、たばこ・喫煙具専門小売業</t>
  </si>
  <si>
    <t>　「容器包装を用いた量」には、商品を販売（小売）するために用いた容器包装の量をそのまま入力してください。
　店頭などで自主的に容器包装を回収（店頭回収）しているとしても、その回収量を差し引かないでください。</t>
  </si>
  <si>
    <t>・</t>
  </si>
  <si>
    <t>例えば、食料品小売店と飲食店を別々に展開している場合、両店舗の売上高を合算した値を用いても間違いではありませんが、飲食店の売上高と容器包装の使用量との間に関連性がないとすれば、より適切な使用原単位を算出するためにも、飲食店分を合算せず、小売店分の売上高のみを用いたほうがよいと考えられます。
（店舗面積、その他についても考え方は同じです。）</t>
  </si>
  <si>
    <t>「入力用」の【第２表】に戻る</t>
  </si>
  <si>
    <t>定期報告整理台帳</t>
  </si>
  <si>
    <t>受付台帳</t>
  </si>
  <si>
    <t>整理台帳</t>
  </si>
  <si>
    <t>*1
受理番号</t>
  </si>
  <si>
    <t>受理
年月日</t>
  </si>
  <si>
    <t>提出先省庁</t>
  </si>
  <si>
    <t>代表者名</t>
  </si>
  <si>
    <t>*4
都道府県
番号</t>
  </si>
  <si>
    <t>住所</t>
  </si>
  <si>
    <t>連絡先
（電話番号）</t>
  </si>
  <si>
    <t>*5
業種</t>
  </si>
  <si>
    <t>作成責任者</t>
  </si>
  <si>
    <t>*6
容器包装
リサイクル協会
契約番号</t>
  </si>
  <si>
    <t>*7　　　　　
ファイル番号
（省－局－番号）</t>
  </si>
  <si>
    <t>容器包装を用いた量（第１表）</t>
  </si>
  <si>
    <t>当該容器包装を用いた量と密接な関係をもつ値（第２表）</t>
  </si>
  <si>
    <t>容器包装の使用原単位（第３表）</t>
  </si>
  <si>
    <t>第４表</t>
  </si>
  <si>
    <t>過去５年間の容器包装の使用原単位の変化状況（第５表）</t>
  </si>
  <si>
    <t>(第６表）</t>
  </si>
  <si>
    <t>第８表</t>
  </si>
  <si>
    <t>*2
省</t>
  </si>
  <si>
    <t>*3
局</t>
  </si>
  <si>
    <t>素材区別使用重量（Kg)</t>
  </si>
  <si>
    <t>合計
使用量</t>
  </si>
  <si>
    <t>対前年比率
(%)</t>
  </si>
  <si>
    <t>店舗面積（㎡）</t>
  </si>
  <si>
    <t>その他の値</t>
  </si>
  <si>
    <t>主としてプラスチック製容器包装</t>
  </si>
  <si>
    <t>うち、厚手のプラスチック製の
買物袋</t>
  </si>
  <si>
    <t>*12
原単位算出の設定に係る説明</t>
  </si>
  <si>
    <t>*13
原単位設定方法を変えた理由</t>
  </si>
  <si>
    <t>主として紙製容器包装</t>
  </si>
  <si>
    <t>主として段ボール製容器包装</t>
  </si>
  <si>
    <t>*15
（イ）
の
理由</t>
  </si>
  <si>
    <t>*16
（ロ）
の
理由</t>
  </si>
  <si>
    <t>*17
目標
の
設定</t>
  </si>
  <si>
    <t>*18  容器包装の使用の合理化</t>
  </si>
  <si>
    <t>*17
体制
の
整備</t>
  </si>
  <si>
    <t>*17
安全性
等の
配慮</t>
  </si>
  <si>
    <r>
      <rPr>
        <sz val="11"/>
        <rFont val="ＭＳ Ｐゴシック"/>
        <family val="3"/>
        <charset val="128"/>
      </rPr>
      <t xml:space="preserve">*17
</t>
    </r>
    <r>
      <rPr>
        <sz val="9"/>
        <rFont val="ＭＳ Ｐゴシック"/>
        <family val="3"/>
        <charset val="128"/>
      </rPr>
      <t>合理化
実施
状況
把握</t>
    </r>
  </si>
  <si>
    <t>*17
関係者
との
連携</t>
  </si>
  <si>
    <t>*17
その他の合理化実施取組</t>
  </si>
  <si>
    <t>主としてプラスチック製の容器包装
①</t>
  </si>
  <si>
    <t>主として紙製の容器包装
①</t>
  </si>
  <si>
    <t>主として段ボール製の容器包装
①</t>
  </si>
  <si>
    <t>その他の容器包装
①</t>
  </si>
  <si>
    <t>円
②</t>
  </si>
  <si>
    <t>対前年比(%)</t>
  </si>
  <si>
    <t>㎡
②</t>
  </si>
  <si>
    <t>*9
（単位）
②</t>
  </si>
  <si>
    <t>*10
原単位を算出した分母の事項</t>
  </si>
  <si>
    <t>*11
原単位</t>
  </si>
  <si>
    <t>5年平均
原単位
変化</t>
  </si>
  <si>
    <t>プラ製買物袋の排出抑制促進</t>
  </si>
  <si>
    <t>容器包装廃棄物の排出抑制促進</t>
  </si>
  <si>
    <t>自らの過剰使用の抑制</t>
  </si>
  <si>
    <t>*14
原単位</t>
  </si>
  <si>
    <t>有償</t>
  </si>
  <si>
    <t>*17
内容</t>
  </si>
  <si>
    <t>景品</t>
  </si>
  <si>
    <t>買物袋</t>
  </si>
  <si>
    <t>意思確認</t>
  </si>
  <si>
    <t>未記入</t>
  </si>
  <si>
    <t>薄肉軽量</t>
  </si>
  <si>
    <t>適切寸法</t>
  </si>
  <si>
    <t>量売</t>
  </si>
  <si>
    <t>簡易包装</t>
  </si>
  <si>
    <t>店頭</t>
  </si>
  <si>
    <t>冊子等</t>
  </si>
  <si>
    <t>表示</t>
  </si>
  <si>
    <t>a</t>
  </si>
  <si>
    <t>　＊１：受理番号は、省庁記号－受付番号を記載する（環境省：A　経済産業省：B　財務省：C　厚生労働省：D　農林水産省：E)</t>
  </si>
  <si>
    <t xml:space="preserve"> </t>
  </si>
  <si>
    <t>　＊２：提出省庁は、＊１で規定した各省の記号を記載する。</t>
  </si>
  <si>
    <t>　＊３：提出局（経済産業省、農林水産省のみ）は、別記表１に定める記号を記載する。</t>
  </si>
  <si>
    <t>　＊４：都道府県番号は、ＪＩＳコード(別記表２）に定める都道府県番号を記載する。</t>
  </si>
  <si>
    <t>　＊５：業種は、「小売業に属する事業を行う者の容器包装の使用の合理化による容器包装廃棄物の排出の抑制の促進に関する判断基準となるべき事項を定める省令」の第1条に定める小売業の区分により、別記表３の記号を記載する。</t>
  </si>
  <si>
    <t>　＊６：容器包装リサイクル協会(容リ協）契約番号は、容リ協の「特定事業者申込詳細一覧」の事業者コードを記載する。（この作業はできる範囲で実施。）</t>
  </si>
  <si>
    <t>　＊７：ファイル番号は、事業者から提出された報告書を事業者別に各省（局）で付した番号（省(*2)-局(*3)-○○○）を記載する。</t>
  </si>
  <si>
    <t>　＊８：その他密接な関係をもつ事項は、別記表４の左欄の区分により、右欄の記号を記載する。</t>
  </si>
  <si>
    <t>　＊９：左欄の項目に係る当年度の値(数値)と単位を記載する。</t>
  </si>
  <si>
    <t>　＊１４：第３表で算出した原単位の値。</t>
  </si>
  <si>
    <t>　＊１５：過去５年間で容器包装の使用原単位が改善されない理由が記載されていた場合は○印を付ける。</t>
  </si>
  <si>
    <t>　＊１６：容器包装の使用原単位が前年度に比べ改善できなかった場合の理由が記載されていた場合は○印を付ける。</t>
  </si>
  <si>
    <t>　＊１７：具体的内容が記載されていた場合は○印を付ける。</t>
  </si>
  <si>
    <t>　＊１８：実施した取組内容にチェックがされている項目があればその項目に○印を記載する。また、全ての項目にチェックがされていないものは未記入欄に○印を記載する。</t>
  </si>
  <si>
    <t>表１</t>
  </si>
  <si>
    <t>表２</t>
  </si>
  <si>
    <t>提出地方局</t>
  </si>
  <si>
    <t>記号</t>
  </si>
  <si>
    <t>都道府県</t>
  </si>
  <si>
    <t>県番号</t>
  </si>
  <si>
    <t>経済産業局等</t>
  </si>
  <si>
    <t>農政局等</t>
  </si>
  <si>
    <t>北海道経済産業局</t>
  </si>
  <si>
    <t>ア</t>
  </si>
  <si>
    <t>北海</t>
  </si>
  <si>
    <t>北海道農政事務所</t>
  </si>
  <si>
    <t>東北経済産業局</t>
  </si>
  <si>
    <t>イ</t>
  </si>
  <si>
    <t>青森</t>
  </si>
  <si>
    <t>東北農政局</t>
  </si>
  <si>
    <t>関東経済産業局</t>
  </si>
  <si>
    <t>ウ</t>
  </si>
  <si>
    <t>岩手</t>
  </si>
  <si>
    <t>中部経済産業局</t>
  </si>
  <si>
    <t>エ</t>
  </si>
  <si>
    <t>宮城</t>
  </si>
  <si>
    <t>近畿経済産業局</t>
  </si>
  <si>
    <t>オ</t>
  </si>
  <si>
    <t>秋田</t>
  </si>
  <si>
    <t>中国経済産業局</t>
  </si>
  <si>
    <t>カ</t>
  </si>
  <si>
    <t>山形</t>
  </si>
  <si>
    <t>四国経済産業局</t>
  </si>
  <si>
    <t>キ</t>
  </si>
  <si>
    <t>福島</t>
  </si>
  <si>
    <t>九州経済産業局</t>
  </si>
  <si>
    <t>ク</t>
  </si>
  <si>
    <t>茨城</t>
  </si>
  <si>
    <t>関東農政局</t>
  </si>
  <si>
    <t>沖縄総合事務局経済産業部</t>
  </si>
  <si>
    <t>ケ</t>
  </si>
  <si>
    <t>栃木</t>
  </si>
  <si>
    <t>コ</t>
  </si>
  <si>
    <t>群馬</t>
  </si>
  <si>
    <t>サ</t>
  </si>
  <si>
    <t>埼玉</t>
  </si>
  <si>
    <t>シ</t>
  </si>
  <si>
    <t>千葉</t>
  </si>
  <si>
    <t>北陸農政局</t>
  </si>
  <si>
    <t>ス</t>
  </si>
  <si>
    <t>東京</t>
  </si>
  <si>
    <t>東海農政局</t>
  </si>
  <si>
    <t>セ</t>
  </si>
  <si>
    <t>神奈</t>
  </si>
  <si>
    <t>近畿農政局</t>
  </si>
  <si>
    <t>ソ</t>
  </si>
  <si>
    <t>新潟</t>
  </si>
  <si>
    <t>中国四国農政局</t>
  </si>
  <si>
    <t>タ</t>
  </si>
  <si>
    <t>富山</t>
  </si>
  <si>
    <t>九州農政局</t>
  </si>
  <si>
    <t>チ</t>
  </si>
  <si>
    <t>石川</t>
  </si>
  <si>
    <t>沖縄総合事務局農林水産部</t>
  </si>
  <si>
    <t>ツ</t>
  </si>
  <si>
    <t>福井</t>
  </si>
  <si>
    <t>山梨</t>
  </si>
  <si>
    <t>長野</t>
  </si>
  <si>
    <t>岐阜</t>
  </si>
  <si>
    <t>表３</t>
  </si>
  <si>
    <t>静岡</t>
  </si>
  <si>
    <t>愛知</t>
  </si>
  <si>
    <t>各種商品小売業</t>
  </si>
  <si>
    <t>A</t>
  </si>
  <si>
    <t>三重</t>
  </si>
  <si>
    <t>織物・衣服・身の回り品小売業</t>
  </si>
  <si>
    <t>B</t>
  </si>
  <si>
    <t>滋賀</t>
  </si>
  <si>
    <t>飲食料品小売業</t>
  </si>
  <si>
    <t>C</t>
  </si>
  <si>
    <t>京都</t>
  </si>
  <si>
    <t>自動車部分品・附属品小売業</t>
  </si>
  <si>
    <t>D</t>
  </si>
  <si>
    <t>大阪</t>
  </si>
  <si>
    <t>家具・じゅう器・機械器具小売業</t>
  </si>
  <si>
    <t>E</t>
  </si>
  <si>
    <t>兵庫</t>
  </si>
  <si>
    <t>医薬品・化粧品小売業</t>
  </si>
  <si>
    <t>F</t>
  </si>
  <si>
    <t>奈良</t>
  </si>
  <si>
    <t>書籍・文房具小売業</t>
  </si>
  <si>
    <t>G</t>
  </si>
  <si>
    <t>和歌</t>
  </si>
  <si>
    <t>スポーツ用品・がん具・娯楽用品・楽器小売業</t>
  </si>
  <si>
    <t>H</t>
  </si>
  <si>
    <t>鳥取</t>
  </si>
  <si>
    <t>たばこ・喫煙具専門小売業</t>
  </si>
  <si>
    <t>I</t>
  </si>
  <si>
    <t>島根</t>
  </si>
  <si>
    <t>岡山</t>
  </si>
  <si>
    <t>広島</t>
  </si>
  <si>
    <t>山口</t>
  </si>
  <si>
    <t>表４</t>
  </si>
  <si>
    <t>徳島</t>
  </si>
  <si>
    <t>容器包装を用いた量と密接な関係をもつ値の項目</t>
  </si>
  <si>
    <t>香川</t>
  </si>
  <si>
    <t>ａ</t>
  </si>
  <si>
    <t>愛媛</t>
  </si>
  <si>
    <t>店舗面積</t>
  </si>
  <si>
    <t>ｂ</t>
  </si>
  <si>
    <t>高知</t>
  </si>
  <si>
    <t>来店顧客数</t>
  </si>
  <si>
    <t>ｃ</t>
  </si>
  <si>
    <t>福岡</t>
  </si>
  <si>
    <t>宅配・配送顧客数</t>
  </si>
  <si>
    <t>ｄ</t>
  </si>
  <si>
    <t>佐賀</t>
  </si>
  <si>
    <t>販売商品個数</t>
  </si>
  <si>
    <t>e</t>
  </si>
  <si>
    <t>長崎</t>
  </si>
  <si>
    <t>営業時間</t>
  </si>
  <si>
    <t>ｆ</t>
  </si>
  <si>
    <t>熊本</t>
  </si>
  <si>
    <t>顧客単価別来客数</t>
  </si>
  <si>
    <t>ｇ</t>
  </si>
  <si>
    <t>大分</t>
  </si>
  <si>
    <t>売上高、店舗面積及び上記の値を組み合わせた計算式</t>
  </si>
  <si>
    <t>ｈ</t>
  </si>
  <si>
    <t>宮崎</t>
  </si>
  <si>
    <t>ｉ</t>
  </si>
  <si>
    <t>鹿児</t>
  </si>
  <si>
    <t>未記載</t>
  </si>
  <si>
    <t>ｊ</t>
  </si>
  <si>
    <t>沖縄</t>
  </si>
  <si>
    <t>　＊1０：原単位を算出した分母の事項は、原単位を算出した容器包装を用いた量と密接な関係をもつ値の事項を別記表４の記号で記載する。</t>
  </si>
  <si>
    <t>　＊１１：原単位は、容器包装を用いた量（表１の①）を容器包装を用いた量と密接な関係をもつ値（第２表の②）で割った値。</t>
  </si>
  <si>
    <t>　＊１２：原単位算出の設定に係る説明が記載されている場合は○印を付ける。</t>
  </si>
  <si>
    <t>　＊１３：原単位設定方法を変えた理由が記載されている場合は○印を付ける。</t>
  </si>
  <si>
    <t xml:space="preserve"> 該当する項目にチェックを付けて下さい。
 （「印刷用」シートには ■ 印が表示されます。）</t>
    <phoneticPr fontId="40"/>
  </si>
  <si>
    <t>該当する項目にチェックを付けて下さい。
 （「印刷用」シートには ■ 印が表示されます。）</t>
    <phoneticPr fontId="40"/>
  </si>
  <si>
    <t>容器包装の使用原単位の低減に関する、報告対象となる年度の目標を具体的に記入</t>
    <phoneticPr fontId="40"/>
  </si>
  <si>
    <t xml:space="preserve"> 上記目標を達成するために、報告対象となる年度に実施した取組 及びその効果について、具体的に記入</t>
    <rPh sb="1" eb="3">
      <t>ジョウキ</t>
    </rPh>
    <rPh sb="3" eb="5">
      <t>モクヒョウ</t>
    </rPh>
    <rPh sb="6" eb="8">
      <t>タッセイ</t>
    </rPh>
    <phoneticPr fontId="40"/>
  </si>
  <si>
    <t>判断の基準となるべき事項に基づき実施した取組（第７表）</t>
    <phoneticPr fontId="40"/>
  </si>
  <si>
    <r>
      <rPr>
        <sz val="12"/>
        <color rgb="FFFF0000"/>
        <rFont val="ＭＳ Ｐゴシック"/>
        <family val="3"/>
        <charset val="128"/>
      </rPr>
      <t>申請日（当日ｼｮｰﾄｶｯﾄｷｰ</t>
    </r>
    <r>
      <rPr>
        <sz val="12"/>
        <rFont val="ＭＳ Ｐゴシック"/>
        <family val="3"/>
        <charset val="128"/>
      </rPr>
      <t>）</t>
    </r>
    <r>
      <rPr>
        <b/>
        <sz val="12"/>
        <rFont val="ＭＳ Ｐゴシック"/>
        <family val="3"/>
        <charset val="128"/>
      </rPr>
      <t xml:space="preserve"> [Ctrl]＋[;]ｾﾐｺﾛﾝ</t>
    </r>
    <rPh sb="0" eb="2">
      <t>シンセイ</t>
    </rPh>
    <rPh sb="2" eb="3">
      <t>ビ</t>
    </rPh>
    <rPh sb="4" eb="6">
      <t>トウジツ</t>
    </rPh>
    <phoneticPr fontId="40"/>
  </si>
  <si>
    <t>総務部　　○△　一郎</t>
    <phoneticPr fontId="40"/>
  </si>
  <si>
    <r>
      <t xml:space="preserve">うち、
</t>
    </r>
    <r>
      <rPr>
        <sz val="12"/>
        <rFont val="ＭＳ Ｐゴシック"/>
        <family val="3"/>
        <charset val="128"/>
      </rPr>
      <t>　海洋生分解性プラスチック製の買物袋
　</t>
    </r>
    <r>
      <rPr>
        <sz val="12"/>
        <color rgb="FFFF0000"/>
        <rFont val="ＭＳ Ｐゴシック"/>
        <family val="3"/>
        <charset val="128"/>
      </rPr>
      <t>Ⓑ</t>
    </r>
    <r>
      <rPr>
        <sz val="10"/>
        <color rgb="FFFF0000"/>
        <rFont val="ＭＳ Ｐゴシック"/>
        <family val="3"/>
        <charset val="128"/>
      </rPr>
      <t>海洋生分解性プラスチックの配合率100％</t>
    </r>
    <phoneticPr fontId="40"/>
  </si>
  <si>
    <r>
      <t>うち、
　バイオマスプラスチック製の買物袋
　</t>
    </r>
    <r>
      <rPr>
        <sz val="13"/>
        <color rgb="FFFF0000"/>
        <rFont val="ＭＳ Ｐゴシック"/>
        <family val="3"/>
        <charset val="128"/>
      </rPr>
      <t>ⓒ</t>
    </r>
    <r>
      <rPr>
        <sz val="10.5"/>
        <color rgb="FFFF0000"/>
        <rFont val="ＭＳ Ｐゴシック"/>
        <family val="3"/>
        <charset val="128"/>
      </rPr>
      <t>バイオマス素材の配合率が25％以上</t>
    </r>
    <rPh sb="29" eb="31">
      <t>ソザイ</t>
    </rPh>
    <rPh sb="32" eb="34">
      <t>ハイゴウ</t>
    </rPh>
    <rPh sb="34" eb="35">
      <t>リツ</t>
    </rPh>
    <rPh sb="39" eb="41">
      <t>イジョウ</t>
    </rPh>
    <phoneticPr fontId="40"/>
  </si>
  <si>
    <r>
      <t>うち、
　プラスチック製の買物袋
　</t>
    </r>
    <r>
      <rPr>
        <sz val="10"/>
        <color rgb="FFFF0000"/>
        <rFont val="ＭＳ Ｐゴシック"/>
        <family val="3"/>
        <charset val="128"/>
      </rPr>
      <t>持ち手がないもの､以下のⒶ～ⓒの買物袋を除く</t>
    </r>
    <rPh sb="18" eb="19">
      <t>モ</t>
    </rPh>
    <rPh sb="20" eb="21">
      <t>テ</t>
    </rPh>
    <rPh sb="27" eb="29">
      <t>イカ</t>
    </rPh>
    <rPh sb="28" eb="29">
      <t>シタ</t>
    </rPh>
    <rPh sb="34" eb="35">
      <t>カ</t>
    </rPh>
    <rPh sb="35" eb="37">
      <t>モノブクロ</t>
    </rPh>
    <rPh sb="38" eb="39">
      <t>ノゾ</t>
    </rPh>
    <phoneticPr fontId="40"/>
  </si>
  <si>
    <r>
      <t>うち、
　厚手のプラスチック製の買物袋
　</t>
    </r>
    <r>
      <rPr>
        <sz val="13"/>
        <color rgb="FFFF0000"/>
        <rFont val="ＭＳ Ｐゴシック"/>
        <family val="3"/>
        <charset val="128"/>
      </rPr>
      <t>Ⓐ</t>
    </r>
    <r>
      <rPr>
        <sz val="10.5"/>
        <color rgb="FFFF0000"/>
        <rFont val="ＭＳ Ｐゴシック"/>
        <family val="3"/>
        <charset val="128"/>
      </rPr>
      <t>フィルムの厚さが50マイクロメートル以上</t>
    </r>
    <rPh sb="27" eb="28">
      <t>アツ</t>
    </rPh>
    <rPh sb="40" eb="42">
      <t>イジョウ</t>
    </rPh>
    <phoneticPr fontId="40"/>
  </si>
  <si>
    <t>　この定期報告は、小売業を対象としています。（上記１参照）
　従って、【第２表】の「密接な関係を持つ値」については、基本的に小売業に関する値を用いることとなります。
　小売業とそれ以外の事業を併せて行っている事業者にあっては、次の点に留意の上、用いる値を選択してください。</t>
    <rPh sb="31" eb="32">
      <t>シタガ</t>
    </rPh>
    <phoneticPr fontId="40"/>
  </si>
  <si>
    <t>東京都千代田区霞が関○番－△△</t>
    <rPh sb="11" eb="12">
      <t>バン</t>
    </rPh>
    <phoneticPr fontId="40"/>
  </si>
  <si>
    <t>○○　一郎</t>
    <rPh sb="3" eb="5">
      <t>イチロウ</t>
    </rPh>
    <phoneticPr fontId="40"/>
  </si>
  <si>
    <t>0000</t>
    <phoneticPr fontId="40"/>
  </si>
  <si>
    <t>00</t>
    <phoneticPr fontId="40"/>
  </si>
  <si>
    <t>東京都千代田区霞が関□□番－○○</t>
    <phoneticPr fontId="40"/>
  </si>
  <si>
    <t>□□_○○○＠○○．JP</t>
    <phoneticPr fontId="40"/>
  </si>
  <si>
    <t>○○ビル　８階</t>
    <rPh sb="6" eb="7">
      <t>カイ</t>
    </rPh>
    <phoneticPr fontId="40"/>
  </si>
  <si>
    <r>
      <t xml:space="preserve">*8
</t>
    </r>
    <r>
      <rPr>
        <sz val="8"/>
        <rFont val="ＭＳ Ｐゴシック"/>
        <family val="3"/>
        <charset val="128"/>
      </rPr>
      <t>その他密接な関係をもつ事項</t>
    </r>
  </si>
  <si>
    <t>株式会社■■■</t>
    <rPh sb="0" eb="4">
      <t>カブシキガイシャ</t>
    </rPh>
    <phoneticPr fontId="40"/>
  </si>
  <si>
    <t>無</t>
  </si>
  <si>
    <t>加盟者の有無</t>
    <rPh sb="0" eb="3">
      <t>カメイシャ</t>
    </rPh>
    <rPh sb="4" eb="6">
      <t>ウム</t>
    </rPh>
    <phoneticPr fontId="40"/>
  </si>
  <si>
    <t>（備考４参照）</t>
    <phoneticPr fontId="40"/>
  </si>
  <si>
    <t>作成者</t>
    <phoneticPr fontId="40"/>
  </si>
  <si>
    <t xml:space="preserve"> 作成担当者の所属部署、氏名
 直通電話番号
 メールアドレス　を入力</t>
    <phoneticPr fontId="40"/>
  </si>
  <si>
    <t>－</t>
    <phoneticPr fontId="40"/>
  </si>
  <si>
    <t>03</t>
    <phoneticPr fontId="40"/>
  </si>
  <si>
    <t>００００</t>
    <phoneticPr fontId="40"/>
  </si>
  <si>
    <t xml:space="preserve"> 上記の所在地と同一の場合は空欄
 異なる場合は入力</t>
  </si>
  <si>
    <t>代表電話番号</t>
    <phoneticPr fontId="40"/>
  </si>
  <si>
    <t>0000</t>
    <phoneticPr fontId="40"/>
  </si>
  <si>
    <t>用紙の大きさは、日本産業規格Ａ４とすること。</t>
    <rPh sb="10" eb="12">
      <t>サンギョウ</t>
    </rPh>
    <phoneticPr fontId="40"/>
  </si>
  <si>
    <r>
      <t>フランチャイズ</t>
    </r>
    <r>
      <rPr>
        <b/>
        <sz val="12"/>
        <color rgb="FFFF0000"/>
        <rFont val="ＭＳ Ｐゴシック"/>
        <family val="3"/>
        <charset val="128"/>
      </rPr>
      <t>本部事業者</t>
    </r>
    <r>
      <rPr>
        <sz val="12"/>
        <rFont val="ＭＳ Ｐゴシック"/>
        <family val="3"/>
        <charset val="128"/>
      </rPr>
      <t>は 、一括報告する場合は「有」を選択
それ以外は「無」を選択</t>
    </r>
    <rPh sb="7" eb="9">
      <t>ホンブ</t>
    </rPh>
    <rPh sb="9" eb="12">
      <t>ジギョウシャ</t>
    </rPh>
    <rPh sb="15" eb="17">
      <t>イッカツ</t>
    </rPh>
    <rPh sb="17" eb="19">
      <t>ホウコク</t>
    </rPh>
    <rPh sb="21" eb="23">
      <t>バアイ</t>
    </rPh>
    <rPh sb="28" eb="30">
      <t>センタク</t>
    </rPh>
    <rPh sb="33" eb="35">
      <t>イガイ</t>
    </rPh>
    <phoneticPr fontId="40"/>
  </si>
  <si>
    <r>
      <t xml:space="preserve"> フランチャイズ</t>
    </r>
    <r>
      <rPr>
        <b/>
        <sz val="12"/>
        <color rgb="FFFF0000"/>
        <rFont val="ＭＳ Ｐゴシック"/>
        <family val="3"/>
        <charset val="128"/>
      </rPr>
      <t>加盟事業者</t>
    </r>
    <r>
      <rPr>
        <sz val="12"/>
        <rFont val="ＭＳ Ｐゴシック"/>
        <family val="3"/>
        <charset val="128"/>
      </rPr>
      <t>は、本部が一括提出されないことにより自社加盟分を報告する場合は本部事業者名を入力　　　　（印刷用シートに反映）</t>
    </r>
    <rPh sb="8" eb="10">
      <t>カメイ</t>
    </rPh>
    <rPh sb="10" eb="13">
      <t>ジギョウシャ</t>
    </rPh>
    <rPh sb="15" eb="17">
      <t>ホンブ</t>
    </rPh>
    <rPh sb="18" eb="20">
      <t>イッカツ</t>
    </rPh>
    <rPh sb="20" eb="22">
      <t>テイシュツ</t>
    </rPh>
    <rPh sb="31" eb="33">
      <t>ジシャ</t>
    </rPh>
    <rPh sb="33" eb="35">
      <t>カメイ</t>
    </rPh>
    <rPh sb="35" eb="36">
      <t>ブン</t>
    </rPh>
    <rPh sb="37" eb="39">
      <t>ホウコク</t>
    </rPh>
    <rPh sb="41" eb="43">
      <t>バアイ</t>
    </rPh>
    <rPh sb="44" eb="46">
      <t>ホンブ</t>
    </rPh>
    <rPh sb="46" eb="49">
      <t>ジギョウシャ</t>
    </rPh>
    <rPh sb="49" eb="50">
      <t>メイ</t>
    </rPh>
    <rPh sb="51" eb="53">
      <t>ニュウリョク</t>
    </rPh>
    <rPh sb="58" eb="61">
      <t>インサツヨウ</t>
    </rPh>
    <rPh sb="65" eb="67">
      <t>ハンエイ</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</si>
</sst>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 #,##0.00_ ;_ * \-#,##0.00_ ;_ * &quot;-&quot;??_ ;_ @_ "/>
    <numFmt numFmtId="176" formatCode="#,##0_);[Red]\(#,##0\)"/>
    <numFmt numFmtId="177" formatCode="_-&quot;¥&quot;* #,##0.00_-\ ;\-&quot;¥&quot;* #,##0.00_-\ ;_-&quot;¥&quot;* &quot;-&quot;??_-\ ;_-@_-"/>
    <numFmt numFmtId="178" formatCode="0.00_ "/>
    <numFmt numFmtId="179" formatCode="m/d\ \ h:mm;@"/>
    <numFmt numFmtId="180" formatCode="ge"/>
    <numFmt numFmtId="181" formatCode="0_ "/>
    <numFmt numFmtId="182" formatCode="#,##0_ "/>
    <numFmt numFmtId="183" formatCode="###,###,##0\ ;;&quot;- &quot;\ "/>
    <numFmt numFmtId="184" formatCode="0.0_);[Red]\(0.0\)"/>
    <numFmt numFmtId="185" formatCode="#"/>
    <numFmt numFmtId="186" formatCode="0.00_);[Red]\(0.00\)"/>
    <numFmt numFmtId="187" formatCode="ggge&quot;年&quot;&quot;度&quot;"/>
    <numFmt numFmtId="188" formatCode="[$-411]ggge&quot;年&quot;m&quot;月&quot;d&quot;日&quot;;@"/>
    <numFmt numFmtId="189" formatCode="ggg"/>
    <numFmt numFmtId="190" formatCode="[$-411]ggg"/>
    <numFmt numFmtId="191" formatCode="0_);[Red]\(0\)"/>
    <numFmt numFmtId="192" formatCode="e&quot;年&quot;&quot;度&quot;"/>
    <numFmt numFmtId="193" formatCode="0.0_ "/>
    <numFmt numFmtId="194" formatCode="e"/>
    <numFmt numFmtId="195" formatCode="yyyy/m/d;@"/>
  </numFmts>
  <fonts count="49">
    <font>
      <sz val="11"/>
      <name val="ＭＳ Ｐゴシック"/>
      <family val="3"/>
      <charset val="128"/>
    </font>
    <font>
      <sz val="14"/>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4"/>
      <name val="HGSｺﾞｼｯｸM"/>
      <family val="3"/>
      <charset val="128"/>
    </font>
    <font>
      <sz val="14"/>
      <name val="ＭＳ ゴシック"/>
      <family val="3"/>
      <charset val="128"/>
    </font>
    <font>
      <b/>
      <sz val="14"/>
      <name val="ＭＳ ゴシック"/>
      <family val="3"/>
      <charset val="128"/>
    </font>
    <font>
      <sz val="12"/>
      <name val="ＭＳ ゴシック"/>
      <family val="3"/>
      <charset val="128"/>
    </font>
    <font>
      <u/>
      <sz val="11"/>
      <color indexed="12"/>
      <name val="ＭＳ ゴシック"/>
      <family val="3"/>
      <charset val="128"/>
    </font>
    <font>
      <sz val="13"/>
      <name val="ＭＳ Ｐゴシック"/>
      <family val="3"/>
      <charset val="128"/>
    </font>
    <font>
      <sz val="20"/>
      <name val="HG丸ｺﾞｼｯｸM-PRO"/>
      <family val="3"/>
      <charset val="128"/>
    </font>
    <font>
      <b/>
      <sz val="11"/>
      <color indexed="10"/>
      <name val="ＭＳ Ｐゴシック"/>
      <family val="3"/>
      <charset val="128"/>
    </font>
    <font>
      <sz val="24"/>
      <name val="ＭＳ Ｐゴシック"/>
      <family val="3"/>
      <charset val="128"/>
    </font>
    <font>
      <b/>
      <sz val="13"/>
      <color indexed="10"/>
      <name val="ＭＳ Ｐゴシック"/>
      <family val="3"/>
      <charset val="128"/>
    </font>
    <font>
      <sz val="11"/>
      <name val="HG丸ｺﾞｼｯｸM-PRO"/>
      <family val="3"/>
      <charset val="128"/>
    </font>
    <font>
      <b/>
      <sz val="13"/>
      <color indexed="22"/>
      <name val="ＭＳ Ｐゴシック"/>
      <family val="3"/>
      <charset val="128"/>
    </font>
    <font>
      <b/>
      <sz val="11"/>
      <color indexed="22"/>
      <name val="ＭＳ Ｐゴシック"/>
      <family val="3"/>
      <charset val="128"/>
    </font>
    <font>
      <sz val="10"/>
      <color indexed="13"/>
      <name val="ＭＳ Ｐゴシック"/>
      <family val="3"/>
      <charset val="128"/>
    </font>
    <font>
      <sz val="11"/>
      <color indexed="13"/>
      <name val="ＭＳ Ｐゴシック"/>
      <family val="3"/>
      <charset val="128"/>
    </font>
    <font>
      <sz val="10"/>
      <color indexed="22"/>
      <name val="ＭＳ Ｐゴシック"/>
      <family val="3"/>
      <charset val="128"/>
    </font>
    <font>
      <sz val="10"/>
      <name val="ＭＳ Ｐゴシック"/>
      <family val="3"/>
      <charset val="128"/>
    </font>
    <font>
      <sz val="21"/>
      <color indexed="63"/>
      <name val="HG丸ｺﾞｼｯｸM-PRO"/>
      <family val="3"/>
      <charset val="128"/>
    </font>
    <font>
      <sz val="13"/>
      <color indexed="10"/>
      <name val="ＭＳ Ｐゴシック"/>
      <family val="3"/>
      <charset val="128"/>
    </font>
    <font>
      <u/>
      <sz val="12"/>
      <color indexed="12"/>
      <name val="ＭＳ Ｐゴシック"/>
      <family val="3"/>
      <charset val="128"/>
    </font>
    <font>
      <sz val="21"/>
      <name val="HG丸ｺﾞｼｯｸM-PRO"/>
      <family val="3"/>
      <charset val="128"/>
    </font>
    <font>
      <b/>
      <sz val="12"/>
      <color indexed="10"/>
      <name val="ＭＳ Ｐゴシック"/>
      <family val="3"/>
      <charset val="128"/>
    </font>
    <font>
      <b/>
      <sz val="13"/>
      <name val="ＭＳ Ｐゴシック"/>
      <family val="3"/>
      <charset val="128"/>
    </font>
    <font>
      <sz val="12"/>
      <color indexed="13"/>
      <name val="ＭＳ Ｐゴシック"/>
      <family val="3"/>
      <charset val="128"/>
    </font>
    <font>
      <sz val="13"/>
      <color indexed="42"/>
      <name val="ＭＳ Ｐゴシック"/>
      <family val="3"/>
      <charset val="128"/>
    </font>
    <font>
      <sz val="12"/>
      <color indexed="10"/>
      <name val="ＭＳ Ｐゴシック"/>
      <family val="3"/>
      <charset val="128"/>
    </font>
    <font>
      <sz val="12"/>
      <name val="HG丸ｺﾞｼｯｸM-PRO"/>
      <family val="3"/>
      <charset val="128"/>
    </font>
    <font>
      <sz val="12"/>
      <name val="ＭＳ Ｐゴシック"/>
      <family val="3"/>
      <charset val="128"/>
    </font>
    <font>
      <u/>
      <sz val="11"/>
      <color indexed="12"/>
      <name val="ＭＳ Ｐゴシック"/>
      <family val="3"/>
      <charset val="128"/>
    </font>
    <font>
      <u/>
      <sz val="12"/>
      <color indexed="20"/>
      <name val="宋体"/>
      <family val="3"/>
      <charset val="128"/>
    </font>
    <font>
      <sz val="14"/>
      <name val="HG丸ｺﾞｼｯｸM-PRO"/>
      <family val="3"/>
      <charset val="128"/>
    </font>
    <font>
      <sz val="21"/>
      <color indexed="10"/>
      <name val="HG丸ｺﾞｼｯｸM-PRO"/>
      <family val="3"/>
      <charset val="128"/>
    </font>
    <font>
      <b/>
      <sz val="12"/>
      <name val="ＭＳ Ｐゴシック"/>
      <family val="3"/>
      <charset val="128"/>
    </font>
    <font>
      <vertAlign val="superscript"/>
      <sz val="6"/>
      <name val="ＭＳ Ｐゴシック"/>
      <family val="3"/>
      <charset val="128"/>
    </font>
    <font>
      <sz val="11"/>
      <name val="ＭＳ Ｐゴシック"/>
      <family val="3"/>
      <charset val="128"/>
    </font>
    <font>
      <sz val="6"/>
      <name val="ＭＳ Ｐゴシック"/>
      <family val="3"/>
      <charset val="128"/>
    </font>
    <font>
      <sz val="12"/>
      <color rgb="FFFF0000"/>
      <name val="ＭＳ Ｐゴシック"/>
      <family val="3"/>
      <charset val="128"/>
    </font>
    <font>
      <sz val="13"/>
      <color rgb="FFFF0000"/>
      <name val="ＭＳ Ｐゴシック"/>
      <family val="3"/>
      <charset val="128"/>
    </font>
    <font>
      <sz val="10"/>
      <color rgb="FFFF0000"/>
      <name val="ＭＳ Ｐゴシック"/>
      <family val="3"/>
      <charset val="128"/>
    </font>
    <font>
      <sz val="10.5"/>
      <color rgb="FFFF0000"/>
      <name val="ＭＳ Ｐゴシック"/>
      <family val="3"/>
      <charset val="128"/>
    </font>
    <font>
      <b/>
      <sz val="12"/>
      <color rgb="FFFF0000"/>
      <name val="ＭＳ Ｐゴシック"/>
      <family val="3"/>
      <charset val="128"/>
    </font>
    <font>
      <u/>
      <sz val="11"/>
      <color rgb="FF0070C0"/>
      <name val="ＭＳ ゴシック"/>
      <family val="3"/>
      <charset val="128"/>
    </font>
    <font>
      <sz val="11"/>
      <color rgb="FF0070C0"/>
      <name val="ＭＳ Ｐゴシック"/>
      <family val="3"/>
      <charset val="128"/>
    </font>
    <font>
      <u/>
      <sz val="11"/>
      <color rgb="FF0070C0"/>
      <name val="ＭＳ Ｐゴシック"/>
      <family val="3"/>
      <charset val="128"/>
    </font>
  </fonts>
  <fills count="10">
    <fill>
      <patternFill patternType="none"/>
    </fill>
    <fill>
      <patternFill patternType="gray125"/>
    </fill>
    <fill>
      <patternFill patternType="solid">
        <fgColor indexed="45"/>
        <bgColor indexed="64"/>
      </patternFill>
    </fill>
    <fill>
      <patternFill patternType="solid">
        <fgColor indexed="13"/>
        <bgColor indexed="64"/>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rgb="FFFFCC99"/>
        <bgColor indexed="64"/>
      </patternFill>
    </fill>
    <fill>
      <patternFill patternType="solid">
        <fgColor rgb="FFCCFFCC"/>
        <bgColor indexed="64"/>
      </patternFill>
    </fill>
    <fill>
      <patternFill patternType="solid">
        <fgColor theme="0"/>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medium">
        <color indexed="9"/>
      </bottom>
      <diagonal/>
    </border>
    <border>
      <left style="medium">
        <color indexed="64"/>
      </left>
      <right/>
      <top style="medium">
        <color indexed="9"/>
      </top>
      <bottom style="medium">
        <color indexed="9"/>
      </bottom>
      <diagonal/>
    </border>
    <border>
      <left/>
      <right/>
      <top style="medium">
        <color indexed="9"/>
      </top>
      <bottom style="medium">
        <color indexed="9"/>
      </bottom>
      <diagonal/>
    </border>
    <border>
      <left/>
      <right style="medium">
        <color indexed="64"/>
      </right>
      <top/>
      <bottom style="medium">
        <color indexed="64"/>
      </bottom>
      <diagonal/>
    </border>
    <border>
      <left style="medium">
        <color indexed="64"/>
      </left>
      <right/>
      <top style="medium">
        <color indexed="9"/>
      </top>
      <bottom style="medium">
        <color indexed="64"/>
      </bottom>
      <diagonal/>
    </border>
    <border>
      <left/>
      <right/>
      <top style="medium">
        <color indexed="9"/>
      </top>
      <bottom style="medium">
        <color indexed="64"/>
      </bottom>
      <diagonal/>
    </border>
    <border>
      <left style="medium">
        <color indexed="64"/>
      </left>
      <right style="medium">
        <color indexed="64"/>
      </right>
      <top/>
      <bottom style="medium">
        <color indexed="9"/>
      </bottom>
      <diagonal/>
    </border>
    <border>
      <left/>
      <right style="medium">
        <color indexed="64"/>
      </right>
      <top style="medium">
        <color indexed="9"/>
      </top>
      <bottom style="medium">
        <color indexed="9"/>
      </bottom>
      <diagonal/>
    </border>
    <border>
      <left/>
      <right style="medium">
        <color indexed="64"/>
      </right>
      <top style="medium">
        <color indexed="9"/>
      </top>
      <bottom style="medium">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thin">
        <color indexed="64"/>
      </top>
      <bottom/>
      <diagonal/>
    </border>
    <border>
      <left style="thin">
        <color indexed="64"/>
      </left>
      <right/>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thin">
        <color indexed="64"/>
      </left>
      <right/>
      <top/>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right style="thin">
        <color indexed="64"/>
      </right>
      <top/>
      <bottom style="medium">
        <color indexed="64"/>
      </bottom>
      <diagonal/>
    </border>
    <border>
      <left style="thin">
        <color indexed="64"/>
      </left>
      <right/>
      <top/>
      <bottom style="medium">
        <color indexed="64"/>
      </bottom>
      <diagonal/>
    </border>
    <border diagonalDown="1">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top style="medium">
        <color indexed="64"/>
      </top>
      <bottom style="medium">
        <color indexed="64"/>
      </bottom>
      <diagonal/>
    </border>
    <border diagonalDown="1">
      <left style="medium">
        <color indexed="64"/>
      </left>
      <right style="thin">
        <color indexed="64"/>
      </right>
      <top style="medium">
        <color indexed="64"/>
      </top>
      <bottom style="medium">
        <color indexed="64"/>
      </bottom>
      <diagonal style="thin">
        <color indexed="64"/>
      </diagonal>
    </border>
    <border>
      <left/>
      <right style="medium">
        <color indexed="64"/>
      </right>
      <top/>
      <bottom style="double">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style="medium">
        <color indexed="64"/>
      </left>
      <right/>
      <top/>
      <bottom/>
      <diagonal style="thin">
        <color indexed="64"/>
      </diagonal>
    </border>
    <border diagonalUp="1">
      <left/>
      <right/>
      <top/>
      <bottom/>
      <diagonal style="thin">
        <color indexed="64"/>
      </diagonal>
    </border>
    <border diagonalUp="1">
      <left style="medium">
        <color indexed="64"/>
      </left>
      <right/>
      <top/>
      <bottom style="double">
        <color indexed="64"/>
      </bottom>
      <diagonal style="thin">
        <color indexed="64"/>
      </diagonal>
    </border>
    <border diagonalUp="1">
      <left/>
      <right/>
      <top/>
      <bottom style="double">
        <color indexed="64"/>
      </bottom>
      <diagonal style="thin">
        <color indexed="64"/>
      </diagonal>
    </border>
    <border>
      <left style="medium">
        <color indexed="64"/>
      </left>
      <right style="thin">
        <color indexed="64"/>
      </right>
      <top style="double">
        <color indexed="64"/>
      </top>
      <bottom/>
      <diagonal/>
    </border>
    <border>
      <left style="medium">
        <color indexed="64"/>
      </left>
      <right style="thin">
        <color indexed="64"/>
      </right>
      <top style="double">
        <color indexed="64"/>
      </top>
      <bottom style="double">
        <color indexed="10"/>
      </bottom>
      <diagonal/>
    </border>
    <border>
      <left style="medium">
        <color indexed="64"/>
      </left>
      <right style="thin">
        <color indexed="64"/>
      </right>
      <top style="double">
        <color indexed="10"/>
      </top>
      <bottom style="double">
        <color indexed="10"/>
      </bottom>
      <diagonal/>
    </border>
    <border>
      <left style="medium">
        <color indexed="64"/>
      </left>
      <right style="thin">
        <color indexed="64"/>
      </right>
      <top style="double">
        <color indexed="10"/>
      </top>
      <bottom/>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double">
        <color indexed="64"/>
      </bottom>
      <diagonal style="thin">
        <color indexed="64"/>
      </diagonal>
    </border>
    <border>
      <left/>
      <right style="thin">
        <color indexed="64"/>
      </right>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medium">
        <color indexed="64"/>
      </right>
      <top/>
      <bottom/>
      <diagonal style="thin">
        <color indexed="64"/>
      </diagonal>
    </border>
    <border diagonalUp="1">
      <left/>
      <right style="medium">
        <color indexed="64"/>
      </right>
      <top style="double">
        <color indexed="64"/>
      </top>
      <bottom/>
      <diagonal style="thin">
        <color indexed="64"/>
      </diagonal>
    </border>
    <border>
      <left style="medium">
        <color indexed="64"/>
      </left>
      <right style="thin">
        <color indexed="64"/>
      </right>
      <top style="double">
        <color indexed="10"/>
      </top>
      <bottom style="double">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53"/>
      </left>
      <right/>
      <top style="medium">
        <color indexed="53"/>
      </top>
      <bottom style="medium">
        <color indexed="53"/>
      </bottom>
      <diagonal/>
    </border>
    <border>
      <left/>
      <right/>
      <top style="medium">
        <color indexed="53"/>
      </top>
      <bottom style="medium">
        <color indexed="53"/>
      </bottom>
      <diagonal/>
    </border>
    <border>
      <left style="medium">
        <color indexed="64"/>
      </left>
      <right style="medium">
        <color indexed="64"/>
      </right>
      <top style="thin">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medium">
        <color indexed="64"/>
      </left>
      <right/>
      <top/>
      <bottom style="double">
        <color indexed="64"/>
      </bottom>
      <diagonal/>
    </border>
    <border>
      <left/>
      <right style="medium">
        <color indexed="53"/>
      </right>
      <top style="medium">
        <color indexed="53"/>
      </top>
      <bottom style="medium">
        <color indexed="53"/>
      </bottom>
      <diagonal/>
    </border>
    <border>
      <left style="medium">
        <color indexed="53"/>
      </left>
      <right/>
      <top style="medium">
        <color indexed="53"/>
      </top>
      <bottom/>
      <diagonal/>
    </border>
    <border>
      <left/>
      <right/>
      <top style="medium">
        <color indexed="53"/>
      </top>
      <bottom/>
      <diagonal/>
    </border>
    <border>
      <left style="medium">
        <color indexed="53"/>
      </left>
      <right/>
      <top style="dotted">
        <color indexed="53"/>
      </top>
      <bottom style="dotted">
        <color indexed="53"/>
      </bottom>
      <diagonal/>
    </border>
    <border>
      <left/>
      <right/>
      <top style="dotted">
        <color indexed="53"/>
      </top>
      <bottom style="dotted">
        <color indexed="53"/>
      </bottom>
      <diagonal/>
    </border>
    <border>
      <left style="medium">
        <color indexed="53"/>
      </left>
      <right/>
      <top/>
      <bottom style="medium">
        <color indexed="53"/>
      </bottom>
      <diagonal/>
    </border>
    <border>
      <left/>
      <right/>
      <top/>
      <bottom style="medium">
        <color indexed="53"/>
      </bottom>
      <diagonal/>
    </border>
    <border>
      <left style="medium">
        <color indexed="53"/>
      </left>
      <right style="medium">
        <color indexed="64"/>
      </right>
      <top style="medium">
        <color indexed="53"/>
      </top>
      <bottom style="hair">
        <color indexed="53"/>
      </bottom>
      <diagonal/>
    </border>
    <border>
      <left style="medium">
        <color indexed="64"/>
      </left>
      <right style="medium">
        <color indexed="64"/>
      </right>
      <top style="medium">
        <color indexed="53"/>
      </top>
      <bottom style="hair">
        <color indexed="53"/>
      </bottom>
      <diagonal/>
    </border>
    <border>
      <left style="medium">
        <color indexed="53"/>
      </left>
      <right style="medium">
        <color indexed="64"/>
      </right>
      <top style="hair">
        <color indexed="53"/>
      </top>
      <bottom style="hair">
        <color indexed="53"/>
      </bottom>
      <diagonal/>
    </border>
    <border>
      <left style="medium">
        <color indexed="64"/>
      </left>
      <right style="medium">
        <color indexed="64"/>
      </right>
      <top style="hair">
        <color indexed="53"/>
      </top>
      <bottom style="hair">
        <color indexed="53"/>
      </bottom>
      <diagonal/>
    </border>
    <border>
      <left style="medium">
        <color indexed="53"/>
      </left>
      <right style="medium">
        <color indexed="64"/>
      </right>
      <top style="hair">
        <color indexed="53"/>
      </top>
      <bottom/>
      <diagonal/>
    </border>
    <border>
      <left style="medium">
        <color indexed="64"/>
      </left>
      <right style="medium">
        <color indexed="64"/>
      </right>
      <top style="hair">
        <color indexed="53"/>
      </top>
      <bottom/>
      <diagonal/>
    </border>
    <border>
      <left style="medium">
        <color indexed="53"/>
      </left>
      <right/>
      <top style="medium">
        <color indexed="53"/>
      </top>
      <bottom style="hair">
        <color indexed="53"/>
      </bottom>
      <diagonal/>
    </border>
    <border>
      <left/>
      <right/>
      <top style="medium">
        <color indexed="53"/>
      </top>
      <bottom style="hair">
        <color indexed="53"/>
      </bottom>
      <diagonal/>
    </border>
    <border>
      <left style="medium">
        <color indexed="53"/>
      </left>
      <right/>
      <top style="hair">
        <color indexed="53"/>
      </top>
      <bottom style="hair">
        <color indexed="53"/>
      </bottom>
      <diagonal/>
    </border>
    <border>
      <left/>
      <right/>
      <top style="hair">
        <color indexed="53"/>
      </top>
      <bottom style="hair">
        <color indexed="53"/>
      </bottom>
      <diagonal/>
    </border>
    <border>
      <left style="medium">
        <color indexed="53"/>
      </left>
      <right/>
      <top style="hair">
        <color indexed="53"/>
      </top>
      <bottom/>
      <diagonal/>
    </border>
    <border>
      <left/>
      <right/>
      <top style="hair">
        <color indexed="53"/>
      </top>
      <bottom/>
      <diagonal/>
    </border>
    <border>
      <left style="medium">
        <color indexed="53"/>
      </left>
      <right/>
      <top/>
      <bottom/>
      <diagonal/>
    </border>
    <border>
      <left style="medium">
        <color indexed="53"/>
      </left>
      <right/>
      <top/>
      <bottom style="hair">
        <color indexed="53"/>
      </bottom>
      <diagonal/>
    </border>
    <border>
      <left/>
      <right/>
      <top/>
      <bottom style="hair">
        <color indexed="53"/>
      </bottom>
      <diagonal/>
    </border>
    <border>
      <left/>
      <right style="medium">
        <color indexed="53"/>
      </right>
      <top style="medium">
        <color indexed="53"/>
      </top>
      <bottom/>
      <diagonal/>
    </border>
    <border>
      <left/>
      <right style="medium">
        <color indexed="53"/>
      </right>
      <top/>
      <bottom/>
      <diagonal/>
    </border>
    <border>
      <left/>
      <right style="medium">
        <color indexed="53"/>
      </right>
      <top style="double">
        <color indexed="64"/>
      </top>
      <bottom/>
      <diagonal/>
    </border>
    <border>
      <left style="medium">
        <color indexed="53"/>
      </left>
      <right/>
      <top style="medium">
        <color indexed="53"/>
      </top>
      <bottom style="thin">
        <color indexed="53"/>
      </bottom>
      <diagonal/>
    </border>
    <border>
      <left/>
      <right/>
      <top style="medium">
        <color indexed="53"/>
      </top>
      <bottom style="thin">
        <color indexed="53"/>
      </bottom>
      <diagonal/>
    </border>
    <border>
      <left/>
      <right style="medium">
        <color indexed="53"/>
      </right>
      <top/>
      <bottom style="thin">
        <color indexed="64"/>
      </bottom>
      <diagonal/>
    </border>
    <border>
      <left style="medium">
        <color indexed="53"/>
      </left>
      <right/>
      <top style="thin">
        <color indexed="53"/>
      </top>
      <bottom style="thin">
        <color indexed="53"/>
      </bottom>
      <diagonal/>
    </border>
    <border>
      <left/>
      <right/>
      <top style="thin">
        <color indexed="53"/>
      </top>
      <bottom style="thin">
        <color indexed="53"/>
      </bottom>
      <diagonal/>
    </border>
    <border>
      <left/>
      <right style="medium">
        <color indexed="53"/>
      </right>
      <top style="thin">
        <color indexed="64"/>
      </top>
      <bottom/>
      <diagonal/>
    </border>
    <border>
      <left/>
      <right style="medium">
        <color indexed="53"/>
      </right>
      <top style="medium">
        <color indexed="53"/>
      </top>
      <bottom style="thin">
        <color indexed="53"/>
      </bottom>
      <diagonal/>
    </border>
    <border>
      <left/>
      <right style="medium">
        <color indexed="53"/>
      </right>
      <top style="thin">
        <color indexed="53"/>
      </top>
      <bottom style="thin">
        <color indexed="53"/>
      </bottom>
      <diagonal/>
    </border>
    <border>
      <left style="medium">
        <color indexed="53"/>
      </left>
      <right/>
      <top/>
      <bottom style="thin">
        <color indexed="64"/>
      </bottom>
      <diagonal/>
    </border>
    <border>
      <left style="medium">
        <color indexed="53"/>
      </left>
      <right/>
      <top style="thin">
        <color indexed="64"/>
      </top>
      <bottom/>
      <diagonal/>
    </border>
    <border>
      <left/>
      <right style="medium">
        <color indexed="53"/>
      </right>
      <top style="medium">
        <color indexed="53"/>
      </top>
      <bottom style="hair">
        <color indexed="53"/>
      </bottom>
      <diagonal/>
    </border>
    <border>
      <left/>
      <right style="medium">
        <color indexed="53"/>
      </right>
      <top style="hair">
        <color indexed="53"/>
      </top>
      <bottom style="hair">
        <color indexed="53"/>
      </bottom>
      <diagonal/>
    </border>
    <border>
      <left/>
      <right style="medium">
        <color indexed="53"/>
      </right>
      <top style="hair">
        <color indexed="53"/>
      </top>
      <bottom/>
      <diagonal/>
    </border>
    <border>
      <left/>
      <right style="medium">
        <color indexed="53"/>
      </right>
      <top/>
      <bottom style="hair">
        <color indexed="53"/>
      </bottom>
      <diagonal/>
    </border>
    <border>
      <left/>
      <right style="medium">
        <color indexed="53"/>
      </right>
      <top/>
      <bottom style="medium">
        <color indexed="53"/>
      </bottom>
      <diagonal/>
    </border>
    <border>
      <left/>
      <right style="medium">
        <color indexed="53"/>
      </right>
      <top style="dotted">
        <color indexed="53"/>
      </top>
      <bottom style="dotted">
        <color indexed="53"/>
      </bottom>
      <diagonal/>
    </border>
    <border>
      <left style="medium">
        <color indexed="64"/>
      </left>
      <right style="medium">
        <color indexed="53"/>
      </right>
      <top style="medium">
        <color indexed="53"/>
      </top>
      <bottom style="hair">
        <color indexed="53"/>
      </bottom>
      <diagonal/>
    </border>
    <border>
      <left style="medium">
        <color indexed="64"/>
      </left>
      <right style="medium">
        <color indexed="53"/>
      </right>
      <top style="hair">
        <color indexed="53"/>
      </top>
      <bottom style="hair">
        <color indexed="53"/>
      </bottom>
      <diagonal/>
    </border>
    <border>
      <left style="medium">
        <color indexed="64"/>
      </left>
      <right style="medium">
        <color indexed="53"/>
      </right>
      <top style="hair">
        <color indexed="53"/>
      </top>
      <bottom/>
      <diagonal/>
    </border>
    <border>
      <left style="medium">
        <color indexed="53"/>
      </left>
      <right style="medium">
        <color indexed="53"/>
      </right>
      <top style="medium">
        <color indexed="53"/>
      </top>
      <bottom style="medium">
        <color indexed="53"/>
      </bottom>
      <diagonal/>
    </border>
    <border>
      <left style="thin">
        <color indexed="64"/>
      </left>
      <right style="thin">
        <color indexed="64"/>
      </right>
      <top/>
      <bottom style="medium">
        <color indexed="64"/>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left style="medium">
        <color indexed="64"/>
      </left>
      <right/>
      <top/>
      <bottom style="medium">
        <color indexed="53"/>
      </bottom>
      <diagonal/>
    </border>
    <border>
      <left style="medium">
        <color indexed="53"/>
      </left>
      <right/>
      <top style="thin">
        <color indexed="53"/>
      </top>
      <bottom style="medium">
        <color indexed="53"/>
      </bottom>
      <diagonal/>
    </border>
    <border>
      <left/>
      <right/>
      <top style="thin">
        <color indexed="53"/>
      </top>
      <bottom style="medium">
        <color indexed="53"/>
      </bottom>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53"/>
      </right>
      <top style="thin">
        <color indexed="64"/>
      </top>
      <bottom/>
      <diagonal/>
    </border>
    <border>
      <left style="thin">
        <color indexed="64"/>
      </left>
      <right style="medium">
        <color indexed="53"/>
      </right>
      <top/>
      <bottom/>
      <diagonal/>
    </border>
    <border>
      <left style="thin">
        <color indexed="64"/>
      </left>
      <right style="medium">
        <color indexed="53"/>
      </right>
      <top/>
      <bottom style="thin">
        <color indexed="64"/>
      </bottom>
      <diagonal/>
    </border>
    <border>
      <left style="medium">
        <color indexed="53"/>
      </left>
      <right/>
      <top style="thin">
        <color indexed="53"/>
      </top>
      <bottom/>
      <diagonal/>
    </border>
    <border diagonalDown="1">
      <left style="medium">
        <color indexed="64"/>
      </left>
      <right style="thin">
        <color indexed="64"/>
      </right>
      <top style="medium">
        <color indexed="64"/>
      </top>
      <bottom style="thin">
        <color indexed="64"/>
      </bottom>
      <diagonal style="thin">
        <color indexed="64"/>
      </diagonal>
    </border>
    <border>
      <left/>
      <right style="medium">
        <color indexed="53"/>
      </right>
      <top style="thin">
        <color indexed="53"/>
      </top>
      <bottom style="medium">
        <color indexed="53"/>
      </bottom>
      <diagonal/>
    </border>
    <border>
      <left style="thin">
        <color indexed="64"/>
      </left>
      <right style="medium">
        <color indexed="64"/>
      </right>
      <top/>
      <bottom style="medium">
        <color indexed="64"/>
      </bottom>
      <diagonal/>
    </border>
    <border>
      <left style="thin">
        <color indexed="53"/>
      </left>
      <right/>
      <top style="medium">
        <color indexed="53"/>
      </top>
      <bottom/>
      <diagonal/>
    </border>
    <border>
      <left/>
      <right style="thin">
        <color indexed="53"/>
      </right>
      <top style="thin">
        <color indexed="64"/>
      </top>
      <bottom style="thin">
        <color indexed="64"/>
      </bottom>
      <diagonal/>
    </border>
    <border>
      <left style="thin">
        <color indexed="53"/>
      </left>
      <right style="thin">
        <color indexed="53"/>
      </right>
      <top style="thin">
        <color indexed="64"/>
      </top>
      <bottom style="thin">
        <color indexed="64"/>
      </bottom>
      <diagonal/>
    </border>
    <border>
      <left style="thin">
        <color indexed="53"/>
      </left>
      <right/>
      <top style="medium">
        <color indexed="53"/>
      </top>
      <bottom style="medium">
        <color indexed="53"/>
      </bottom>
      <diagonal/>
    </border>
    <border>
      <left style="medium">
        <color indexed="53"/>
      </left>
      <right style="thin">
        <color indexed="53"/>
      </right>
      <top style="medium">
        <color indexed="53"/>
      </top>
      <bottom style="thin">
        <color indexed="53"/>
      </bottom>
      <diagonal/>
    </border>
    <border>
      <left style="medium">
        <color indexed="53"/>
      </left>
      <right style="thin">
        <color indexed="53"/>
      </right>
      <top style="thin">
        <color indexed="53"/>
      </top>
      <bottom style="thin">
        <color indexed="53"/>
      </bottom>
      <diagonal/>
    </border>
    <border>
      <left style="medium">
        <color indexed="53"/>
      </left>
      <right style="thin">
        <color indexed="53"/>
      </right>
      <top style="thin">
        <color indexed="53"/>
      </top>
      <bottom/>
      <diagonal/>
    </border>
    <border>
      <left/>
      <right style="thin">
        <color indexed="53"/>
      </right>
      <top style="thin">
        <color indexed="64"/>
      </top>
      <bottom style="medium">
        <color indexed="64"/>
      </bottom>
      <diagonal/>
    </border>
    <border>
      <left style="thin">
        <color indexed="53"/>
      </left>
      <right style="thin">
        <color indexed="53"/>
      </right>
      <top style="thin">
        <color indexed="64"/>
      </top>
      <bottom style="medium">
        <color indexed="64"/>
      </bottom>
      <diagonal/>
    </border>
    <border>
      <left style="thin">
        <color indexed="53"/>
      </left>
      <right style="medium">
        <color indexed="64"/>
      </right>
      <top style="thin">
        <color indexed="64"/>
      </top>
      <bottom style="thin">
        <color indexed="64"/>
      </bottom>
      <diagonal/>
    </border>
    <border>
      <left style="thin">
        <color indexed="53"/>
      </left>
      <right style="medium">
        <color indexed="64"/>
      </right>
      <top style="thin">
        <color indexed="64"/>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style="medium">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53"/>
      </left>
      <right style="thin">
        <color indexed="53"/>
      </right>
      <top style="medium">
        <color indexed="53"/>
      </top>
      <bottom/>
      <diagonal/>
    </border>
    <border>
      <left style="thin">
        <color indexed="53"/>
      </left>
      <right style="thin">
        <color indexed="53"/>
      </right>
      <top style="medium">
        <color indexed="53"/>
      </top>
      <bottom/>
      <diagonal/>
    </border>
    <border>
      <left style="medium">
        <color indexed="53"/>
      </left>
      <right style="thin">
        <color indexed="53"/>
      </right>
      <top/>
      <bottom style="medium">
        <color indexed="53"/>
      </bottom>
      <diagonal/>
    </border>
    <border>
      <left style="thin">
        <color indexed="53"/>
      </left>
      <right style="thin">
        <color indexed="53"/>
      </right>
      <top/>
      <bottom style="medium">
        <color indexed="53"/>
      </bottom>
      <diagonal/>
    </border>
    <border>
      <left style="thin">
        <color indexed="53"/>
      </left>
      <right style="medium">
        <color indexed="53"/>
      </right>
      <top style="medium">
        <color indexed="53"/>
      </top>
      <bottom/>
      <diagonal/>
    </border>
    <border>
      <left/>
      <right style="thin">
        <color indexed="53"/>
      </right>
      <top style="thin">
        <color indexed="64"/>
      </top>
      <bottom/>
      <diagonal/>
    </border>
    <border>
      <left style="thin">
        <color indexed="53"/>
      </left>
      <right style="thin">
        <color indexed="53"/>
      </right>
      <top style="thin">
        <color indexed="64"/>
      </top>
      <bottom/>
      <diagonal/>
    </border>
    <border>
      <left style="thin">
        <color indexed="53"/>
      </left>
      <right style="thin">
        <color indexed="64"/>
      </right>
      <top style="thin">
        <color indexed="64"/>
      </top>
      <bottom/>
      <diagonal/>
    </border>
    <border>
      <left style="thin">
        <color indexed="53"/>
      </left>
      <right style="medium">
        <color indexed="53"/>
      </right>
      <top/>
      <bottom style="medium">
        <color indexed="53"/>
      </bottom>
      <diagonal/>
    </border>
    <border>
      <left/>
      <right style="thin">
        <color indexed="53"/>
      </right>
      <top/>
      <bottom style="thin">
        <color indexed="8"/>
      </bottom>
      <diagonal/>
    </border>
    <border>
      <left style="thin">
        <color indexed="53"/>
      </left>
      <right style="thin">
        <color indexed="53"/>
      </right>
      <top/>
      <bottom style="thin">
        <color indexed="8"/>
      </bottom>
      <diagonal/>
    </border>
    <border>
      <left style="thin">
        <color indexed="53"/>
      </left>
      <right style="thin">
        <color indexed="64"/>
      </right>
      <top/>
      <bottom style="thin">
        <color indexed="8"/>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style="thin">
        <color indexed="64"/>
      </bottom>
      <diagonal style="thin">
        <color indexed="64"/>
      </diagonal>
    </border>
    <border>
      <left style="medium">
        <color indexed="53"/>
      </left>
      <right style="thin">
        <color indexed="53"/>
      </right>
      <top/>
      <bottom/>
      <diagonal/>
    </border>
    <border>
      <left style="thin">
        <color indexed="53"/>
      </left>
      <right style="thin">
        <color indexed="53"/>
      </right>
      <top/>
      <bottom/>
      <diagonal/>
    </border>
    <border>
      <left/>
      <right style="thin">
        <color indexed="53"/>
      </right>
      <top style="medium">
        <color indexed="53"/>
      </top>
      <bottom/>
      <diagonal/>
    </border>
    <border>
      <left/>
      <right style="thin">
        <color indexed="53"/>
      </right>
      <top/>
      <bottom style="medium">
        <color indexed="53"/>
      </bottom>
      <diagonal/>
    </border>
    <border>
      <left style="thin">
        <color indexed="53"/>
      </left>
      <right style="medium">
        <color indexed="53"/>
      </right>
      <top/>
      <bottom/>
      <diagonal/>
    </border>
    <border>
      <left style="thin">
        <color indexed="64"/>
      </left>
      <right/>
      <top style="medium">
        <color indexed="53"/>
      </top>
      <bottom/>
      <diagonal/>
    </border>
    <border>
      <left style="thin">
        <color indexed="64"/>
      </left>
      <right/>
      <top/>
      <bottom style="medium">
        <color indexed="53"/>
      </bottom>
      <diagonal/>
    </border>
    <border>
      <left style="medium">
        <color indexed="53"/>
      </left>
      <right style="thin">
        <color indexed="53"/>
      </right>
      <top style="medium">
        <color indexed="53"/>
      </top>
      <bottom style="medium">
        <color indexed="64"/>
      </bottom>
      <diagonal/>
    </border>
    <border>
      <left style="thin">
        <color indexed="53"/>
      </left>
      <right style="thin">
        <color indexed="53"/>
      </right>
      <top style="medium">
        <color indexed="53"/>
      </top>
      <bottom style="medium">
        <color indexed="64"/>
      </bottom>
      <diagonal/>
    </border>
    <border>
      <left style="medium">
        <color indexed="53"/>
      </left>
      <right style="thin">
        <color indexed="53"/>
      </right>
      <top style="medium">
        <color indexed="64"/>
      </top>
      <bottom style="medium">
        <color indexed="64"/>
      </bottom>
      <diagonal/>
    </border>
    <border>
      <left style="thin">
        <color indexed="53"/>
      </left>
      <right style="thin">
        <color indexed="53"/>
      </right>
      <top style="medium">
        <color indexed="64"/>
      </top>
      <bottom style="medium">
        <color indexed="64"/>
      </bottom>
      <diagonal/>
    </border>
    <border>
      <left style="medium">
        <color indexed="53"/>
      </left>
      <right style="thin">
        <color indexed="53"/>
      </right>
      <top style="medium">
        <color indexed="64"/>
      </top>
      <bottom style="medium">
        <color indexed="53"/>
      </bottom>
      <diagonal/>
    </border>
    <border>
      <left style="thin">
        <color indexed="53"/>
      </left>
      <right style="thin">
        <color indexed="53"/>
      </right>
      <top style="medium">
        <color indexed="64"/>
      </top>
      <bottom style="medium">
        <color indexed="53"/>
      </bottom>
      <diagonal/>
    </border>
    <border>
      <left style="thin">
        <color indexed="53"/>
      </left>
      <right style="medium">
        <color indexed="53"/>
      </right>
      <top style="medium">
        <color indexed="53"/>
      </top>
      <bottom style="medium">
        <color indexed="64"/>
      </bottom>
      <diagonal/>
    </border>
    <border>
      <left style="thin">
        <color indexed="53"/>
      </left>
      <right style="medium">
        <color indexed="53"/>
      </right>
      <top style="medium">
        <color indexed="64"/>
      </top>
      <bottom style="medium">
        <color indexed="64"/>
      </bottom>
      <diagonal/>
    </border>
    <border>
      <left style="thin">
        <color indexed="53"/>
      </left>
      <right style="medium">
        <color indexed="53"/>
      </right>
      <top style="medium">
        <color indexed="64"/>
      </top>
      <bottom style="medium">
        <color indexed="53"/>
      </bottom>
      <diagonal/>
    </border>
    <border>
      <left style="medium">
        <color rgb="FFFF6600"/>
      </left>
      <right/>
      <top style="medium">
        <color rgb="FFFF6600"/>
      </top>
      <bottom/>
      <diagonal/>
    </border>
    <border>
      <left/>
      <right/>
      <top style="medium">
        <color rgb="FFFF6600"/>
      </top>
      <bottom/>
      <diagonal/>
    </border>
    <border>
      <left/>
      <right style="medium">
        <color rgb="FFFF6600"/>
      </right>
      <top style="medium">
        <color rgb="FFFF6600"/>
      </top>
      <bottom/>
      <diagonal/>
    </border>
    <border>
      <left style="medium">
        <color rgb="FFFF6600"/>
      </left>
      <right/>
      <top/>
      <bottom/>
      <diagonal/>
    </border>
    <border>
      <left/>
      <right style="medium">
        <color rgb="FFFF6600"/>
      </right>
      <top/>
      <bottom/>
      <diagonal/>
    </border>
    <border>
      <left style="medium">
        <color rgb="FFFF6600"/>
      </left>
      <right/>
      <top/>
      <bottom style="medium">
        <color rgb="FFFF6600"/>
      </bottom>
      <diagonal/>
    </border>
    <border>
      <left/>
      <right/>
      <top/>
      <bottom style="medium">
        <color rgb="FFFF6600"/>
      </bottom>
      <diagonal/>
    </border>
    <border>
      <left/>
      <right style="medium">
        <color rgb="FFFF6600"/>
      </right>
      <top/>
      <bottom style="medium">
        <color rgb="FFFF6600"/>
      </bottom>
      <diagonal/>
    </border>
    <border>
      <left/>
      <right style="medium">
        <color rgb="FFFF6600"/>
      </right>
      <top style="medium">
        <color indexed="64"/>
      </top>
      <bottom/>
      <diagonal/>
    </border>
    <border>
      <left/>
      <right style="medium">
        <color auto="1"/>
      </right>
      <top style="medium">
        <color indexed="53"/>
      </top>
      <bottom style="medium">
        <color indexed="53"/>
      </bottom>
      <diagonal/>
    </border>
  </borders>
  <cellStyleXfs count="12">
    <xf numFmtId="0" fontId="0" fillId="0" borderId="0">
      <alignment vertical="center"/>
    </xf>
    <xf numFmtId="0" fontId="39" fillId="0" borderId="0">
      <alignment vertical="center"/>
    </xf>
    <xf numFmtId="0" fontId="34" fillId="0" borderId="0" applyNumberFormat="0" applyFill="0" applyBorder="0" applyAlignment="0" applyProtection="0">
      <alignment vertical="center"/>
    </xf>
    <xf numFmtId="38" fontId="32" fillId="0" borderId="0" applyFont="0" applyFill="0" applyBorder="0" applyAlignment="0" applyProtection="0">
      <alignment vertical="center"/>
    </xf>
    <xf numFmtId="43" fontId="32" fillId="0" borderId="0" applyFont="0" applyFill="0" applyBorder="0" applyAlignment="0" applyProtection="0">
      <alignment vertical="center"/>
    </xf>
    <xf numFmtId="177" fontId="32"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3" fillId="0" borderId="0" applyNumberFormat="0" applyFill="0" applyBorder="0" applyAlignment="0" applyProtection="0">
      <alignment vertical="center"/>
    </xf>
  </cellStyleXfs>
  <cellXfs count="1347">
    <xf numFmtId="0" fontId="0" fillId="0" borderId="0" xfId="0">
      <alignment vertical="center"/>
    </xf>
    <xf numFmtId="0" fontId="0" fillId="0" borderId="0" xfId="9" applyFont="1" applyAlignment="1">
      <alignment vertical="center"/>
    </xf>
    <xf numFmtId="0" fontId="1" fillId="0" borderId="0" xfId="9" applyFont="1" applyAlignment="1">
      <alignment vertical="center"/>
    </xf>
    <xf numFmtId="0" fontId="2" fillId="0" borderId="0" xfId="9" applyFont="1" applyAlignment="1">
      <alignment vertical="center"/>
    </xf>
    <xf numFmtId="0" fontId="0" fillId="0" borderId="15" xfId="9" applyFont="1" applyBorder="1" applyAlignment="1">
      <alignment horizontal="center" vertical="center"/>
    </xf>
    <xf numFmtId="0" fontId="0" fillId="0" borderId="16" xfId="9" applyFont="1" applyBorder="1" applyAlignment="1">
      <alignment vertical="center"/>
    </xf>
    <xf numFmtId="0" fontId="0" fillId="0" borderId="17" xfId="9" applyFont="1" applyBorder="1" applyAlignment="1">
      <alignment vertical="center"/>
    </xf>
    <xf numFmtId="0" fontId="0" fillId="0" borderId="18" xfId="9" applyFont="1" applyBorder="1" applyAlignment="1">
      <alignment vertical="center"/>
    </xf>
    <xf numFmtId="0" fontId="0" fillId="0" borderId="19" xfId="9" applyFont="1" applyBorder="1" applyAlignment="1">
      <alignment horizontal="center" vertical="center"/>
    </xf>
    <xf numFmtId="0" fontId="0" fillId="0" borderId="20" xfId="9" applyFont="1" applyBorder="1" applyAlignment="1">
      <alignment vertical="center"/>
    </xf>
    <xf numFmtId="0" fontId="0" fillId="0" borderId="21" xfId="9" applyFont="1" applyBorder="1" applyAlignment="1">
      <alignment vertical="center"/>
    </xf>
    <xf numFmtId="0" fontId="0" fillId="0" borderId="22" xfId="9" applyFont="1" applyBorder="1" applyAlignment="1">
      <alignment vertical="center"/>
    </xf>
    <xf numFmtId="0" fontId="0" fillId="0" borderId="0" xfId="9" applyFont="1" applyBorder="1" applyAlignment="1">
      <alignment vertical="center"/>
    </xf>
    <xf numFmtId="0" fontId="0" fillId="0" borderId="24" xfId="9" applyFont="1" applyBorder="1" applyAlignment="1">
      <alignment vertical="center"/>
    </xf>
    <xf numFmtId="0" fontId="0" fillId="0" borderId="24" xfId="9" applyFont="1" applyBorder="1" applyAlignment="1">
      <alignment horizontal="center" vertical="center" wrapText="1"/>
    </xf>
    <xf numFmtId="0" fontId="0" fillId="0" borderId="27" xfId="9" applyFont="1" applyBorder="1" applyAlignment="1">
      <alignment vertical="center"/>
    </xf>
    <xf numFmtId="0" fontId="0" fillId="0" borderId="28" xfId="9" applyFont="1" applyBorder="1" applyAlignment="1">
      <alignment vertical="center"/>
    </xf>
    <xf numFmtId="3" fontId="0" fillId="0" borderId="0" xfId="9" applyNumberFormat="1" applyFont="1" applyAlignment="1">
      <alignment vertical="center"/>
    </xf>
    <xf numFmtId="14" fontId="0" fillId="0" borderId="0" xfId="9" applyNumberFormat="1" applyFont="1" applyAlignment="1">
      <alignment vertical="center"/>
    </xf>
    <xf numFmtId="0" fontId="0" fillId="0" borderId="17" xfId="9" applyFont="1" applyBorder="1" applyAlignment="1">
      <alignment horizontal="center" vertical="center" wrapText="1"/>
    </xf>
    <xf numFmtId="0" fontId="0" fillId="0" borderId="25" xfId="9" applyFont="1" applyBorder="1" applyAlignment="1">
      <alignment horizontal="center" vertical="center" wrapText="1"/>
    </xf>
    <xf numFmtId="0" fontId="0" fillId="0" borderId="36" xfId="9" applyFont="1" applyBorder="1" applyAlignment="1">
      <alignment vertical="center"/>
    </xf>
    <xf numFmtId="0" fontId="0" fillId="0" borderId="37" xfId="9" applyFont="1" applyBorder="1" applyAlignment="1">
      <alignment vertical="center"/>
    </xf>
    <xf numFmtId="0" fontId="0" fillId="0" borderId="39" xfId="9" applyFont="1" applyBorder="1" applyAlignment="1">
      <alignment vertical="center"/>
    </xf>
    <xf numFmtId="0" fontId="0" fillId="0" borderId="40" xfId="9" applyFont="1" applyBorder="1" applyAlignment="1">
      <alignment vertical="center"/>
    </xf>
    <xf numFmtId="180" fontId="0" fillId="0" borderId="16" xfId="9" applyNumberFormat="1" applyFont="1" applyBorder="1" applyAlignment="1">
      <alignment horizontal="right" vertical="center"/>
    </xf>
    <xf numFmtId="180" fontId="0" fillId="0" borderId="27" xfId="9" applyNumberFormat="1" applyFont="1" applyBorder="1" applyAlignment="1">
      <alignment horizontal="right" vertical="center"/>
    </xf>
    <xf numFmtId="0" fontId="4" fillId="0" borderId="18" xfId="9" applyFont="1" applyBorder="1" applyAlignment="1">
      <alignment horizontal="center" vertical="center"/>
    </xf>
    <xf numFmtId="0" fontId="0" fillId="0" borderId="10" xfId="9" applyFont="1" applyBorder="1" applyAlignment="1">
      <alignment horizontal="center" vertical="center"/>
    </xf>
    <xf numFmtId="0" fontId="4" fillId="0" borderId="10" xfId="9" applyFont="1" applyBorder="1" applyAlignment="1">
      <alignment horizontal="center" vertical="center"/>
    </xf>
    <xf numFmtId="0" fontId="0" fillId="0" borderId="18" xfId="9" applyFont="1" applyBorder="1" applyAlignment="1">
      <alignment horizontal="center" vertical="center"/>
    </xf>
    <xf numFmtId="0" fontId="4" fillId="0" borderId="18" xfId="9" applyFont="1" applyBorder="1" applyAlignment="1">
      <alignment horizontal="center" vertical="center" wrapText="1"/>
    </xf>
    <xf numFmtId="0" fontId="0" fillId="0" borderId="33" xfId="9" applyFont="1" applyBorder="1" applyAlignment="1">
      <alignment vertical="center"/>
    </xf>
    <xf numFmtId="0" fontId="0" fillId="0" borderId="38" xfId="9" applyFont="1" applyBorder="1" applyAlignment="1">
      <alignment vertical="center"/>
    </xf>
    <xf numFmtId="0" fontId="0" fillId="0" borderId="41" xfId="9" applyFont="1" applyBorder="1" applyAlignment="1">
      <alignment vertical="center"/>
    </xf>
    <xf numFmtId="0" fontId="0" fillId="0" borderId="42" xfId="9" applyFont="1" applyBorder="1" applyAlignment="1">
      <alignment horizontal="center" vertical="center"/>
    </xf>
    <xf numFmtId="0" fontId="0" fillId="0" borderId="43" xfId="9" applyFont="1" applyBorder="1" applyAlignment="1">
      <alignment horizontal="center" vertical="center"/>
    </xf>
    <xf numFmtId="0" fontId="0" fillId="0" borderId="44" xfId="9" applyFont="1" applyBorder="1" applyAlignment="1">
      <alignment horizontal="center" vertical="center"/>
    </xf>
    <xf numFmtId="0" fontId="0" fillId="0" borderId="45" xfId="9" applyFont="1" applyFill="1" applyBorder="1" applyAlignment="1">
      <alignment horizontal="center" vertical="center"/>
    </xf>
    <xf numFmtId="0" fontId="0" fillId="0" borderId="5" xfId="9" applyFont="1" applyFill="1" applyBorder="1" applyAlignment="1">
      <alignment horizontal="center" vertical="center"/>
    </xf>
    <xf numFmtId="0" fontId="0" fillId="0" borderId="46" xfId="9" applyFont="1" applyFill="1" applyBorder="1" applyAlignment="1">
      <alignment horizontal="center" vertical="center"/>
    </xf>
    <xf numFmtId="0" fontId="0" fillId="0" borderId="32" xfId="9" applyFont="1" applyBorder="1" applyAlignment="1">
      <alignment vertical="center"/>
    </xf>
    <xf numFmtId="0" fontId="0" fillId="0" borderId="26" xfId="9" applyFont="1" applyBorder="1" applyAlignment="1">
      <alignment horizontal="center" vertical="center"/>
    </xf>
    <xf numFmtId="181" fontId="0" fillId="0" borderId="18" xfId="9" applyNumberFormat="1" applyFont="1" applyFill="1" applyBorder="1" applyAlignment="1">
      <alignment vertical="center"/>
    </xf>
    <xf numFmtId="181" fontId="0" fillId="0" borderId="27" xfId="9" applyNumberFormat="1" applyFont="1" applyFill="1" applyBorder="1" applyAlignment="1">
      <alignment vertical="center"/>
    </xf>
    <xf numFmtId="181" fontId="0" fillId="0" borderId="39" xfId="9" applyNumberFormat="1" applyFont="1" applyFill="1" applyBorder="1" applyAlignment="1">
      <alignment vertical="center"/>
    </xf>
    <xf numFmtId="0" fontId="0" fillId="0" borderId="39" xfId="9" applyFont="1" applyBorder="1" applyAlignment="1">
      <alignment horizontal="center" vertical="center"/>
    </xf>
    <xf numFmtId="0" fontId="0" fillId="0" borderId="40" xfId="9" applyFont="1" applyBorder="1" applyAlignment="1">
      <alignment horizontal="center" vertical="center"/>
    </xf>
    <xf numFmtId="0" fontId="0" fillId="0" borderId="31" xfId="9" applyNumberFormat="1" applyFont="1" applyFill="1" applyBorder="1" applyAlignment="1">
      <alignment vertical="center" wrapText="1"/>
    </xf>
    <xf numFmtId="0" fontId="0" fillId="0" borderId="34" xfId="9" applyNumberFormat="1" applyFont="1" applyFill="1" applyBorder="1" applyAlignment="1">
      <alignment horizontal="center" vertical="center"/>
    </xf>
    <xf numFmtId="0" fontId="0" fillId="0" borderId="42" xfId="9" applyFont="1" applyBorder="1" applyAlignment="1">
      <alignment vertical="center" wrapText="1"/>
    </xf>
    <xf numFmtId="0" fontId="0" fillId="0" borderId="43" xfId="9" applyFont="1" applyBorder="1" applyAlignment="1">
      <alignment horizontal="center" vertical="center" wrapText="1"/>
    </xf>
    <xf numFmtId="0" fontId="0" fillId="0" borderId="35" xfId="9" applyFont="1" applyBorder="1" applyAlignment="1">
      <alignment vertical="center" wrapText="1"/>
    </xf>
    <xf numFmtId="0" fontId="0" fillId="0" borderId="36" xfId="9" applyFont="1" applyBorder="1" applyAlignment="1">
      <alignment vertical="center" wrapText="1"/>
    </xf>
    <xf numFmtId="0" fontId="0" fillId="0" borderId="39" xfId="9" applyFont="1" applyBorder="1" applyAlignment="1">
      <alignment horizontal="center" vertical="center" wrapText="1"/>
    </xf>
    <xf numFmtId="0" fontId="0" fillId="0" borderId="32" xfId="9" applyFont="1" applyFill="1" applyBorder="1" applyAlignment="1">
      <alignment vertical="center"/>
    </xf>
    <xf numFmtId="0" fontId="0" fillId="0" borderId="36" xfId="9" applyFont="1" applyFill="1" applyBorder="1" applyAlignment="1">
      <alignment vertical="center"/>
    </xf>
    <xf numFmtId="0" fontId="0" fillId="0" borderId="34" xfId="9" applyFont="1" applyBorder="1" applyAlignment="1">
      <alignment horizontal="center" vertical="center"/>
    </xf>
    <xf numFmtId="181" fontId="0" fillId="0" borderId="22" xfId="9" applyNumberFormat="1" applyFont="1" applyFill="1" applyBorder="1" applyAlignment="1">
      <alignment vertical="center"/>
    </xf>
    <xf numFmtId="181" fontId="0" fillId="0" borderId="28" xfId="9" applyNumberFormat="1" applyFont="1" applyFill="1" applyBorder="1" applyAlignment="1">
      <alignment vertical="center"/>
    </xf>
    <xf numFmtId="181" fontId="0" fillId="0" borderId="40" xfId="9" applyNumberFormat="1" applyFont="1" applyFill="1" applyBorder="1" applyAlignment="1">
      <alignment vertical="center"/>
    </xf>
    <xf numFmtId="0" fontId="0" fillId="0" borderId="0" xfId="9" applyFont="1" applyBorder="1" applyAlignment="1">
      <alignment horizontal="center" vertical="center"/>
    </xf>
    <xf numFmtId="0" fontId="0" fillId="0" borderId="17" xfId="9" applyFont="1" applyFill="1" applyBorder="1" applyAlignment="1" applyProtection="1">
      <alignment vertical="center"/>
      <protection locked="0"/>
    </xf>
    <xf numFmtId="58" fontId="0" fillId="0" borderId="18" xfId="9" applyNumberFormat="1" applyFont="1" applyFill="1" applyBorder="1" applyAlignment="1" applyProtection="1">
      <alignment vertical="center"/>
      <protection locked="0"/>
    </xf>
    <xf numFmtId="0" fontId="0" fillId="0" borderId="18" xfId="9" applyFont="1" applyBorder="1" applyAlignment="1">
      <alignment horizontal="left" vertical="center"/>
    </xf>
    <xf numFmtId="58" fontId="0" fillId="0" borderId="18" xfId="9" applyNumberFormat="1" applyFont="1" applyBorder="1" applyAlignment="1">
      <alignment vertical="center"/>
    </xf>
    <xf numFmtId="0" fontId="0" fillId="0" borderId="18" xfId="9" applyNumberFormat="1" applyFont="1" applyFill="1" applyBorder="1" applyAlignment="1" applyProtection="1">
      <alignment vertical="center"/>
      <protection locked="0"/>
    </xf>
    <xf numFmtId="0" fontId="0" fillId="2" borderId="18" xfId="9" applyFont="1" applyFill="1" applyBorder="1" applyAlignment="1">
      <alignment vertical="center"/>
    </xf>
    <xf numFmtId="0" fontId="0" fillId="2" borderId="27" xfId="9" applyFont="1" applyFill="1" applyBorder="1" applyAlignment="1">
      <alignment vertical="center"/>
    </xf>
    <xf numFmtId="38" fontId="0" fillId="0" borderId="17" xfId="4" applyNumberFormat="1" applyFont="1" applyBorder="1">
      <alignment vertical="center"/>
    </xf>
    <xf numFmtId="182" fontId="0" fillId="0" borderId="18" xfId="9" applyNumberFormat="1" applyFont="1" applyBorder="1" applyAlignment="1">
      <alignment vertical="center"/>
    </xf>
    <xf numFmtId="38" fontId="0" fillId="0" borderId="18" xfId="4" applyNumberFormat="1" applyFont="1" applyBorder="1">
      <alignment vertical="center"/>
    </xf>
    <xf numFmtId="0" fontId="0" fillId="0" borderId="27" xfId="9" applyFont="1" applyBorder="1" applyAlignment="1">
      <alignment horizontal="center" vertical="center"/>
    </xf>
    <xf numFmtId="180" fontId="0" fillId="0" borderId="36" xfId="9" applyNumberFormat="1" applyFont="1" applyBorder="1" applyAlignment="1">
      <alignment vertical="center"/>
    </xf>
    <xf numFmtId="38" fontId="0" fillId="0" borderId="18" xfId="4" applyNumberFormat="1" applyFont="1" applyBorder="1" applyAlignment="1">
      <alignment vertical="center"/>
    </xf>
    <xf numFmtId="184" fontId="0" fillId="0" borderId="27" xfId="9" applyNumberFormat="1" applyFont="1" applyFill="1" applyBorder="1" applyAlignment="1">
      <alignment vertical="center"/>
    </xf>
    <xf numFmtId="0" fontId="0" fillId="0" borderId="27" xfId="9" applyFont="1" applyFill="1" applyBorder="1" applyAlignment="1">
      <alignment horizontal="center" vertical="center"/>
    </xf>
    <xf numFmtId="184" fontId="0" fillId="0" borderId="39" xfId="9" applyNumberFormat="1" applyFont="1" applyFill="1" applyBorder="1" applyAlignment="1">
      <alignment vertical="center"/>
    </xf>
    <xf numFmtId="0" fontId="0" fillId="0" borderId="36" xfId="9" applyFont="1" applyBorder="1" applyAlignment="1">
      <alignment horizontal="center" vertical="center"/>
    </xf>
    <xf numFmtId="0" fontId="0" fillId="0" borderId="17" xfId="9" applyFont="1" applyBorder="1" applyAlignment="1">
      <alignment horizontal="center" vertical="center"/>
    </xf>
    <xf numFmtId="184" fontId="0" fillId="0" borderId="18" xfId="9" applyNumberFormat="1" applyFont="1" applyFill="1" applyBorder="1" applyAlignment="1">
      <alignment vertical="center"/>
    </xf>
    <xf numFmtId="0" fontId="0" fillId="0" borderId="18" xfId="9" applyNumberFormat="1" applyFont="1" applyFill="1" applyBorder="1" applyAlignment="1">
      <alignment horizontal="center" vertical="center"/>
    </xf>
    <xf numFmtId="0" fontId="0" fillId="3" borderId="39" xfId="9" applyNumberFormat="1" applyFont="1" applyFill="1" applyBorder="1" applyAlignment="1" applyProtection="1">
      <alignment horizontal="center" vertical="center"/>
      <protection locked="0"/>
    </xf>
    <xf numFmtId="0" fontId="0" fillId="0" borderId="36" xfId="9" applyNumberFormat="1" applyFont="1" applyFill="1" applyBorder="1" applyAlignment="1">
      <alignment horizontal="right" vertical="center"/>
    </xf>
    <xf numFmtId="0" fontId="0" fillId="0" borderId="18" xfId="9" applyNumberFormat="1" applyFont="1" applyFill="1" applyBorder="1" applyAlignment="1">
      <alignment horizontal="right" vertical="center"/>
    </xf>
    <xf numFmtId="186" fontId="0" fillId="0" borderId="18" xfId="9" applyNumberFormat="1" applyFont="1" applyFill="1" applyBorder="1" applyAlignment="1">
      <alignment horizontal="center" vertical="center"/>
    </xf>
    <xf numFmtId="0" fontId="0" fillId="0" borderId="17" xfId="9" applyFont="1" applyBorder="1" applyAlignment="1">
      <alignment horizontal="right" vertical="center"/>
    </xf>
    <xf numFmtId="186" fontId="0" fillId="0" borderId="39" xfId="9" applyNumberFormat="1" applyFont="1" applyFill="1" applyBorder="1" applyAlignment="1">
      <alignment horizontal="center" vertical="center"/>
    </xf>
    <xf numFmtId="0" fontId="0" fillId="0" borderId="36" xfId="9" applyFont="1" applyFill="1" applyBorder="1" applyAlignment="1">
      <alignment horizontal="center" vertical="center"/>
    </xf>
    <xf numFmtId="0" fontId="0" fillId="0" borderId="39" xfId="9" applyNumberFormat="1" applyFont="1" applyFill="1" applyBorder="1" applyAlignment="1">
      <alignment horizontal="center" vertical="center"/>
    </xf>
    <xf numFmtId="0" fontId="0" fillId="0" borderId="38" xfId="9" applyNumberFormat="1" applyFont="1" applyFill="1" applyBorder="1" applyAlignment="1">
      <alignment horizontal="center" vertical="center"/>
    </xf>
    <xf numFmtId="0" fontId="10" fillId="0" borderId="0" xfId="7" applyFont="1">
      <alignment vertical="center"/>
    </xf>
    <xf numFmtId="0" fontId="10" fillId="0" borderId="0" xfId="7" applyFont="1" applyAlignment="1">
      <alignment vertical="center"/>
    </xf>
    <xf numFmtId="0" fontId="12" fillId="0" borderId="0" xfId="9" applyFont="1">
      <alignment vertical="center"/>
    </xf>
    <xf numFmtId="0" fontId="12" fillId="0" borderId="0" xfId="7" applyFont="1">
      <alignment vertical="center"/>
    </xf>
    <xf numFmtId="0" fontId="12" fillId="0" borderId="0" xfId="7" applyFont="1" applyFill="1">
      <alignment vertical="center"/>
    </xf>
    <xf numFmtId="0" fontId="10" fillId="0" borderId="0" xfId="7" applyFont="1" applyFill="1" applyBorder="1" applyAlignment="1">
      <alignment vertical="center"/>
    </xf>
    <xf numFmtId="0" fontId="10" fillId="0" borderId="0" xfId="7" applyFont="1" applyFill="1" applyBorder="1" applyAlignment="1">
      <alignment horizontal="right" vertical="center"/>
    </xf>
    <xf numFmtId="0" fontId="10" fillId="0" borderId="0" xfId="7" applyFont="1" applyFill="1">
      <alignment vertical="center"/>
    </xf>
    <xf numFmtId="0" fontId="14" fillId="0" borderId="0" xfId="7" applyFont="1">
      <alignment vertical="center"/>
    </xf>
    <xf numFmtId="0" fontId="10" fillId="5" borderId="7" xfId="7" applyFont="1" applyFill="1" applyBorder="1" applyAlignment="1">
      <alignment horizontal="left" vertical="center" indent="1" shrinkToFit="1"/>
    </xf>
    <xf numFmtId="0" fontId="10" fillId="5" borderId="0" xfId="7" applyFont="1" applyFill="1" applyBorder="1" applyAlignment="1">
      <alignment horizontal="left" vertical="center" indent="1" shrinkToFit="1"/>
    </xf>
    <xf numFmtId="0" fontId="10" fillId="5" borderId="0" xfId="7" applyNumberFormat="1" applyFont="1" applyFill="1">
      <alignment vertical="center"/>
    </xf>
    <xf numFmtId="0" fontId="10" fillId="5" borderId="0" xfId="7" applyNumberFormat="1" applyFont="1" applyFill="1" applyBorder="1" applyAlignment="1">
      <alignment horizontal="left" vertical="center" indent="1" shrinkToFit="1"/>
    </xf>
    <xf numFmtId="0" fontId="10" fillId="0" borderId="49" xfId="7" applyNumberFormat="1" applyFont="1" applyFill="1" applyBorder="1" applyAlignment="1">
      <alignment vertical="center"/>
    </xf>
    <xf numFmtId="0" fontId="10" fillId="0" borderId="0" xfId="7" applyNumberFormat="1" applyFont="1" applyFill="1" applyBorder="1" applyAlignment="1">
      <alignment vertical="center"/>
    </xf>
    <xf numFmtId="0" fontId="10" fillId="0" borderId="0" xfId="7" applyNumberFormat="1" applyFont="1" applyFill="1" applyAlignment="1">
      <alignment vertical="center"/>
    </xf>
    <xf numFmtId="0" fontId="10" fillId="0" borderId="0" xfId="7" applyFont="1" applyAlignment="1">
      <alignment horizontal="right" vertical="center"/>
    </xf>
    <xf numFmtId="0" fontId="10" fillId="0" borderId="0" xfId="7" applyFont="1" applyAlignment="1">
      <alignment vertical="top"/>
    </xf>
    <xf numFmtId="0" fontId="39" fillId="0" borderId="0" xfId="7" applyAlignment="1">
      <alignment vertical="top"/>
    </xf>
    <xf numFmtId="0" fontId="10" fillId="0" borderId="0" xfId="7" applyFont="1" applyAlignment="1">
      <alignment horizontal="left" vertical="center"/>
    </xf>
    <xf numFmtId="0" fontId="10" fillId="0" borderId="0" xfId="7" applyFont="1" applyFill="1" applyBorder="1" applyAlignment="1">
      <alignment vertical="center" wrapText="1"/>
    </xf>
    <xf numFmtId="0" fontId="39" fillId="5" borderId="12" xfId="7" applyFill="1" applyBorder="1" applyAlignment="1">
      <alignment horizontal="left" vertical="top" wrapText="1"/>
    </xf>
    <xf numFmtId="0" fontId="10" fillId="5" borderId="12" xfId="7" applyFont="1" applyFill="1" applyBorder="1" applyAlignment="1">
      <alignment horizontal="left" vertical="center"/>
    </xf>
    <xf numFmtId="49" fontId="39" fillId="5" borderId="12" xfId="7" applyNumberFormat="1" applyFill="1" applyBorder="1" applyAlignment="1">
      <alignment horizontal="left" vertical="center" wrapText="1"/>
    </xf>
    <xf numFmtId="49" fontId="39" fillId="5" borderId="12" xfId="7" applyNumberFormat="1" applyFill="1" applyBorder="1" applyAlignment="1">
      <alignment horizontal="left" vertical="center" wrapText="1" indent="1"/>
    </xf>
    <xf numFmtId="0" fontId="10" fillId="5" borderId="12" xfId="7" applyFont="1" applyFill="1" applyBorder="1" applyAlignment="1">
      <alignment horizontal="left" vertical="center" indent="1"/>
    </xf>
    <xf numFmtId="0" fontId="16" fillId="0" borderId="0" xfId="7" applyFont="1" applyAlignment="1">
      <alignment horizontal="right" vertical="center"/>
    </xf>
    <xf numFmtId="0" fontId="16" fillId="0" borderId="0" xfId="7" applyFont="1" applyAlignment="1">
      <alignment vertical="center"/>
    </xf>
    <xf numFmtId="0" fontId="17" fillId="0" borderId="0" xfId="7" applyFont="1" applyAlignment="1">
      <alignment vertical="center"/>
    </xf>
    <xf numFmtId="0" fontId="18" fillId="0" borderId="0" xfId="7" applyFont="1" applyAlignment="1">
      <alignment vertical="top"/>
    </xf>
    <xf numFmtId="0" fontId="19" fillId="0" borderId="0" xfId="7" applyFont="1">
      <alignment vertical="center"/>
    </xf>
    <xf numFmtId="56" fontId="39" fillId="0" borderId="0" xfId="7" applyNumberFormat="1" applyAlignment="1">
      <alignment vertical="center"/>
    </xf>
    <xf numFmtId="0" fontId="10" fillId="5" borderId="55" xfId="7" applyFont="1" applyFill="1" applyBorder="1" applyAlignment="1">
      <alignment horizontal="left" vertical="center" indent="1" shrinkToFit="1"/>
    </xf>
    <xf numFmtId="0" fontId="39" fillId="5" borderId="12" xfId="7" applyFill="1" applyBorder="1" applyAlignment="1">
      <alignment horizontal="left" vertical="center" wrapText="1" indent="1"/>
    </xf>
    <xf numFmtId="0" fontId="39" fillId="5" borderId="53" xfId="7" applyFill="1" applyBorder="1" applyAlignment="1">
      <alignment horizontal="left" vertical="center" wrapText="1" indent="1"/>
    </xf>
    <xf numFmtId="0" fontId="10" fillId="5" borderId="0" xfId="7" applyFont="1" applyFill="1" applyBorder="1" applyAlignment="1">
      <alignment horizontal="center" vertical="center"/>
    </xf>
    <xf numFmtId="0" fontId="0" fillId="5" borderId="7" xfId="7" applyFont="1" applyFill="1" applyBorder="1">
      <alignment vertical="center"/>
    </xf>
    <xf numFmtId="0" fontId="0" fillId="5" borderId="0" xfId="7" applyFont="1" applyFill="1" applyBorder="1">
      <alignment vertical="center"/>
    </xf>
    <xf numFmtId="0" fontId="0" fillId="5" borderId="49" xfId="7" applyFont="1" applyFill="1" applyBorder="1">
      <alignment vertical="center"/>
    </xf>
    <xf numFmtId="0" fontId="20" fillId="0" borderId="0" xfId="7" applyFont="1">
      <alignment vertical="center"/>
    </xf>
    <xf numFmtId="0" fontId="0" fillId="5" borderId="71" xfId="7" applyNumberFormat="1" applyFont="1" applyFill="1" applyBorder="1" applyAlignment="1">
      <alignment vertical="center"/>
    </xf>
    <xf numFmtId="0" fontId="0" fillId="5" borderId="0" xfId="7" applyNumberFormat="1" applyFont="1" applyFill="1" applyBorder="1" applyAlignment="1">
      <alignment vertical="center"/>
    </xf>
    <xf numFmtId="0" fontId="20" fillId="0" borderId="0" xfId="7" applyFont="1" applyAlignment="1">
      <alignment horizontal="right" vertical="center"/>
    </xf>
    <xf numFmtId="176" fontId="20" fillId="0" borderId="0" xfId="7" applyNumberFormat="1" applyFont="1" applyAlignment="1">
      <alignment vertical="center"/>
    </xf>
    <xf numFmtId="0" fontId="10" fillId="5" borderId="0" xfId="7" applyNumberFormat="1" applyFont="1" applyFill="1" applyBorder="1" applyAlignment="1" applyProtection="1">
      <alignment horizontal="right" vertical="center" shrinkToFit="1"/>
    </xf>
    <xf numFmtId="0" fontId="10" fillId="5" borderId="0" xfId="7" applyNumberFormat="1" applyFont="1" applyFill="1" applyBorder="1" applyAlignment="1">
      <alignment horizontal="right" vertical="center" shrinkToFit="1"/>
    </xf>
    <xf numFmtId="0" fontId="10" fillId="5" borderId="8" xfId="7" applyNumberFormat="1" applyFont="1" applyFill="1" applyBorder="1" applyAlignment="1">
      <alignment horizontal="right" vertical="center" shrinkToFit="1"/>
    </xf>
    <xf numFmtId="0" fontId="10" fillId="5" borderId="12" xfId="7" applyNumberFormat="1" applyFont="1" applyFill="1" applyBorder="1" applyAlignment="1">
      <alignment horizontal="right" vertical="center" shrinkToFit="1"/>
    </xf>
    <xf numFmtId="0" fontId="10" fillId="5" borderId="13" xfId="7" applyNumberFormat="1" applyFont="1" applyFill="1" applyBorder="1" applyAlignment="1">
      <alignment horizontal="right" vertical="center" shrinkToFit="1"/>
    </xf>
    <xf numFmtId="0" fontId="10" fillId="5" borderId="49" xfId="7" applyNumberFormat="1" applyFont="1" applyFill="1" applyBorder="1" applyAlignment="1">
      <alignment horizontal="right" vertical="center"/>
    </xf>
    <xf numFmtId="0" fontId="10" fillId="5" borderId="47" xfId="7" applyNumberFormat="1" applyFont="1" applyFill="1" applyBorder="1" applyAlignment="1">
      <alignment horizontal="right" vertical="center"/>
    </xf>
    <xf numFmtId="0" fontId="10" fillId="5" borderId="12" xfId="7" applyNumberFormat="1" applyFont="1" applyFill="1" applyBorder="1" applyAlignment="1">
      <alignment horizontal="right" vertical="center"/>
    </xf>
    <xf numFmtId="0" fontId="10" fillId="5" borderId="13" xfId="7" applyNumberFormat="1" applyFont="1" applyFill="1" applyBorder="1" applyAlignment="1">
      <alignment horizontal="right" vertical="center"/>
    </xf>
    <xf numFmtId="0" fontId="10" fillId="5" borderId="0" xfId="7" applyNumberFormat="1" applyFont="1" applyFill="1" applyBorder="1" applyAlignment="1">
      <alignment horizontal="right" vertical="center"/>
    </xf>
    <xf numFmtId="0" fontId="10" fillId="5" borderId="8" xfId="7" applyNumberFormat="1" applyFont="1" applyFill="1" applyBorder="1" applyAlignment="1">
      <alignment horizontal="right" vertical="center"/>
    </xf>
    <xf numFmtId="193" fontId="10" fillId="5" borderId="0" xfId="7" applyNumberFormat="1" applyFont="1" applyFill="1" applyBorder="1" applyAlignment="1">
      <alignment vertical="center"/>
    </xf>
    <xf numFmtId="193" fontId="10" fillId="5" borderId="55" xfId="7" applyNumberFormat="1" applyFont="1" applyFill="1" applyBorder="1" applyAlignment="1">
      <alignment vertical="center"/>
    </xf>
    <xf numFmtId="193" fontId="10" fillId="5" borderId="12" xfId="7" applyNumberFormat="1" applyFont="1" applyFill="1" applyBorder="1" applyAlignment="1">
      <alignment vertical="center"/>
    </xf>
    <xf numFmtId="193" fontId="10" fillId="5" borderId="53" xfId="7" applyNumberFormat="1" applyFont="1" applyFill="1" applyBorder="1" applyAlignment="1">
      <alignment vertical="center"/>
    </xf>
    <xf numFmtId="193" fontId="10" fillId="5" borderId="49" xfId="7" applyNumberFormat="1" applyFont="1" applyFill="1" applyBorder="1" applyAlignment="1">
      <alignment vertical="center"/>
    </xf>
    <xf numFmtId="193" fontId="10" fillId="5" borderId="54" xfId="7" applyNumberFormat="1" applyFont="1" applyFill="1" applyBorder="1" applyAlignment="1">
      <alignment vertical="center"/>
    </xf>
    <xf numFmtId="0" fontId="0" fillId="5" borderId="50" xfId="7" applyFont="1" applyFill="1" applyBorder="1">
      <alignment vertical="center"/>
    </xf>
    <xf numFmtId="0" fontId="0" fillId="5" borderId="51" xfId="7" applyFont="1" applyFill="1" applyBorder="1">
      <alignment vertical="center"/>
    </xf>
    <xf numFmtId="0" fontId="10" fillId="5" borderId="7" xfId="7" applyFont="1" applyFill="1" applyBorder="1" applyAlignment="1">
      <alignment vertical="top" wrapText="1"/>
    </xf>
    <xf numFmtId="0" fontId="10" fillId="5" borderId="50" xfId="7" applyFont="1" applyFill="1" applyBorder="1" applyAlignment="1">
      <alignment vertical="top" wrapText="1"/>
    </xf>
    <xf numFmtId="0" fontId="0" fillId="5" borderId="67" xfId="7" applyFont="1" applyFill="1" applyBorder="1" applyAlignment="1">
      <alignment horizontal="center" vertical="center" shrinkToFit="1"/>
    </xf>
    <xf numFmtId="0" fontId="0" fillId="5" borderId="49" xfId="7" applyFont="1" applyFill="1" applyBorder="1" applyAlignment="1">
      <alignment vertical="center" shrinkToFit="1"/>
    </xf>
    <xf numFmtId="0" fontId="0" fillId="5" borderId="47" xfId="7" applyFont="1" applyFill="1" applyBorder="1" applyAlignment="1">
      <alignment vertical="center" shrinkToFit="1"/>
    </xf>
    <xf numFmtId="0" fontId="10" fillId="5" borderId="51" xfId="7" applyNumberFormat="1" applyFont="1" applyFill="1" applyBorder="1" applyAlignment="1">
      <alignment horizontal="right" vertical="center"/>
    </xf>
    <xf numFmtId="0" fontId="10" fillId="5" borderId="77" xfId="7" applyNumberFormat="1" applyFont="1" applyFill="1" applyBorder="1" applyAlignment="1">
      <alignment horizontal="right" vertical="center"/>
    </xf>
    <xf numFmtId="193" fontId="10" fillId="5" borderId="51" xfId="7" applyNumberFormat="1" applyFont="1" applyFill="1" applyBorder="1" applyAlignment="1">
      <alignment vertical="center"/>
    </xf>
    <xf numFmtId="193" fontId="10" fillId="5" borderId="59" xfId="7" applyNumberFormat="1" applyFont="1" applyFill="1" applyBorder="1" applyAlignment="1">
      <alignment vertical="center"/>
    </xf>
    <xf numFmtId="0" fontId="10" fillId="5" borderId="55" xfId="7" applyFont="1" applyFill="1" applyBorder="1" applyAlignment="1">
      <alignment vertical="top" wrapText="1"/>
    </xf>
    <xf numFmtId="0" fontId="10" fillId="5" borderId="59" xfId="7" applyFont="1" applyFill="1" applyBorder="1" applyAlignment="1">
      <alignment vertical="top" wrapText="1"/>
    </xf>
    <xf numFmtId="0" fontId="10" fillId="0" borderId="0" xfId="7" applyFont="1" applyAlignment="1">
      <alignment vertical="center" wrapText="1"/>
    </xf>
    <xf numFmtId="0" fontId="2" fillId="0" borderId="0" xfId="7" applyFont="1" applyBorder="1" applyAlignment="1">
      <alignment vertical="center"/>
    </xf>
    <xf numFmtId="0" fontId="10" fillId="5" borderId="1" xfId="7" applyFont="1" applyFill="1" applyBorder="1" applyAlignment="1">
      <alignment vertical="center"/>
    </xf>
    <xf numFmtId="0" fontId="2" fillId="5" borderId="2" xfId="7" applyFont="1" applyFill="1" applyBorder="1" applyAlignment="1">
      <alignment vertical="center"/>
    </xf>
    <xf numFmtId="0" fontId="39" fillId="0" borderId="0" xfId="7" applyBorder="1" applyAlignment="1">
      <alignment vertical="center"/>
    </xf>
    <xf numFmtId="0" fontId="39" fillId="5" borderId="2" xfId="7" applyFill="1" applyBorder="1" applyAlignment="1">
      <alignment vertical="center"/>
    </xf>
    <xf numFmtId="0" fontId="2" fillId="5" borderId="52" xfId="7" applyFont="1" applyFill="1" applyBorder="1" applyAlignment="1">
      <alignment vertical="center"/>
    </xf>
    <xf numFmtId="0" fontId="39" fillId="5" borderId="52" xfId="7" applyFill="1" applyBorder="1" applyAlignment="1">
      <alignment vertical="center"/>
    </xf>
    <xf numFmtId="0" fontId="2" fillId="5" borderId="67" xfId="7" applyFont="1" applyFill="1" applyBorder="1">
      <alignment vertical="center"/>
    </xf>
    <xf numFmtId="0" fontId="10" fillId="5" borderId="49" xfId="7" applyFont="1" applyFill="1" applyBorder="1">
      <alignment vertical="center"/>
    </xf>
    <xf numFmtId="0" fontId="2" fillId="5" borderId="71" xfId="7" applyFont="1" applyFill="1" applyBorder="1">
      <alignment vertical="center"/>
    </xf>
    <xf numFmtId="0" fontId="10" fillId="5" borderId="0" xfId="7" applyFont="1" applyFill="1" applyBorder="1">
      <alignment vertical="center"/>
    </xf>
    <xf numFmtId="0" fontId="10" fillId="5" borderId="71" xfId="7" applyFont="1" applyFill="1" applyBorder="1" applyAlignment="1">
      <alignment vertical="top" wrapText="1"/>
    </xf>
    <xf numFmtId="0" fontId="10" fillId="5" borderId="0" xfId="7" applyNumberFormat="1" applyFont="1" applyFill="1" applyBorder="1" applyAlignment="1">
      <alignment vertical="top" wrapText="1"/>
    </xf>
    <xf numFmtId="0" fontId="10" fillId="5" borderId="68" xfId="7" applyFont="1" applyFill="1" applyBorder="1" applyAlignment="1">
      <alignment vertical="top" wrapText="1"/>
    </xf>
    <xf numFmtId="0" fontId="10" fillId="5" borderId="12" xfId="7" applyNumberFormat="1" applyFont="1" applyFill="1" applyBorder="1" applyAlignment="1">
      <alignment vertical="top" wrapText="1"/>
    </xf>
    <xf numFmtId="0" fontId="10" fillId="5" borderId="67" xfId="7" applyNumberFormat="1" applyFont="1" applyFill="1" applyBorder="1">
      <alignment vertical="center"/>
    </xf>
    <xf numFmtId="0" fontId="10" fillId="5" borderId="71" xfId="7" applyFont="1" applyFill="1" applyBorder="1">
      <alignment vertical="center"/>
    </xf>
    <xf numFmtId="0" fontId="2" fillId="5" borderId="0" xfId="7" applyFont="1" applyFill="1" applyBorder="1">
      <alignment vertical="center"/>
    </xf>
    <xf numFmtId="0" fontId="10" fillId="5" borderId="67" xfId="7" applyFont="1" applyFill="1" applyBorder="1">
      <alignment vertical="center"/>
    </xf>
    <xf numFmtId="0" fontId="10" fillId="5" borderId="68" xfId="7" applyFont="1" applyFill="1" applyBorder="1">
      <alignment vertical="center"/>
    </xf>
    <xf numFmtId="0" fontId="10" fillId="5" borderId="18" xfId="7" applyFont="1" applyFill="1" applyBorder="1" applyAlignment="1">
      <alignment horizontal="center" vertical="center"/>
    </xf>
    <xf numFmtId="0" fontId="10" fillId="5" borderId="49" xfId="7" applyNumberFormat="1" applyFont="1" applyFill="1" applyBorder="1">
      <alignment vertical="center"/>
    </xf>
    <xf numFmtId="0" fontId="10" fillId="5" borderId="12" xfId="7" applyFont="1" applyFill="1" applyBorder="1">
      <alignment vertical="center"/>
    </xf>
    <xf numFmtId="0" fontId="10" fillId="5" borderId="0" xfId="7" applyFont="1" applyFill="1">
      <alignment vertical="center"/>
    </xf>
    <xf numFmtId="0" fontId="10" fillId="5" borderId="54" xfId="7" applyFont="1" applyFill="1" applyBorder="1">
      <alignment vertical="center"/>
    </xf>
    <xf numFmtId="0" fontId="10" fillId="5" borderId="55" xfId="7" applyFont="1" applyFill="1" applyBorder="1">
      <alignment vertical="center"/>
    </xf>
    <xf numFmtId="0" fontId="10" fillId="5" borderId="53" xfId="7" applyFont="1" applyFill="1" applyBorder="1" applyAlignment="1">
      <alignment vertical="top" wrapText="1"/>
    </xf>
    <xf numFmtId="0" fontId="10" fillId="5" borderId="54" xfId="7" applyNumberFormat="1" applyFont="1" applyFill="1" applyBorder="1">
      <alignment vertical="center"/>
    </xf>
    <xf numFmtId="0" fontId="10" fillId="5" borderId="53" xfId="7" applyFont="1" applyFill="1" applyBorder="1">
      <alignment vertical="center"/>
    </xf>
    <xf numFmtId="0" fontId="10" fillId="0" borderId="0" xfId="7" applyFont="1" applyFill="1" applyBorder="1">
      <alignment vertical="center"/>
    </xf>
    <xf numFmtId="0" fontId="10" fillId="0" borderId="0" xfId="7" applyNumberFormat="1" applyFont="1" applyFill="1" applyAlignment="1">
      <alignment horizontal="center" vertical="center" wrapText="1"/>
    </xf>
    <xf numFmtId="0" fontId="10" fillId="0" borderId="0" xfId="7" applyFont="1" applyBorder="1">
      <alignment vertical="center"/>
    </xf>
    <xf numFmtId="0" fontId="10" fillId="0" borderId="0" xfId="8" applyNumberFormat="1" applyFont="1" applyFill="1" applyBorder="1" applyAlignment="1">
      <alignment horizontal="left" vertical="center"/>
    </xf>
    <xf numFmtId="0" fontId="10" fillId="5" borderId="78" xfId="7" applyFont="1" applyFill="1" applyBorder="1" applyAlignment="1">
      <alignment vertical="top" wrapText="1"/>
    </xf>
    <xf numFmtId="0" fontId="10" fillId="0" borderId="0" xfId="7" applyNumberFormat="1" applyFont="1" applyFill="1" applyAlignment="1">
      <alignment horizontal="left" vertical="center" wrapText="1"/>
    </xf>
    <xf numFmtId="0" fontId="10" fillId="0" borderId="0" xfId="7" applyNumberFormat="1" applyFont="1" applyFill="1" applyAlignment="1">
      <alignment vertical="top" wrapText="1"/>
    </xf>
    <xf numFmtId="0" fontId="10" fillId="0" borderId="0" xfId="8" applyNumberFormat="1" applyFont="1" applyFill="1" applyBorder="1" applyAlignment="1">
      <alignment vertical="center" wrapText="1"/>
    </xf>
    <xf numFmtId="0" fontId="10" fillId="0" borderId="0" xfId="7" applyNumberFormat="1" applyFont="1" applyFill="1" applyBorder="1" applyAlignment="1">
      <alignment vertical="top" wrapText="1"/>
    </xf>
    <xf numFmtId="0" fontId="10" fillId="5" borderId="2" xfId="7" applyFont="1" applyFill="1" applyBorder="1">
      <alignment vertical="center"/>
    </xf>
    <xf numFmtId="0" fontId="10" fillId="5" borderId="51" xfId="7" applyNumberFormat="1" applyFont="1" applyFill="1" applyBorder="1" applyAlignment="1">
      <alignment vertical="top" wrapText="1"/>
    </xf>
    <xf numFmtId="0" fontId="10" fillId="5" borderId="52" xfId="7" applyFont="1" applyFill="1" applyBorder="1">
      <alignment vertical="center"/>
    </xf>
    <xf numFmtId="0" fontId="10" fillId="5" borderId="1" xfId="7" applyFont="1" applyFill="1" applyBorder="1" applyAlignment="1">
      <alignment horizontal="center" vertical="center"/>
    </xf>
    <xf numFmtId="0" fontId="10" fillId="5" borderId="2" xfId="7" applyFont="1" applyFill="1" applyBorder="1" applyAlignment="1">
      <alignment horizontal="center" vertical="center"/>
    </xf>
    <xf numFmtId="0" fontId="10" fillId="5" borderId="52" xfId="7" applyFont="1" applyFill="1" applyBorder="1" applyAlignment="1">
      <alignment horizontal="center" vertical="center"/>
    </xf>
    <xf numFmtId="0" fontId="10" fillId="6" borderId="0" xfId="7" applyFont="1" applyFill="1" applyAlignment="1">
      <alignment horizontal="left"/>
    </xf>
    <xf numFmtId="0" fontId="10" fillId="6" borderId="0" xfId="7" applyFont="1" applyFill="1">
      <alignment vertical="center"/>
    </xf>
    <xf numFmtId="0" fontId="2" fillId="6" borderId="0" xfId="7" applyFont="1" applyFill="1" applyAlignment="1">
      <alignment vertical="center"/>
    </xf>
    <xf numFmtId="0" fontId="23" fillId="6" borderId="0" xfId="7" applyFont="1" applyFill="1">
      <alignment vertical="center"/>
    </xf>
    <xf numFmtId="0" fontId="10" fillId="6" borderId="0" xfId="7" applyFont="1" applyFill="1" applyAlignment="1" applyProtection="1">
      <alignment horizontal="right" vertical="center"/>
    </xf>
    <xf numFmtId="0" fontId="10" fillId="6" borderId="0" xfId="7" applyNumberFormat="1" applyFont="1" applyFill="1">
      <alignment vertical="center"/>
    </xf>
    <xf numFmtId="0" fontId="10" fillId="6" borderId="27" xfId="7" applyFont="1" applyFill="1" applyBorder="1" applyAlignment="1">
      <alignment vertical="center"/>
    </xf>
    <xf numFmtId="0" fontId="10" fillId="6" borderId="16" xfId="7" applyFont="1" applyFill="1" applyBorder="1" applyAlignment="1">
      <alignment vertical="center"/>
    </xf>
    <xf numFmtId="0" fontId="24" fillId="6" borderId="0" xfId="11" applyFont="1" applyFill="1" applyAlignment="1">
      <alignment vertical="center"/>
    </xf>
    <xf numFmtId="0" fontId="10" fillId="6" borderId="17" xfId="7" applyFont="1" applyFill="1" applyBorder="1" applyAlignment="1">
      <alignment vertical="center"/>
    </xf>
    <xf numFmtId="0" fontId="10" fillId="6" borderId="145" xfId="7" applyFont="1" applyFill="1" applyBorder="1" applyAlignment="1">
      <alignment vertical="center"/>
    </xf>
    <xf numFmtId="0" fontId="10" fillId="6" borderId="0" xfId="7" applyFont="1" applyFill="1" applyAlignment="1">
      <alignment vertical="center"/>
    </xf>
    <xf numFmtId="0" fontId="2" fillId="6" borderId="0" xfId="7" applyFont="1" applyFill="1" applyAlignment="1">
      <alignment vertical="center" wrapText="1"/>
    </xf>
    <xf numFmtId="0" fontId="10" fillId="6" borderId="0" xfId="7" applyFont="1" applyFill="1" applyBorder="1" applyAlignment="1">
      <alignment vertical="center"/>
    </xf>
    <xf numFmtId="0" fontId="10" fillId="2" borderId="0" xfId="7" applyFont="1" applyFill="1">
      <alignment vertical="center"/>
    </xf>
    <xf numFmtId="0" fontId="10" fillId="5" borderId="170" xfId="7" applyFont="1" applyFill="1" applyBorder="1">
      <alignment vertical="center"/>
    </xf>
    <xf numFmtId="0" fontId="28" fillId="0" borderId="0" xfId="7" applyFont="1">
      <alignment vertical="center"/>
    </xf>
    <xf numFmtId="0" fontId="39" fillId="6" borderId="0" xfId="7" applyFill="1">
      <alignment vertical="center"/>
    </xf>
    <xf numFmtId="0" fontId="2" fillId="4" borderId="0" xfId="7" applyFont="1" applyFill="1" applyAlignment="1">
      <alignment vertical="center" wrapText="1"/>
    </xf>
    <xf numFmtId="0" fontId="0" fillId="6" borderId="7" xfId="7" applyFont="1" applyFill="1" applyBorder="1">
      <alignment vertical="center"/>
    </xf>
    <xf numFmtId="0" fontId="0" fillId="6" borderId="0" xfId="7" applyFont="1" applyFill="1" applyBorder="1">
      <alignment vertical="center"/>
    </xf>
    <xf numFmtId="0" fontId="0" fillId="6" borderId="7" xfId="7" applyNumberFormat="1" applyFont="1" applyFill="1" applyBorder="1" applyAlignment="1">
      <alignment horizontal="left" vertical="center"/>
    </xf>
    <xf numFmtId="0" fontId="0" fillId="6" borderId="0" xfId="7" applyNumberFormat="1" applyFont="1" applyFill="1" applyBorder="1" applyAlignment="1">
      <alignment horizontal="left" vertical="center"/>
    </xf>
    <xf numFmtId="0" fontId="0" fillId="6" borderId="49" xfId="7" applyFont="1" applyFill="1" applyBorder="1">
      <alignment vertical="center"/>
    </xf>
    <xf numFmtId="0" fontId="0" fillId="6" borderId="50" xfId="7" applyFont="1" applyFill="1" applyBorder="1">
      <alignment vertical="center"/>
    </xf>
    <xf numFmtId="0" fontId="0" fillId="6" borderId="51" xfId="7" applyFont="1" applyFill="1" applyBorder="1">
      <alignment vertical="center"/>
    </xf>
    <xf numFmtId="0" fontId="0" fillId="6" borderId="67" xfId="7" applyNumberFormat="1" applyFont="1" applyFill="1" applyBorder="1" applyAlignment="1">
      <alignment vertical="center"/>
    </xf>
    <xf numFmtId="0" fontId="0" fillId="6" borderId="49" xfId="7" applyNumberFormat="1" applyFont="1" applyFill="1" applyBorder="1" applyAlignment="1">
      <alignment vertical="center"/>
    </xf>
    <xf numFmtId="0" fontId="0" fillId="6" borderId="68" xfId="7" applyNumberFormat="1" applyFont="1" applyFill="1" applyBorder="1" applyAlignment="1">
      <alignment vertical="center"/>
    </xf>
    <xf numFmtId="0" fontId="0" fillId="6" borderId="12" xfId="7" applyNumberFormat="1" applyFont="1" applyFill="1" applyBorder="1" applyAlignment="1">
      <alignment vertical="center"/>
    </xf>
    <xf numFmtId="0" fontId="0" fillId="6" borderId="71" xfId="7" applyNumberFormat="1" applyFont="1" applyFill="1" applyBorder="1" applyAlignment="1">
      <alignment vertical="center"/>
    </xf>
    <xf numFmtId="0" fontId="0" fillId="6" borderId="0" xfId="7" applyNumberFormat="1" applyFont="1" applyFill="1" applyBorder="1" applyAlignment="1">
      <alignment vertical="center"/>
    </xf>
    <xf numFmtId="0" fontId="10" fillId="6" borderId="49" xfId="7" applyNumberFormat="1" applyFont="1" applyFill="1" applyBorder="1" applyAlignment="1" applyProtection="1">
      <alignment horizontal="right" vertical="center" shrinkToFit="1"/>
    </xf>
    <xf numFmtId="0" fontId="10" fillId="6" borderId="12" xfId="7" applyNumberFormat="1" applyFont="1" applyFill="1" applyBorder="1" applyAlignment="1" applyProtection="1">
      <alignment horizontal="right" vertical="center" shrinkToFit="1"/>
    </xf>
    <xf numFmtId="0" fontId="10" fillId="6" borderId="49" xfId="7" applyNumberFormat="1" applyFont="1" applyFill="1" applyBorder="1" applyAlignment="1" applyProtection="1">
      <alignment horizontal="right" vertical="center"/>
    </xf>
    <xf numFmtId="0" fontId="10" fillId="6" borderId="12" xfId="7" applyNumberFormat="1" applyFont="1" applyFill="1" applyBorder="1" applyAlignment="1" applyProtection="1">
      <alignment horizontal="right" vertical="center"/>
    </xf>
    <xf numFmtId="0" fontId="10" fillId="6" borderId="0" xfId="7" applyNumberFormat="1" applyFont="1" applyFill="1" applyBorder="1" applyAlignment="1" applyProtection="1">
      <alignment horizontal="right" vertical="center"/>
    </xf>
    <xf numFmtId="0" fontId="10" fillId="4" borderId="0" xfId="7" applyFont="1" applyFill="1" applyBorder="1" applyAlignment="1" applyProtection="1">
      <alignment vertical="center"/>
      <protection locked="0"/>
    </xf>
    <xf numFmtId="0" fontId="14" fillId="6" borderId="7" xfId="7" applyFont="1" applyFill="1" applyBorder="1" applyAlignment="1">
      <alignment vertical="center" textRotation="255" wrapText="1"/>
    </xf>
    <xf numFmtId="0" fontId="23" fillId="6" borderId="0" xfId="7" applyFont="1" applyFill="1" applyBorder="1" applyAlignment="1">
      <alignment vertical="center" textRotation="255"/>
    </xf>
    <xf numFmtId="0" fontId="23" fillId="6" borderId="0" xfId="7" applyFont="1" applyFill="1" applyBorder="1" applyAlignment="1">
      <alignment vertical="center" textRotation="255" wrapText="1"/>
    </xf>
    <xf numFmtId="0" fontId="2" fillId="6" borderId="0" xfId="7" applyFont="1" applyFill="1" applyAlignment="1">
      <alignment vertical="top" wrapText="1"/>
    </xf>
    <xf numFmtId="0" fontId="19" fillId="0" borderId="0" xfId="7" applyFont="1" applyAlignment="1"/>
    <xf numFmtId="0" fontId="21" fillId="6" borderId="0" xfId="7" applyFont="1" applyFill="1">
      <alignment vertical="center"/>
    </xf>
    <xf numFmtId="0" fontId="0" fillId="6" borderId="48" xfId="7" applyFont="1" applyFill="1" applyBorder="1" applyAlignment="1">
      <alignment vertical="center"/>
    </xf>
    <xf numFmtId="0" fontId="0" fillId="6" borderId="49" xfId="7" applyFont="1" applyFill="1" applyBorder="1" applyAlignment="1">
      <alignment vertical="center"/>
    </xf>
    <xf numFmtId="0" fontId="0" fillId="6" borderId="7" xfId="7" applyFont="1" applyFill="1" applyBorder="1" applyAlignment="1">
      <alignment vertical="center"/>
    </xf>
    <xf numFmtId="0" fontId="0" fillId="6" borderId="0" xfId="7" applyFont="1" applyFill="1" applyBorder="1" applyAlignment="1">
      <alignment vertical="center"/>
    </xf>
    <xf numFmtId="0" fontId="0" fillId="4" borderId="71" xfId="7" applyFont="1" applyFill="1" applyBorder="1" applyAlignment="1">
      <alignment vertical="center" wrapText="1"/>
    </xf>
    <xf numFmtId="0" fontId="0" fillId="6" borderId="35" xfId="7" applyNumberFormat="1" applyFont="1" applyFill="1" applyBorder="1" applyAlignment="1">
      <alignment vertical="center"/>
    </xf>
    <xf numFmtId="0" fontId="0" fillId="6" borderId="35" xfId="7" applyFont="1" applyFill="1" applyBorder="1" applyAlignment="1">
      <alignment vertical="center"/>
    </xf>
    <xf numFmtId="0" fontId="0" fillId="6" borderId="67" xfId="7" applyFont="1" applyFill="1" applyBorder="1" applyAlignment="1">
      <alignment horizontal="center" vertical="center" shrinkToFit="1"/>
    </xf>
    <xf numFmtId="0" fontId="0" fillId="6" borderId="49" xfId="7" applyFont="1" applyFill="1" applyBorder="1" applyAlignment="1">
      <alignment vertical="center" shrinkToFit="1"/>
    </xf>
    <xf numFmtId="0" fontId="0" fillId="6" borderId="47" xfId="7" applyFont="1" applyFill="1" applyBorder="1" applyAlignment="1">
      <alignment vertical="center" shrinkToFit="1"/>
    </xf>
    <xf numFmtId="0" fontId="2" fillId="6" borderId="0" xfId="7" applyFont="1" applyFill="1" applyBorder="1" applyAlignment="1">
      <alignment vertical="center"/>
    </xf>
    <xf numFmtId="0" fontId="2" fillId="6" borderId="0" xfId="7" applyFont="1" applyFill="1" applyBorder="1" applyAlignment="1">
      <alignment vertical="center" wrapText="1"/>
    </xf>
    <xf numFmtId="0" fontId="29" fillId="6" borderId="0" xfId="7" applyFont="1" applyFill="1" applyAlignment="1">
      <alignment vertical="center" wrapText="1"/>
    </xf>
    <xf numFmtId="0" fontId="29" fillId="6" borderId="0" xfId="7" applyFont="1" applyFill="1">
      <alignment vertical="center"/>
    </xf>
    <xf numFmtId="0" fontId="2" fillId="6" borderId="0" xfId="7" applyFont="1" applyFill="1" applyAlignment="1">
      <alignment vertical="top" textRotation="255"/>
    </xf>
    <xf numFmtId="0" fontId="3" fillId="6" borderId="0" xfId="7" applyFont="1" applyFill="1">
      <alignment vertical="center"/>
    </xf>
    <xf numFmtId="0" fontId="0" fillId="6" borderId="0" xfId="7" applyFont="1" applyFill="1" applyAlignment="1">
      <alignment vertical="center" wrapText="1"/>
    </xf>
    <xf numFmtId="0" fontId="12" fillId="6" borderId="0" xfId="7" applyFont="1" applyFill="1" applyAlignment="1">
      <alignment vertical="center" wrapText="1"/>
    </xf>
    <xf numFmtId="0" fontId="2" fillId="6" borderId="0" xfId="7" applyFont="1" applyFill="1" applyAlignment="1">
      <alignment vertical="top"/>
    </xf>
    <xf numFmtId="0" fontId="0" fillId="6" borderId="48" xfId="7" applyFont="1" applyFill="1" applyBorder="1">
      <alignment vertical="center"/>
    </xf>
    <xf numFmtId="0" fontId="0" fillId="6" borderId="7" xfId="7" applyNumberFormat="1" applyFont="1" applyFill="1" applyBorder="1">
      <alignment vertical="center"/>
    </xf>
    <xf numFmtId="0" fontId="0" fillId="6" borderId="0" xfId="7" applyNumberFormat="1" applyFont="1" applyFill="1" applyBorder="1">
      <alignment vertical="center"/>
    </xf>
    <xf numFmtId="0" fontId="0" fillId="4" borderId="0" xfId="7" applyFont="1" applyFill="1" applyBorder="1" applyAlignment="1">
      <alignment vertical="center" wrapText="1"/>
    </xf>
    <xf numFmtId="0" fontId="10" fillId="6" borderId="2" xfId="7" applyNumberFormat="1" applyFont="1" applyFill="1" applyBorder="1">
      <alignment vertical="center"/>
    </xf>
    <xf numFmtId="0" fontId="2" fillId="6" borderId="1" xfId="7" applyFont="1" applyFill="1" applyBorder="1" applyAlignment="1">
      <alignment vertical="center"/>
    </xf>
    <xf numFmtId="0" fontId="2" fillId="6" borderId="2" xfId="7" applyFont="1" applyFill="1" applyBorder="1" applyAlignment="1">
      <alignment vertical="center"/>
    </xf>
    <xf numFmtId="0" fontId="26" fillId="6" borderId="2" xfId="7" applyFont="1" applyFill="1" applyBorder="1" applyAlignment="1">
      <alignment vertical="center"/>
    </xf>
    <xf numFmtId="0" fontId="39" fillId="6" borderId="0" xfId="7" applyFill="1" applyBorder="1" applyAlignment="1">
      <alignment vertical="center"/>
    </xf>
    <xf numFmtId="0" fontId="2" fillId="6" borderId="7" xfId="7" applyFont="1" applyFill="1" applyBorder="1" applyAlignment="1">
      <alignment vertical="center"/>
    </xf>
    <xf numFmtId="0" fontId="26" fillId="6" borderId="0" xfId="7" applyFont="1" applyFill="1" applyBorder="1" applyAlignment="1">
      <alignment vertical="center"/>
    </xf>
    <xf numFmtId="0" fontId="0" fillId="4" borderId="8" xfId="7" applyFont="1" applyFill="1" applyBorder="1" applyAlignment="1">
      <alignment vertical="center" wrapText="1"/>
    </xf>
    <xf numFmtId="0" fontId="10" fillId="6" borderId="51" xfId="7" applyFont="1" applyFill="1" applyBorder="1" applyAlignment="1">
      <alignment vertical="center" shrinkToFit="1"/>
    </xf>
    <xf numFmtId="0" fontId="2" fillId="6" borderId="0" xfId="7" applyNumberFormat="1" applyFont="1" applyFill="1" applyAlignment="1">
      <alignment vertical="center"/>
    </xf>
    <xf numFmtId="0" fontId="30" fillId="6" borderId="0" xfId="7" applyFont="1" applyFill="1" applyBorder="1" applyAlignment="1">
      <alignment vertical="center" textRotation="255" wrapText="1"/>
    </xf>
    <xf numFmtId="0" fontId="2" fillId="6" borderId="52" xfId="7" applyFont="1" applyFill="1" applyBorder="1" applyAlignment="1">
      <alignment vertical="center"/>
    </xf>
    <xf numFmtId="0" fontId="26" fillId="6" borderId="0" xfId="7" applyFont="1" applyFill="1" applyBorder="1" applyAlignment="1">
      <alignment vertical="center" wrapText="1"/>
    </xf>
    <xf numFmtId="0" fontId="39" fillId="6" borderId="55" xfId="7" applyFill="1" applyBorder="1" applyAlignment="1">
      <alignment vertical="center"/>
    </xf>
    <xf numFmtId="0" fontId="10" fillId="6" borderId="67" xfId="7" applyFont="1" applyFill="1" applyBorder="1">
      <alignment vertical="center"/>
    </xf>
    <xf numFmtId="0" fontId="10" fillId="6" borderId="49" xfId="7" applyFont="1" applyFill="1" applyBorder="1">
      <alignment vertical="center"/>
    </xf>
    <xf numFmtId="0" fontId="10" fillId="6" borderId="226" xfId="7" applyFont="1" applyFill="1" applyBorder="1">
      <alignment vertical="center"/>
    </xf>
    <xf numFmtId="0" fontId="10" fillId="6" borderId="71" xfId="7" applyFont="1" applyFill="1" applyBorder="1">
      <alignment vertical="center"/>
    </xf>
    <xf numFmtId="0" fontId="10" fillId="6" borderId="68" xfId="7" applyFont="1" applyFill="1" applyBorder="1">
      <alignment vertical="center"/>
    </xf>
    <xf numFmtId="0" fontId="10" fillId="6" borderId="227" xfId="7" applyFont="1" applyFill="1" applyBorder="1">
      <alignment vertical="center"/>
    </xf>
    <xf numFmtId="0" fontId="10" fillId="6" borderId="0" xfId="7" applyFont="1" applyFill="1" applyBorder="1">
      <alignment vertical="center"/>
    </xf>
    <xf numFmtId="0" fontId="10" fillId="5" borderId="170" xfId="7" applyFont="1" applyFill="1" applyBorder="1" applyProtection="1">
      <alignment vertical="center"/>
      <protection locked="0"/>
    </xf>
    <xf numFmtId="0" fontId="10" fillId="6" borderId="12" xfId="7" applyFont="1" applyFill="1" applyBorder="1">
      <alignment vertical="center"/>
    </xf>
    <xf numFmtId="0" fontId="10" fillId="6" borderId="54" xfId="7" applyFont="1" applyFill="1" applyBorder="1">
      <alignment vertical="center"/>
    </xf>
    <xf numFmtId="0" fontId="10" fillId="6" borderId="55" xfId="7" applyFont="1" applyFill="1" applyBorder="1">
      <alignment vertical="center"/>
    </xf>
    <xf numFmtId="0" fontId="10" fillId="6" borderId="53" xfId="7" applyFont="1" applyFill="1" applyBorder="1">
      <alignment vertical="center"/>
    </xf>
    <xf numFmtId="0" fontId="10" fillId="0" borderId="0" xfId="7" applyFont="1" applyProtection="1">
      <alignment vertical="center"/>
      <protection locked="0"/>
    </xf>
    <xf numFmtId="0" fontId="21" fillId="6" borderId="0" xfId="7" applyFont="1" applyFill="1" applyAlignment="1">
      <alignment vertical="center"/>
    </xf>
    <xf numFmtId="0" fontId="10" fillId="6" borderId="2" xfId="7" applyFont="1" applyFill="1" applyBorder="1">
      <alignment vertical="center"/>
    </xf>
    <xf numFmtId="0" fontId="10" fillId="6" borderId="52" xfId="7" applyFont="1" applyFill="1" applyBorder="1">
      <alignment vertical="center"/>
    </xf>
    <xf numFmtId="0" fontId="2" fillId="8" borderId="0" xfId="7" applyFont="1" applyFill="1" applyAlignment="1">
      <alignment vertical="center" wrapText="1"/>
    </xf>
    <xf numFmtId="0" fontId="2" fillId="8" borderId="0" xfId="7" applyFont="1" applyFill="1" applyAlignment="1">
      <alignment vertical="center"/>
    </xf>
    <xf numFmtId="0" fontId="10" fillId="8" borderId="0" xfId="7" applyFont="1" applyFill="1">
      <alignment vertical="center"/>
    </xf>
    <xf numFmtId="0" fontId="39" fillId="0" borderId="0" xfId="9" applyFont="1" applyAlignment="1">
      <alignment vertical="center"/>
    </xf>
    <xf numFmtId="180" fontId="39" fillId="0" borderId="16" xfId="9" applyNumberFormat="1" applyFont="1" applyBorder="1" applyAlignment="1">
      <alignment horizontal="right" vertical="center"/>
    </xf>
    <xf numFmtId="0" fontId="39" fillId="0" borderId="17" xfId="9" applyFont="1" applyBorder="1" applyAlignment="1">
      <alignment vertical="center"/>
    </xf>
    <xf numFmtId="180" fontId="39" fillId="0" borderId="27" xfId="9" applyNumberFormat="1" applyFont="1" applyBorder="1" applyAlignment="1">
      <alignment horizontal="right" vertical="center"/>
    </xf>
    <xf numFmtId="0" fontId="39" fillId="0" borderId="17" xfId="9" applyFont="1" applyBorder="1" applyAlignment="1">
      <alignment horizontal="center" vertical="center" wrapText="1"/>
    </xf>
    <xf numFmtId="0" fontId="39" fillId="0" borderId="10" xfId="9" applyFont="1" applyBorder="1" applyAlignment="1">
      <alignment horizontal="center" vertical="center"/>
    </xf>
    <xf numFmtId="0" fontId="39" fillId="0" borderId="18" xfId="9" applyFont="1" applyBorder="1" applyAlignment="1">
      <alignment horizontal="center" vertical="center"/>
    </xf>
    <xf numFmtId="0" fontId="10" fillId="6" borderId="7" xfId="7" applyFont="1" applyFill="1" applyBorder="1">
      <alignment vertical="center"/>
    </xf>
    <xf numFmtId="0" fontId="6" fillId="0" borderId="0" xfId="7" applyFont="1" applyProtection="1">
      <alignment vertical="center"/>
    </xf>
    <xf numFmtId="0" fontId="5" fillId="0" borderId="0" xfId="7" applyFont="1" applyProtection="1">
      <alignment vertical="center"/>
    </xf>
    <xf numFmtId="49" fontId="6" fillId="0" borderId="0" xfId="7" applyNumberFormat="1" applyFont="1" applyAlignment="1" applyProtection="1">
      <alignment horizontal="center" vertical="top"/>
    </xf>
    <xf numFmtId="0" fontId="6" fillId="0" borderId="0" xfId="7" applyFont="1" applyAlignment="1" applyProtection="1"/>
    <xf numFmtId="0" fontId="8" fillId="0" borderId="0" xfId="7" applyFont="1" applyBorder="1" applyAlignment="1" applyProtection="1">
      <alignment horizontal="left"/>
    </xf>
    <xf numFmtId="0" fontId="6" fillId="0" borderId="0" xfId="7" applyFont="1" applyBorder="1" applyAlignment="1" applyProtection="1">
      <alignment wrapText="1"/>
    </xf>
    <xf numFmtId="0" fontId="5" fillId="0" borderId="0" xfId="7" applyFont="1" applyAlignment="1" applyProtection="1"/>
    <xf numFmtId="0" fontId="8" fillId="0" borderId="0" xfId="7" applyFont="1" applyAlignment="1" applyProtection="1">
      <alignment vertical="center" wrapText="1"/>
    </xf>
    <xf numFmtId="0" fontId="8" fillId="0" borderId="0" xfId="7" applyFont="1" applyAlignment="1" applyProtection="1">
      <alignment horizontal="left" vertical="center" wrapText="1" indent="1"/>
    </xf>
    <xf numFmtId="0" fontId="6" fillId="0" borderId="0" xfId="7" applyFont="1" applyAlignment="1" applyProtection="1">
      <alignment horizontal="right" vertical="top"/>
    </xf>
    <xf numFmtId="0" fontId="39" fillId="4" borderId="0" xfId="7" applyFill="1" applyBorder="1" applyAlignment="1" applyProtection="1">
      <alignment vertical="center"/>
    </xf>
    <xf numFmtId="0" fontId="10" fillId="4" borderId="0" xfId="7" applyFont="1" applyFill="1" applyBorder="1" applyAlignment="1" applyProtection="1">
      <alignment vertical="center"/>
    </xf>
    <xf numFmtId="0" fontId="10" fillId="6" borderId="0" xfId="7" applyFont="1" applyFill="1" applyBorder="1" applyAlignment="1" applyProtection="1">
      <alignment vertical="center"/>
    </xf>
    <xf numFmtId="38" fontId="10" fillId="6" borderId="0" xfId="3" applyFont="1" applyFill="1" applyBorder="1" applyAlignment="1" applyProtection="1">
      <alignment vertical="center"/>
    </xf>
    <xf numFmtId="38" fontId="0" fillId="6" borderId="0" xfId="3" applyFont="1" applyFill="1" applyAlignment="1" applyProtection="1">
      <alignment vertical="center"/>
    </xf>
    <xf numFmtId="0" fontId="39" fillId="6" borderId="0" xfId="7" applyFill="1" applyBorder="1" applyAlignment="1" applyProtection="1">
      <alignment vertical="center"/>
    </xf>
    <xf numFmtId="0" fontId="2" fillId="6" borderId="0" xfId="7" applyFont="1" applyFill="1" applyAlignment="1" applyProtection="1">
      <alignment vertical="center" wrapText="1"/>
    </xf>
    <xf numFmtId="0" fontId="2" fillId="6" borderId="0" xfId="7" applyFont="1" applyFill="1" applyAlignment="1" applyProtection="1">
      <alignment vertical="center" shrinkToFit="1"/>
    </xf>
    <xf numFmtId="0" fontId="10" fillId="6" borderId="0" xfId="7" applyFont="1" applyFill="1" applyProtection="1">
      <alignment vertical="center"/>
    </xf>
    <xf numFmtId="0" fontId="2" fillId="6" borderId="0" xfId="7" applyFont="1" applyFill="1" applyAlignment="1" applyProtection="1">
      <alignment vertical="center"/>
    </xf>
    <xf numFmtId="0" fontId="0" fillId="0" borderId="0" xfId="7" applyFont="1" applyAlignment="1" applyProtection="1">
      <alignment vertical="top" wrapText="1"/>
    </xf>
    <xf numFmtId="49" fontId="0" fillId="0" borderId="0" xfId="7" applyNumberFormat="1" applyFont="1" applyAlignment="1" applyProtection="1">
      <alignment vertical="top" wrapText="1"/>
    </xf>
    <xf numFmtId="0" fontId="0" fillId="0" borderId="0" xfId="7" applyFont="1" applyAlignment="1" applyProtection="1">
      <alignment vertical="top"/>
    </xf>
    <xf numFmtId="0" fontId="10" fillId="9" borderId="142" xfId="7" applyFont="1" applyFill="1" applyBorder="1" applyAlignment="1" applyProtection="1">
      <alignment horizontal="center" vertical="center"/>
    </xf>
    <xf numFmtId="0" fontId="39" fillId="9" borderId="120" xfId="7" applyFill="1" applyBorder="1" applyAlignment="1">
      <alignment vertical="center" wrapText="1"/>
    </xf>
    <xf numFmtId="0" fontId="0" fillId="0" borderId="0" xfId="7" applyFont="1" applyAlignment="1" applyProtection="1">
      <alignment vertical="top" wrapText="1"/>
    </xf>
    <xf numFmtId="0" fontId="31" fillId="0" borderId="0" xfId="7" applyFont="1" applyAlignment="1" applyProtection="1">
      <alignment horizontal="center" vertical="top" wrapText="1"/>
    </xf>
    <xf numFmtId="0" fontId="2" fillId="4" borderId="0" xfId="7" applyNumberFormat="1" applyFont="1" applyFill="1" applyAlignment="1">
      <alignment horizontal="left" vertical="center" wrapText="1"/>
    </xf>
    <xf numFmtId="0" fontId="0" fillId="0" borderId="0" xfId="0" applyAlignment="1">
      <alignment vertical="center"/>
    </xf>
    <xf numFmtId="0" fontId="33" fillId="6" borderId="11" xfId="11" applyNumberFormat="1" applyFill="1" applyBorder="1" applyAlignment="1">
      <alignment horizontal="center" vertical="center" wrapText="1"/>
    </xf>
    <xf numFmtId="0" fontId="33" fillId="6" borderId="7" xfId="11" applyNumberFormat="1" applyFill="1" applyBorder="1" applyAlignment="1">
      <alignment horizontal="center" vertical="center" wrapText="1"/>
    </xf>
    <xf numFmtId="0" fontId="10" fillId="6" borderId="1" xfId="7" applyFont="1" applyFill="1" applyBorder="1" applyAlignment="1">
      <alignment vertical="center" wrapText="1"/>
    </xf>
    <xf numFmtId="0" fontId="0" fillId="0" borderId="2" xfId="0" applyBorder="1" applyAlignment="1">
      <alignment vertical="center" wrapText="1"/>
    </xf>
    <xf numFmtId="0" fontId="0" fillId="0" borderId="245" xfId="0" applyBorder="1" applyAlignment="1">
      <alignment vertical="center" wrapText="1"/>
    </xf>
    <xf numFmtId="0" fontId="0" fillId="0" borderId="7" xfId="0" applyBorder="1" applyAlignment="1">
      <alignment vertical="center" wrapText="1"/>
    </xf>
    <xf numFmtId="0" fontId="0" fillId="0" borderId="0" xfId="0" applyBorder="1" applyAlignment="1">
      <alignment vertical="center" wrapText="1"/>
    </xf>
    <xf numFmtId="0" fontId="0" fillId="0" borderId="241" xfId="0" applyBorder="1" applyAlignment="1">
      <alignment vertical="center" wrapText="1"/>
    </xf>
    <xf numFmtId="0" fontId="2" fillId="4" borderId="0" xfId="7" applyFont="1" applyFill="1" applyAlignment="1">
      <alignment vertical="center" wrapText="1"/>
    </xf>
    <xf numFmtId="0" fontId="0" fillId="6" borderId="67" xfId="7" applyFont="1" applyFill="1" applyBorder="1" applyAlignment="1">
      <alignment horizontal="center" vertical="center" wrapText="1"/>
    </xf>
    <xf numFmtId="0" fontId="0" fillId="6" borderId="49" xfId="7" applyFont="1" applyFill="1" applyBorder="1" applyAlignment="1">
      <alignment horizontal="center" vertical="center" wrapText="1"/>
    </xf>
    <xf numFmtId="0" fontId="0" fillId="6" borderId="71" xfId="7" applyFont="1" applyFill="1" applyBorder="1" applyAlignment="1">
      <alignment horizontal="center" vertical="center" wrapText="1"/>
    </xf>
    <xf numFmtId="0" fontId="0" fillId="6" borderId="0" xfId="7" applyFont="1" applyFill="1" applyBorder="1" applyAlignment="1">
      <alignment horizontal="center" vertical="center" wrapText="1"/>
    </xf>
    <xf numFmtId="0" fontId="0" fillId="6" borderId="71" xfId="7" applyFont="1" applyFill="1" applyBorder="1" applyAlignment="1">
      <alignment vertical="center" wrapText="1"/>
    </xf>
    <xf numFmtId="0" fontId="0" fillId="6" borderId="0" xfId="7" applyFont="1" applyFill="1" applyBorder="1" applyAlignment="1">
      <alignment vertical="center" wrapText="1"/>
    </xf>
    <xf numFmtId="0" fontId="0" fillId="6" borderId="8" xfId="7" applyFont="1" applyFill="1" applyBorder="1" applyAlignment="1">
      <alignment vertical="center" wrapText="1"/>
    </xf>
    <xf numFmtId="0" fontId="0" fillId="6" borderId="7" xfId="7" applyFont="1" applyFill="1" applyBorder="1" applyAlignment="1">
      <alignment vertical="center" wrapText="1"/>
    </xf>
    <xf numFmtId="0" fontId="0" fillId="6" borderId="49" xfId="7" applyFont="1" applyFill="1" applyBorder="1" applyAlignment="1">
      <alignment vertical="center" wrapText="1"/>
    </xf>
    <xf numFmtId="0" fontId="0" fillId="6" borderId="47" xfId="7" applyFont="1" applyFill="1" applyBorder="1" applyAlignment="1">
      <alignment vertical="center" wrapText="1"/>
    </xf>
    <xf numFmtId="0" fontId="10" fillId="6" borderId="100" xfId="7" applyFont="1" applyFill="1" applyBorder="1" applyAlignment="1">
      <alignment vertical="center" shrinkToFit="1"/>
    </xf>
    <xf numFmtId="0" fontId="10" fillId="6" borderId="101" xfId="7" applyFont="1" applyFill="1" applyBorder="1" applyAlignment="1">
      <alignment vertical="center" shrinkToFit="1"/>
    </xf>
    <xf numFmtId="0" fontId="10" fillId="6" borderId="102" xfId="7" applyFont="1" applyFill="1" applyBorder="1" applyAlignment="1">
      <alignment vertical="center" shrinkToFit="1"/>
    </xf>
    <xf numFmtId="0" fontId="10" fillId="6" borderId="103" xfId="7" applyFont="1" applyFill="1" applyBorder="1" applyAlignment="1">
      <alignment vertical="center" shrinkToFit="1"/>
    </xf>
    <xf numFmtId="0" fontId="10" fillId="6" borderId="89" xfId="7" applyFont="1" applyFill="1" applyBorder="1" applyAlignment="1">
      <alignment vertical="center" shrinkToFit="1"/>
    </xf>
    <xf numFmtId="0" fontId="10" fillId="6" borderId="97" xfId="7" applyFont="1" applyFill="1" applyBorder="1" applyAlignment="1">
      <alignment vertical="center" shrinkToFit="1"/>
    </xf>
    <xf numFmtId="0" fontId="10" fillId="6" borderId="27" xfId="7" applyNumberFormat="1" applyFont="1" applyFill="1" applyBorder="1" applyAlignment="1" applyProtection="1">
      <alignment horizontal="right" vertical="center"/>
    </xf>
    <xf numFmtId="0" fontId="10" fillId="6" borderId="28" xfId="7" applyNumberFormat="1" applyFont="1" applyFill="1" applyBorder="1" applyAlignment="1" applyProtection="1">
      <alignment horizontal="right" vertical="center"/>
    </xf>
    <xf numFmtId="0" fontId="10" fillId="6" borderId="196" xfId="7" applyFont="1" applyFill="1" applyBorder="1" applyAlignment="1">
      <alignment vertical="center"/>
    </xf>
    <xf numFmtId="0" fontId="10" fillId="6" borderId="197" xfId="7" applyFont="1" applyFill="1" applyBorder="1" applyAlignment="1">
      <alignment vertical="center"/>
    </xf>
    <xf numFmtId="0" fontId="10" fillId="6" borderId="202" xfId="7" applyFont="1" applyFill="1" applyBorder="1" applyAlignment="1">
      <alignment vertical="center"/>
    </xf>
    <xf numFmtId="0" fontId="10" fillId="6" borderId="198" xfId="7" applyFont="1" applyFill="1" applyBorder="1" applyAlignment="1">
      <alignment vertical="center"/>
    </xf>
    <xf numFmtId="0" fontId="10" fillId="6" borderId="199" xfId="7" applyFont="1" applyFill="1" applyBorder="1" applyAlignment="1">
      <alignment vertical="center"/>
    </xf>
    <xf numFmtId="0" fontId="10" fillId="6" borderId="203" xfId="7" applyFont="1" applyFill="1" applyBorder="1" applyAlignment="1">
      <alignment vertical="center"/>
    </xf>
    <xf numFmtId="0" fontId="10" fillId="6" borderId="200" xfId="7" applyFont="1" applyFill="1" applyBorder="1" applyAlignment="1">
      <alignment vertical="center"/>
    </xf>
    <xf numFmtId="0" fontId="10" fillId="6" borderId="201" xfId="7" applyFont="1" applyFill="1" applyBorder="1" applyAlignment="1">
      <alignment vertical="center"/>
    </xf>
    <xf numFmtId="0" fontId="10" fillId="6" borderId="204" xfId="7" applyFont="1" applyFill="1" applyBorder="1" applyAlignment="1">
      <alignment vertical="center"/>
    </xf>
    <xf numFmtId="0" fontId="10" fillId="6" borderId="2" xfId="7" applyFont="1" applyFill="1" applyBorder="1" applyAlignment="1">
      <alignment vertical="center"/>
    </xf>
    <xf numFmtId="0" fontId="10" fillId="6" borderId="3" xfId="7" applyFont="1" applyFill="1" applyBorder="1" applyAlignment="1">
      <alignment vertical="center"/>
    </xf>
    <xf numFmtId="0" fontId="10" fillId="6" borderId="0" xfId="7" applyFont="1" applyFill="1" applyBorder="1" applyAlignment="1">
      <alignment vertical="center"/>
    </xf>
    <xf numFmtId="0" fontId="10" fillId="6" borderId="8" xfId="7" applyFont="1" applyFill="1" applyBorder="1" applyAlignment="1">
      <alignment vertical="center"/>
    </xf>
    <xf numFmtId="194" fontId="10" fillId="6" borderId="72" xfId="7" applyNumberFormat="1" applyFont="1" applyFill="1" applyBorder="1" applyAlignment="1">
      <alignment vertical="center"/>
    </xf>
    <xf numFmtId="194" fontId="10" fillId="6" borderId="2" xfId="7" applyNumberFormat="1" applyFont="1" applyFill="1" applyBorder="1" applyAlignment="1">
      <alignment vertical="center"/>
    </xf>
    <xf numFmtId="194" fontId="10" fillId="6" borderId="71" xfId="7" applyNumberFormat="1" applyFont="1" applyFill="1" applyBorder="1" applyAlignment="1">
      <alignment vertical="center"/>
    </xf>
    <xf numFmtId="194" fontId="10" fillId="6" borderId="0" xfId="7" applyNumberFormat="1" applyFont="1" applyFill="1" applyBorder="1" applyAlignment="1">
      <alignment vertical="center"/>
    </xf>
    <xf numFmtId="0" fontId="2" fillId="4" borderId="0" xfId="7" applyFont="1" applyFill="1" applyAlignment="1">
      <alignment horizontal="left" vertical="center" wrapText="1"/>
    </xf>
    <xf numFmtId="0" fontId="10" fillId="6" borderId="121" xfId="7" applyFont="1" applyFill="1" applyBorder="1" applyAlignment="1">
      <alignment vertical="center" wrapText="1"/>
    </xf>
    <xf numFmtId="0" fontId="10" fillId="5" borderId="127" xfId="7" applyFont="1" applyFill="1" applyBorder="1" applyAlignment="1" applyProtection="1">
      <alignment vertical="center" shrinkToFit="1"/>
      <protection locked="0"/>
    </xf>
    <xf numFmtId="0" fontId="10" fillId="5" borderId="128" xfId="7" applyFont="1" applyFill="1" applyBorder="1" applyAlignment="1" applyProtection="1">
      <alignment vertical="center" shrinkToFit="1"/>
      <protection locked="0"/>
    </xf>
    <xf numFmtId="0" fontId="10" fillId="5" borderId="148" xfId="7" applyFont="1" applyFill="1" applyBorder="1" applyAlignment="1" applyProtection="1">
      <alignment vertical="center" shrinkToFit="1"/>
      <protection locked="0"/>
    </xf>
    <xf numFmtId="0" fontId="10" fillId="5" borderId="145" xfId="7" applyFont="1" applyFill="1" applyBorder="1" applyAlignment="1" applyProtection="1">
      <alignment vertical="center" shrinkToFit="1"/>
      <protection locked="0"/>
    </xf>
    <xf numFmtId="0" fontId="10" fillId="5" borderId="0" xfId="7" applyFont="1" applyFill="1" applyBorder="1" applyAlignment="1" applyProtection="1">
      <alignment vertical="center" shrinkToFit="1"/>
      <protection locked="0"/>
    </xf>
    <xf numFmtId="0" fontId="10" fillId="5" borderId="149" xfId="7" applyFont="1" applyFill="1" applyBorder="1" applyAlignment="1" applyProtection="1">
      <alignment vertical="center" shrinkToFit="1"/>
      <protection locked="0"/>
    </xf>
    <xf numFmtId="0" fontId="39" fillId="0" borderId="146" xfId="7" applyBorder="1" applyAlignment="1" applyProtection="1">
      <alignment vertical="center" shrinkToFit="1"/>
      <protection locked="0"/>
    </xf>
    <xf numFmtId="0" fontId="39" fillId="0" borderId="147" xfId="7" applyBorder="1" applyAlignment="1" applyProtection="1">
      <alignment vertical="center" shrinkToFit="1"/>
      <protection locked="0"/>
    </xf>
    <xf numFmtId="0" fontId="39" fillId="0" borderId="164" xfId="7" applyBorder="1" applyAlignment="1" applyProtection="1">
      <alignment vertical="center" shrinkToFit="1"/>
      <protection locked="0"/>
    </xf>
    <xf numFmtId="185" fontId="10" fillId="7" borderId="237" xfId="7" applyNumberFormat="1" applyFont="1" applyFill="1" applyBorder="1" applyAlignment="1" applyProtection="1">
      <alignment vertical="center" shrinkToFit="1"/>
      <protection locked="0"/>
    </xf>
    <xf numFmtId="185" fontId="10" fillId="7" borderId="238" xfId="7" applyNumberFormat="1" applyFont="1" applyFill="1" applyBorder="1" applyAlignment="1" applyProtection="1">
      <alignment vertical="center" shrinkToFit="1"/>
      <protection locked="0"/>
    </xf>
    <xf numFmtId="185" fontId="10" fillId="7" borderId="239" xfId="7" applyNumberFormat="1" applyFont="1" applyFill="1" applyBorder="1" applyAlignment="1" applyProtection="1">
      <alignment vertical="center" shrinkToFit="1"/>
      <protection locked="0"/>
    </xf>
    <xf numFmtId="185" fontId="10" fillId="7" borderId="240" xfId="7" applyNumberFormat="1" applyFont="1" applyFill="1" applyBorder="1" applyAlignment="1" applyProtection="1">
      <alignment vertical="center" shrinkToFit="1"/>
      <protection locked="0"/>
    </xf>
    <xf numFmtId="185" fontId="10" fillId="7" borderId="0" xfId="7" applyNumberFormat="1" applyFont="1" applyFill="1" applyBorder="1" applyAlignment="1" applyProtection="1">
      <alignment vertical="center" shrinkToFit="1"/>
      <protection locked="0"/>
    </xf>
    <xf numFmtId="185" fontId="10" fillId="7" borderId="241" xfId="7" applyNumberFormat="1" applyFont="1" applyFill="1" applyBorder="1" applyAlignment="1" applyProtection="1">
      <alignment vertical="center" shrinkToFit="1"/>
      <protection locked="0"/>
    </xf>
    <xf numFmtId="185" fontId="10" fillId="7" borderId="242" xfId="7" applyNumberFormat="1" applyFont="1" applyFill="1" applyBorder="1" applyAlignment="1" applyProtection="1">
      <alignment vertical="center" shrinkToFit="1"/>
      <protection locked="0"/>
    </xf>
    <xf numFmtId="185" fontId="10" fillId="7" borderId="243" xfId="7" applyNumberFormat="1" applyFont="1" applyFill="1" applyBorder="1" applyAlignment="1" applyProtection="1">
      <alignment vertical="center" shrinkToFit="1"/>
      <protection locked="0"/>
    </xf>
    <xf numFmtId="185" fontId="10" fillId="7" borderId="244" xfId="7" applyNumberFormat="1" applyFont="1" applyFill="1" applyBorder="1" applyAlignment="1" applyProtection="1">
      <alignment vertical="center" shrinkToFit="1"/>
      <protection locked="0"/>
    </xf>
    <xf numFmtId="0" fontId="10" fillId="6" borderId="0" xfId="7" applyNumberFormat="1" applyFont="1" applyFill="1" applyAlignment="1">
      <alignment vertical="center"/>
    </xf>
    <xf numFmtId="0" fontId="0" fillId="6" borderId="0" xfId="7" applyNumberFormat="1" applyFont="1" applyFill="1" applyBorder="1" applyAlignment="1">
      <alignment vertical="center" wrapText="1"/>
    </xf>
    <xf numFmtId="0" fontId="0" fillId="6" borderId="8" xfId="7" applyNumberFormat="1" applyFont="1" applyFill="1" applyBorder="1" applyAlignment="1">
      <alignment vertical="center" wrapText="1"/>
    </xf>
    <xf numFmtId="0" fontId="10" fillId="6" borderId="48" xfId="7" applyNumberFormat="1" applyFont="1" applyFill="1" applyBorder="1" applyAlignment="1">
      <alignment vertical="center" wrapText="1"/>
    </xf>
    <xf numFmtId="0" fontId="10" fillId="6" borderId="19" xfId="7" applyNumberFormat="1" applyFont="1" applyFill="1" applyBorder="1" applyAlignment="1">
      <alignment vertical="center" wrapText="1"/>
    </xf>
    <xf numFmtId="0" fontId="10" fillId="0" borderId="154" xfId="7" applyNumberFormat="1" applyFont="1" applyBorder="1" applyAlignment="1" applyProtection="1">
      <alignment horizontal="right" vertical="center"/>
      <protection locked="0"/>
    </xf>
    <xf numFmtId="0" fontId="10" fillId="0" borderId="155" xfId="7" applyNumberFormat="1" applyFont="1" applyBorder="1" applyAlignment="1" applyProtection="1">
      <alignment horizontal="right" vertical="center"/>
      <protection locked="0"/>
    </xf>
    <xf numFmtId="0" fontId="10" fillId="0" borderId="158" xfId="7" applyNumberFormat="1" applyFont="1" applyBorder="1" applyAlignment="1" applyProtection="1">
      <alignment horizontal="right" vertical="center"/>
      <protection locked="0"/>
    </xf>
    <xf numFmtId="0" fontId="10" fillId="6" borderId="160" xfId="7" applyFont="1" applyFill="1" applyBorder="1" applyAlignment="1">
      <alignment horizontal="center" vertical="center"/>
    </xf>
    <xf numFmtId="0" fontId="39" fillId="0" borderId="49" xfId="7" applyBorder="1" applyAlignment="1">
      <alignment horizontal="center" vertical="center"/>
    </xf>
    <xf numFmtId="0" fontId="39" fillId="0" borderId="54" xfId="7" applyBorder="1" applyAlignment="1">
      <alignment horizontal="center" vertical="center"/>
    </xf>
    <xf numFmtId="0" fontId="39" fillId="0" borderId="159" xfId="7" applyBorder="1" applyAlignment="1">
      <alignment horizontal="center" vertical="center"/>
    </xf>
    <xf numFmtId="0" fontId="39" fillId="0" borderId="12" xfId="7" applyBorder="1" applyAlignment="1">
      <alignment horizontal="center" vertical="center"/>
    </xf>
    <xf numFmtId="0" fontId="39" fillId="0" borderId="53" xfId="7" applyBorder="1" applyAlignment="1">
      <alignment horizontal="center" vertical="center"/>
    </xf>
    <xf numFmtId="193" fontId="10" fillId="6" borderId="18" xfId="7" applyNumberFormat="1" applyFont="1" applyFill="1" applyBorder="1" applyAlignment="1" applyProtection="1">
      <alignment vertical="center"/>
    </xf>
    <xf numFmtId="193" fontId="10" fillId="6" borderId="39" xfId="7" applyNumberFormat="1" applyFont="1" applyFill="1" applyBorder="1" applyAlignment="1" applyProtection="1">
      <alignment vertical="center"/>
    </xf>
    <xf numFmtId="193" fontId="10" fillId="6" borderId="22" xfId="7" applyNumberFormat="1" applyFont="1" applyFill="1" applyBorder="1" applyAlignment="1" applyProtection="1">
      <alignment vertical="center"/>
    </xf>
    <xf numFmtId="193" fontId="10" fillId="6" borderId="40" xfId="7" applyNumberFormat="1" applyFont="1" applyFill="1" applyBorder="1" applyAlignment="1" applyProtection="1">
      <alignment vertical="center"/>
    </xf>
    <xf numFmtId="0" fontId="10" fillId="5" borderId="154" xfId="7" applyNumberFormat="1" applyFont="1" applyFill="1" applyBorder="1" applyAlignment="1" applyProtection="1">
      <alignment horizontal="right" vertical="center"/>
      <protection locked="0"/>
    </xf>
    <xf numFmtId="0" fontId="10" fillId="5" borderId="155" xfId="7" applyNumberFormat="1" applyFont="1" applyFill="1" applyBorder="1" applyAlignment="1" applyProtection="1">
      <alignment horizontal="right" vertical="center"/>
      <protection locked="0"/>
    </xf>
    <xf numFmtId="0" fontId="10" fillId="5" borderId="158" xfId="7" applyNumberFormat="1" applyFont="1" applyFill="1" applyBorder="1" applyAlignment="1" applyProtection="1">
      <alignment horizontal="right" vertical="center"/>
      <protection locked="0"/>
    </xf>
    <xf numFmtId="0" fontId="10" fillId="5" borderId="154" xfId="3" applyNumberFormat="1" applyFont="1" applyFill="1" applyBorder="1" applyAlignment="1" applyProtection="1">
      <alignment horizontal="right" vertical="center"/>
      <protection locked="0"/>
    </xf>
    <xf numFmtId="0" fontId="10" fillId="5" borderId="155" xfId="3" applyNumberFormat="1" applyFont="1" applyFill="1" applyBorder="1" applyAlignment="1" applyProtection="1">
      <alignment horizontal="right" vertical="center"/>
      <protection locked="0"/>
    </xf>
    <xf numFmtId="0" fontId="10" fillId="5" borderId="158" xfId="3" applyNumberFormat="1" applyFont="1" applyFill="1" applyBorder="1" applyAlignment="1" applyProtection="1">
      <alignment horizontal="right" vertical="center"/>
      <protection locked="0"/>
    </xf>
    <xf numFmtId="0" fontId="10" fillId="5" borderId="175" xfId="3" applyNumberFormat="1" applyFont="1" applyFill="1" applyBorder="1" applyAlignment="1" applyProtection="1">
      <alignment horizontal="right" vertical="center"/>
      <protection locked="0"/>
    </xf>
    <xf numFmtId="0" fontId="10" fillId="5" borderId="176" xfId="3" applyNumberFormat="1" applyFont="1" applyFill="1" applyBorder="1" applyAlignment="1" applyProtection="1">
      <alignment horizontal="right" vertical="center"/>
      <protection locked="0"/>
    </xf>
    <xf numFmtId="0" fontId="10" fillId="5" borderId="183" xfId="3" applyNumberFormat="1" applyFont="1" applyFill="1" applyBorder="1" applyAlignment="1" applyProtection="1">
      <alignment horizontal="right" vertical="center"/>
      <protection locked="0"/>
    </xf>
    <xf numFmtId="183" fontId="10" fillId="5" borderId="127" xfId="7" applyNumberFormat="1" applyFont="1" applyFill="1" applyBorder="1" applyAlignment="1" applyProtection="1">
      <alignment horizontal="right" vertical="center"/>
      <protection locked="0"/>
    </xf>
    <xf numFmtId="183" fontId="10" fillId="5" borderId="128" xfId="7" applyNumberFormat="1" applyFont="1" applyFill="1" applyBorder="1" applyAlignment="1" applyProtection="1">
      <alignment horizontal="right" vertical="center"/>
      <protection locked="0"/>
    </xf>
    <xf numFmtId="183" fontId="10" fillId="5" borderId="148" xfId="7" applyNumberFormat="1" applyFont="1" applyFill="1" applyBorder="1" applyAlignment="1" applyProtection="1">
      <alignment horizontal="right" vertical="center"/>
      <protection locked="0"/>
    </xf>
    <xf numFmtId="183" fontId="10" fillId="5" borderId="131" xfId="7" applyNumberFormat="1" applyFont="1" applyFill="1" applyBorder="1" applyAlignment="1" applyProtection="1">
      <alignment horizontal="right" vertical="center"/>
      <protection locked="0"/>
    </xf>
    <xf numFmtId="183" fontId="10" fillId="5" borderId="132" xfId="7" applyNumberFormat="1" applyFont="1" applyFill="1" applyBorder="1" applyAlignment="1" applyProtection="1">
      <alignment horizontal="right" vertical="center"/>
      <protection locked="0"/>
    </xf>
    <xf numFmtId="183" fontId="10" fillId="5" borderId="165" xfId="7" applyNumberFormat="1" applyFont="1" applyFill="1" applyBorder="1" applyAlignment="1" applyProtection="1">
      <alignment horizontal="right" vertical="center"/>
      <protection locked="0"/>
    </xf>
    <xf numFmtId="193" fontId="10" fillId="6" borderId="14" xfId="7" applyNumberFormat="1" applyFont="1" applyFill="1" applyBorder="1" applyAlignment="1" applyProtection="1">
      <alignment vertical="center"/>
    </xf>
    <xf numFmtId="193" fontId="39" fillId="6" borderId="14" xfId="7" applyNumberFormat="1" applyFill="1" applyBorder="1" applyAlignment="1" applyProtection="1">
      <alignment vertical="center"/>
    </xf>
    <xf numFmtId="193" fontId="39" fillId="6" borderId="22" xfId="7" applyNumberFormat="1" applyFill="1" applyBorder="1" applyAlignment="1" applyProtection="1">
      <alignment vertical="center"/>
    </xf>
    <xf numFmtId="0" fontId="10" fillId="5" borderId="206" xfId="7" applyNumberFormat="1" applyFont="1" applyFill="1" applyBorder="1" applyAlignment="1" applyProtection="1">
      <alignment vertical="center" shrinkToFit="1"/>
      <protection locked="0"/>
    </xf>
    <xf numFmtId="0" fontId="39" fillId="5" borderId="206" xfId="7" applyNumberFormat="1" applyFill="1" applyBorder="1" applyAlignment="1" applyProtection="1">
      <alignment vertical="center" shrinkToFit="1"/>
      <protection locked="0"/>
    </xf>
    <xf numFmtId="0" fontId="39" fillId="5" borderId="208" xfId="7" applyNumberFormat="1" applyFill="1" applyBorder="1" applyAlignment="1" applyProtection="1">
      <alignment vertical="center" shrinkToFit="1"/>
      <protection locked="0"/>
    </xf>
    <xf numFmtId="0" fontId="39" fillId="5" borderId="209" xfId="7" applyNumberFormat="1" applyFill="1" applyBorder="1" applyAlignment="1" applyProtection="1">
      <alignment vertical="center" shrinkToFit="1"/>
      <protection locked="0"/>
    </xf>
    <xf numFmtId="0" fontId="39" fillId="5" borderId="213" xfId="7" applyNumberFormat="1" applyFill="1" applyBorder="1" applyAlignment="1" applyProtection="1">
      <alignment vertical="center" shrinkToFit="1"/>
      <protection locked="0"/>
    </xf>
    <xf numFmtId="0" fontId="10" fillId="6" borderId="210" xfId="7" applyNumberFormat="1" applyFont="1" applyFill="1" applyBorder="1" applyAlignment="1" applyProtection="1">
      <alignment horizontal="right" vertical="center" shrinkToFit="1"/>
    </xf>
    <xf numFmtId="0" fontId="39" fillId="6" borderId="211" xfId="7" applyNumberFormat="1" applyFill="1" applyBorder="1" applyAlignment="1" applyProtection="1">
      <alignment horizontal="right" vertical="center" shrinkToFit="1"/>
    </xf>
    <xf numFmtId="0" fontId="39" fillId="6" borderId="212" xfId="7" applyNumberFormat="1" applyFill="1" applyBorder="1" applyAlignment="1" applyProtection="1">
      <alignment horizontal="right" vertical="center" shrinkToFit="1"/>
    </xf>
    <xf numFmtId="0" fontId="39" fillId="6" borderId="214" xfId="7" applyNumberFormat="1" applyFill="1" applyBorder="1" applyAlignment="1" applyProtection="1">
      <alignment horizontal="right" vertical="center" shrinkToFit="1"/>
    </xf>
    <xf numFmtId="0" fontId="39" fillId="6" borderId="215" xfId="7" applyNumberFormat="1" applyFill="1" applyBorder="1" applyAlignment="1" applyProtection="1">
      <alignment horizontal="right" vertical="center" shrinkToFit="1"/>
    </xf>
    <xf numFmtId="0" fontId="39" fillId="6" borderId="216" xfId="7" applyNumberFormat="1" applyFill="1" applyBorder="1" applyAlignment="1" applyProtection="1">
      <alignment horizontal="right" vertical="center" shrinkToFit="1"/>
    </xf>
    <xf numFmtId="0" fontId="0" fillId="4" borderId="0" xfId="7" applyNumberFormat="1" applyFont="1" applyFill="1" applyBorder="1" applyAlignment="1">
      <alignment horizontal="right" vertical="center"/>
    </xf>
    <xf numFmtId="0" fontId="10" fillId="5" borderId="205" xfId="7" applyNumberFormat="1" applyFont="1" applyFill="1" applyBorder="1" applyAlignment="1" applyProtection="1">
      <alignment vertical="center" shrinkToFit="1"/>
      <protection locked="0"/>
    </xf>
    <xf numFmtId="0" fontId="39" fillId="5" borderId="207" xfId="7" applyNumberFormat="1" applyFill="1" applyBorder="1" applyAlignment="1" applyProtection="1">
      <alignment vertical="center" shrinkToFit="1"/>
      <protection locked="0"/>
    </xf>
    <xf numFmtId="0" fontId="10" fillId="6" borderId="48" xfId="7" applyNumberFormat="1" applyFont="1" applyFill="1" applyBorder="1" applyAlignment="1">
      <alignment vertical="center"/>
    </xf>
    <xf numFmtId="0" fontId="2" fillId="5" borderId="185" xfId="7" applyNumberFormat="1" applyFont="1" applyFill="1" applyBorder="1" applyAlignment="1" applyProtection="1">
      <alignment horizontal="center" vertical="center"/>
      <protection locked="0"/>
    </xf>
    <xf numFmtId="0" fontId="2" fillId="5" borderId="128" xfId="7" applyNumberFormat="1" applyFont="1" applyFill="1" applyBorder="1" applyAlignment="1" applyProtection="1">
      <alignment horizontal="center" vertical="center"/>
      <protection locked="0"/>
    </xf>
    <xf numFmtId="0" fontId="2" fillId="5" borderId="148" xfId="7" applyNumberFormat="1" applyFont="1" applyFill="1" applyBorder="1" applyAlignment="1" applyProtection="1">
      <alignment horizontal="center" vertical="center"/>
      <protection locked="0"/>
    </xf>
    <xf numFmtId="0" fontId="2" fillId="5" borderId="188" xfId="7" applyNumberFormat="1" applyFont="1" applyFill="1" applyBorder="1" applyAlignment="1" applyProtection="1">
      <alignment horizontal="center" vertical="center"/>
      <protection locked="0"/>
    </xf>
    <xf numFmtId="0" fontId="2" fillId="5" borderId="120" xfId="7" applyNumberFormat="1" applyFont="1" applyFill="1" applyBorder="1" applyAlignment="1" applyProtection="1">
      <alignment horizontal="center" vertical="center"/>
      <protection locked="0"/>
    </xf>
    <xf numFmtId="0" fontId="2" fillId="5" borderId="126" xfId="7" applyNumberFormat="1" applyFont="1" applyFill="1" applyBorder="1" applyAlignment="1" applyProtection="1">
      <alignment horizontal="center" vertical="center"/>
      <protection locked="0"/>
    </xf>
    <xf numFmtId="0" fontId="10" fillId="6" borderId="0" xfId="7" applyNumberFormat="1" applyFont="1" applyFill="1" applyBorder="1" applyAlignment="1" applyProtection="1">
      <alignment horizontal="center" vertical="center"/>
    </xf>
    <xf numFmtId="0" fontId="10" fillId="6" borderId="8" xfId="7" applyNumberFormat="1" applyFont="1" applyFill="1" applyBorder="1" applyAlignment="1" applyProtection="1">
      <alignment horizontal="center" vertical="center"/>
    </xf>
    <xf numFmtId="0" fontId="10" fillId="0" borderId="185" xfId="7" applyNumberFormat="1" applyFont="1" applyFill="1" applyBorder="1" applyAlignment="1" applyProtection="1">
      <alignment horizontal="center" vertical="center"/>
      <protection locked="0"/>
    </xf>
    <xf numFmtId="0" fontId="10" fillId="0" borderId="128" xfId="7" applyNumberFormat="1" applyFont="1" applyFill="1" applyBorder="1" applyAlignment="1" applyProtection="1">
      <alignment horizontal="center" vertical="center"/>
      <protection locked="0"/>
    </xf>
    <xf numFmtId="0" fontId="10" fillId="0" borderId="148" xfId="7" applyNumberFormat="1" applyFont="1" applyFill="1" applyBorder="1" applyAlignment="1" applyProtection="1">
      <alignment horizontal="center" vertical="center"/>
      <protection locked="0"/>
    </xf>
    <xf numFmtId="0" fontId="10" fillId="0" borderId="188" xfId="7" applyNumberFormat="1" applyFont="1" applyFill="1" applyBorder="1" applyAlignment="1" applyProtection="1">
      <alignment horizontal="center" vertical="center"/>
      <protection locked="0"/>
    </xf>
    <xf numFmtId="0" fontId="10" fillId="0" borderId="120" xfId="7" applyNumberFormat="1" applyFont="1" applyFill="1" applyBorder="1" applyAlignment="1" applyProtection="1">
      <alignment horizontal="center" vertical="center"/>
      <protection locked="0"/>
    </xf>
    <xf numFmtId="0" fontId="10" fillId="0" borderId="126" xfId="7" applyNumberFormat="1" applyFont="1" applyFill="1" applyBorder="1" applyAlignment="1" applyProtection="1">
      <alignment horizontal="center" vertical="center"/>
      <protection locked="0"/>
    </xf>
    <xf numFmtId="176" fontId="10" fillId="0" borderId="151" xfId="7" applyNumberFormat="1" applyFont="1" applyFill="1" applyBorder="1" applyAlignment="1" applyProtection="1">
      <alignment vertical="center"/>
      <protection locked="0"/>
    </xf>
    <xf numFmtId="176" fontId="10" fillId="0" borderId="154" xfId="7" applyNumberFormat="1" applyFont="1" applyFill="1" applyBorder="1" applyAlignment="1" applyProtection="1">
      <alignment vertical="center"/>
      <protection locked="0"/>
    </xf>
    <xf numFmtId="176" fontId="10" fillId="0" borderId="181" xfId="7" applyNumberFormat="1" applyFont="1" applyFill="1" applyBorder="1" applyAlignment="1" applyProtection="1">
      <alignment vertical="center"/>
      <protection locked="0"/>
    </xf>
    <xf numFmtId="176" fontId="10" fillId="0" borderId="189" xfId="7" applyNumberFormat="1" applyFont="1" applyFill="1" applyBorder="1" applyAlignment="1" applyProtection="1">
      <alignment vertical="center"/>
      <protection locked="0"/>
    </xf>
    <xf numFmtId="176" fontId="10" fillId="0" borderId="190" xfId="7" applyNumberFormat="1" applyFont="1" applyFill="1" applyBorder="1" applyAlignment="1" applyProtection="1">
      <alignment vertical="center"/>
      <protection locked="0"/>
    </xf>
    <xf numFmtId="176" fontId="10" fillId="0" borderId="191" xfId="7" applyNumberFormat="1" applyFont="1" applyFill="1" applyBorder="1" applyAlignment="1" applyProtection="1">
      <alignment vertical="center"/>
      <protection locked="0"/>
    </xf>
    <xf numFmtId="176" fontId="10" fillId="0" borderId="175" xfId="7" applyNumberFormat="1" applyFont="1" applyFill="1" applyBorder="1" applyAlignment="1" applyProtection="1">
      <alignment vertical="center"/>
      <protection locked="0"/>
    </xf>
    <xf numFmtId="192" fontId="23" fillId="6" borderId="27" xfId="7" applyNumberFormat="1" applyFont="1" applyFill="1" applyBorder="1" applyAlignment="1">
      <alignment horizontal="center" vertical="center" wrapText="1"/>
    </xf>
    <xf numFmtId="192" fontId="23" fillId="0" borderId="16" xfId="7" applyNumberFormat="1" applyFont="1" applyBorder="1" applyAlignment="1">
      <alignment horizontal="center" vertical="center" wrapText="1"/>
    </xf>
    <xf numFmtId="192" fontId="23" fillId="0" borderId="17" xfId="7" applyNumberFormat="1" applyFont="1" applyBorder="1" applyAlignment="1">
      <alignment horizontal="center" vertical="center" wrapText="1"/>
    </xf>
    <xf numFmtId="192" fontId="23" fillId="0" borderId="27" xfId="7" applyNumberFormat="1" applyFont="1" applyBorder="1" applyAlignment="1">
      <alignment horizontal="center" vertical="center" wrapText="1"/>
    </xf>
    <xf numFmtId="192" fontId="23" fillId="6" borderId="67" xfId="7" applyNumberFormat="1" applyFont="1" applyFill="1" applyBorder="1" applyAlignment="1">
      <alignment horizontal="center" vertical="center" wrapText="1"/>
    </xf>
    <xf numFmtId="192" fontId="23" fillId="0" borderId="49" xfId="7" applyNumberFormat="1" applyFont="1" applyBorder="1" applyAlignment="1">
      <alignment horizontal="center" vertical="center" wrapText="1"/>
    </xf>
    <xf numFmtId="192" fontId="23" fillId="0" borderId="47" xfId="7" applyNumberFormat="1" applyFont="1" applyBorder="1" applyAlignment="1">
      <alignment horizontal="center" vertical="center" wrapText="1"/>
    </xf>
    <xf numFmtId="192" fontId="23" fillId="0" borderId="68" xfId="7" applyNumberFormat="1" applyFont="1" applyBorder="1" applyAlignment="1">
      <alignment horizontal="center" vertical="center" wrapText="1"/>
    </xf>
    <xf numFmtId="192" fontId="23" fillId="0" borderId="12" xfId="7" applyNumberFormat="1" applyFont="1" applyBorder="1" applyAlignment="1">
      <alignment horizontal="center" vertical="center" wrapText="1"/>
    </xf>
    <xf numFmtId="192" fontId="23" fillId="0" borderId="13" xfId="7" applyNumberFormat="1" applyFont="1" applyBorder="1" applyAlignment="1">
      <alignment horizontal="center" vertical="center" wrapText="1"/>
    </xf>
    <xf numFmtId="193" fontId="10" fillId="6" borderId="71" xfId="7" applyNumberFormat="1" applyFont="1" applyFill="1" applyBorder="1" applyAlignment="1">
      <alignment vertical="center" shrinkToFit="1"/>
    </xf>
    <xf numFmtId="193" fontId="10" fillId="6" borderId="0" xfId="7" applyNumberFormat="1" applyFont="1" applyFill="1" applyBorder="1" applyAlignment="1">
      <alignment vertical="center" shrinkToFit="1"/>
    </xf>
    <xf numFmtId="193" fontId="10" fillId="6" borderId="8" xfId="7" applyNumberFormat="1" applyFont="1" applyFill="1" applyBorder="1" applyAlignment="1">
      <alignment vertical="center" shrinkToFit="1"/>
    </xf>
    <xf numFmtId="0" fontId="10" fillId="6" borderId="68" xfId="7" applyNumberFormat="1" applyFont="1" applyFill="1" applyBorder="1" applyAlignment="1">
      <alignment horizontal="right" vertical="center" shrinkToFit="1"/>
    </xf>
    <xf numFmtId="0" fontId="39" fillId="6" borderId="12" xfId="7" applyNumberFormat="1" applyFill="1" applyBorder="1" applyAlignment="1">
      <alignment horizontal="right" vertical="center" shrinkToFit="1"/>
    </xf>
    <xf numFmtId="0" fontId="39" fillId="6" borderId="13" xfId="7" applyNumberFormat="1" applyFill="1" applyBorder="1" applyAlignment="1">
      <alignment horizontal="right" vertical="center" shrinkToFit="1"/>
    </xf>
    <xf numFmtId="0" fontId="2" fillId="4" borderId="0" xfId="7" applyNumberFormat="1" applyFont="1" applyFill="1" applyAlignment="1">
      <alignment vertical="center" wrapText="1"/>
    </xf>
    <xf numFmtId="0" fontId="2" fillId="5" borderId="228" xfId="7" applyFont="1" applyFill="1" applyBorder="1" applyAlignment="1" applyProtection="1">
      <alignment vertical="top" wrapText="1"/>
      <protection locked="0"/>
    </xf>
    <xf numFmtId="0" fontId="2" fillId="5" borderId="229" xfId="7" applyFont="1" applyFill="1" applyBorder="1" applyAlignment="1" applyProtection="1">
      <alignment vertical="top" wrapText="1"/>
      <protection locked="0"/>
    </xf>
    <xf numFmtId="0" fontId="2" fillId="5" borderId="234" xfId="7" applyFont="1" applyFill="1" applyBorder="1" applyAlignment="1" applyProtection="1">
      <alignment vertical="top" wrapText="1"/>
      <protection locked="0"/>
    </xf>
    <xf numFmtId="0" fontId="2" fillId="5" borderId="230" xfId="7" applyFont="1" applyFill="1" applyBorder="1" applyAlignment="1" applyProtection="1">
      <alignment vertical="top" wrapText="1"/>
      <protection locked="0"/>
    </xf>
    <xf numFmtId="0" fontId="2" fillId="5" borderId="231" xfId="7" applyFont="1" applyFill="1" applyBorder="1" applyAlignment="1" applyProtection="1">
      <alignment vertical="top" wrapText="1"/>
      <protection locked="0"/>
    </xf>
    <xf numFmtId="0" fontId="2" fillId="5" borderId="235" xfId="7" applyFont="1" applyFill="1" applyBorder="1" applyAlignment="1" applyProtection="1">
      <alignment vertical="top" wrapText="1"/>
      <protection locked="0"/>
    </xf>
    <xf numFmtId="0" fontId="2" fillId="5" borderId="232" xfId="7" applyFont="1" applyFill="1" applyBorder="1" applyAlignment="1" applyProtection="1">
      <alignment vertical="top" wrapText="1"/>
      <protection locked="0"/>
    </xf>
    <xf numFmtId="0" fontId="2" fillId="5" borderId="233" xfId="7" applyFont="1" applyFill="1" applyBorder="1" applyAlignment="1" applyProtection="1">
      <alignment vertical="top" wrapText="1"/>
      <protection locked="0"/>
    </xf>
    <xf numFmtId="0" fontId="2" fillId="5" borderId="236" xfId="7" applyFont="1" applyFill="1" applyBorder="1" applyAlignment="1" applyProtection="1">
      <alignment vertical="top" wrapText="1"/>
      <protection locked="0"/>
    </xf>
    <xf numFmtId="0" fontId="10" fillId="6" borderId="29" xfId="7" applyFont="1" applyFill="1" applyBorder="1" applyAlignment="1">
      <alignment vertical="center"/>
    </xf>
    <xf numFmtId="0" fontId="39" fillId="6" borderId="30" xfId="7" applyFill="1" applyBorder="1" applyAlignment="1">
      <alignment vertical="center"/>
    </xf>
    <xf numFmtId="0" fontId="39" fillId="6" borderId="6" xfId="7" applyFill="1" applyBorder="1" applyAlignment="1">
      <alignment vertical="center"/>
    </xf>
    <xf numFmtId="0" fontId="10" fillId="6" borderId="11" xfId="7" applyFont="1" applyFill="1" applyBorder="1" applyAlignment="1">
      <alignment vertical="center"/>
    </xf>
    <xf numFmtId="0" fontId="39" fillId="6" borderId="12" xfId="7" applyFill="1" applyBorder="1" applyAlignment="1">
      <alignment vertical="center"/>
    </xf>
    <xf numFmtId="0" fontId="39" fillId="6" borderId="13" xfId="7" applyFill="1" applyBorder="1" applyAlignment="1">
      <alignment vertical="center"/>
    </xf>
    <xf numFmtId="0" fontId="39" fillId="6" borderId="15" xfId="7" applyFill="1" applyBorder="1" applyAlignment="1">
      <alignment vertical="center"/>
    </xf>
    <xf numFmtId="0" fontId="39" fillId="6" borderId="16" xfId="7" applyFill="1" applyBorder="1" applyAlignment="1">
      <alignment vertical="center"/>
    </xf>
    <xf numFmtId="0" fontId="39" fillId="6" borderId="17" xfId="7" applyFill="1" applyBorder="1" applyAlignment="1">
      <alignment vertical="center"/>
    </xf>
    <xf numFmtId="0" fontId="10" fillId="6" borderId="118" xfId="7" applyFont="1" applyFill="1" applyBorder="1" applyAlignment="1">
      <alignment horizontal="center" vertical="center"/>
    </xf>
    <xf numFmtId="0" fontId="10" fillId="6" borderId="81" xfId="7" applyFont="1" applyFill="1" applyBorder="1" applyAlignment="1">
      <alignment horizontal="center" vertical="center"/>
    </xf>
    <xf numFmtId="0" fontId="10" fillId="6" borderId="85" xfId="7" applyFont="1" applyFill="1" applyBorder="1" applyAlignment="1">
      <alignment horizontal="center" vertical="center"/>
    </xf>
    <xf numFmtId="0" fontId="10" fillId="6" borderId="1" xfId="7" applyFont="1" applyFill="1" applyBorder="1" applyAlignment="1">
      <alignment horizontal="center" vertical="center"/>
    </xf>
    <xf numFmtId="0" fontId="10" fillId="6" borderId="2" xfId="7" applyFont="1" applyFill="1" applyBorder="1" applyAlignment="1">
      <alignment horizontal="center" vertical="center"/>
    </xf>
    <xf numFmtId="0" fontId="10" fillId="6" borderId="52" xfId="7" applyFont="1" applyFill="1" applyBorder="1" applyAlignment="1">
      <alignment horizontal="center" vertical="center"/>
    </xf>
    <xf numFmtId="0" fontId="2" fillId="5" borderId="205" xfId="7" applyFont="1" applyFill="1" applyBorder="1" applyAlignment="1" applyProtection="1">
      <alignment vertical="top" wrapText="1"/>
      <protection locked="0"/>
    </xf>
    <xf numFmtId="0" fontId="2" fillId="5" borderId="206" xfId="7" applyFont="1" applyFill="1" applyBorder="1" applyAlignment="1" applyProtection="1">
      <alignment vertical="top" wrapText="1"/>
      <protection locked="0"/>
    </xf>
    <xf numFmtId="0" fontId="2" fillId="5" borderId="209" xfId="7" applyFont="1" applyFill="1" applyBorder="1" applyAlignment="1" applyProtection="1">
      <alignment vertical="top" wrapText="1"/>
      <protection locked="0"/>
    </xf>
    <xf numFmtId="0" fontId="2" fillId="5" borderId="221" xfId="7" applyFont="1" applyFill="1" applyBorder="1" applyAlignment="1" applyProtection="1">
      <alignment vertical="top" wrapText="1"/>
      <protection locked="0"/>
    </xf>
    <xf numFmtId="0" fontId="2" fillId="5" borderId="222" xfId="7" applyFont="1" applyFill="1" applyBorder="1" applyAlignment="1" applyProtection="1">
      <alignment vertical="top" wrapText="1"/>
      <protection locked="0"/>
    </xf>
    <xf numFmtId="0" fontId="2" fillId="5" borderId="225" xfId="7" applyFont="1" applyFill="1" applyBorder="1" applyAlignment="1" applyProtection="1">
      <alignment vertical="top" wrapText="1"/>
      <protection locked="0"/>
    </xf>
    <xf numFmtId="0" fontId="2" fillId="5" borderId="207" xfId="7" applyFont="1" applyFill="1" applyBorder="1" applyAlignment="1" applyProtection="1">
      <alignment vertical="top" wrapText="1"/>
      <protection locked="0"/>
    </xf>
    <xf numFmtId="0" fontId="2" fillId="5" borderId="208" xfId="7" applyFont="1" applyFill="1" applyBorder="1" applyAlignment="1" applyProtection="1">
      <alignment vertical="top" wrapText="1"/>
      <protection locked="0"/>
    </xf>
    <xf numFmtId="0" fontId="2" fillId="5" borderId="213" xfId="7" applyFont="1" applyFill="1" applyBorder="1" applyAlignment="1" applyProtection="1">
      <alignment vertical="top" wrapText="1"/>
      <protection locked="0"/>
    </xf>
    <xf numFmtId="0" fontId="10" fillId="6" borderId="15" xfId="7" applyFont="1" applyFill="1" applyBorder="1" applyAlignment="1">
      <alignment vertical="center" wrapText="1"/>
    </xf>
    <xf numFmtId="0" fontId="10" fillId="6" borderId="16" xfId="7" applyFont="1" applyFill="1" applyBorder="1" applyAlignment="1">
      <alignment vertical="center" wrapText="1"/>
    </xf>
    <xf numFmtId="0" fontId="10" fillId="6" borderId="17" xfId="7" applyFont="1" applyFill="1" applyBorder="1" applyAlignment="1">
      <alignment vertical="center" wrapText="1"/>
    </xf>
    <xf numFmtId="0" fontId="10" fillId="6" borderId="19" xfId="7" applyFont="1" applyFill="1" applyBorder="1" applyAlignment="1">
      <alignment vertical="center" wrapText="1"/>
    </xf>
    <xf numFmtId="0" fontId="10" fillId="6" borderId="20" xfId="7" applyFont="1" applyFill="1" applyBorder="1" applyAlignment="1">
      <alignment vertical="center" wrapText="1"/>
    </xf>
    <xf numFmtId="0" fontId="10" fillId="6" borderId="67" xfId="7" applyFont="1" applyFill="1" applyBorder="1" applyAlignment="1">
      <alignment vertical="center" wrapText="1"/>
    </xf>
    <xf numFmtId="0" fontId="39" fillId="0" borderId="49" xfId="8" applyBorder="1" applyAlignment="1">
      <alignment vertical="center" wrapText="1"/>
    </xf>
    <xf numFmtId="0" fontId="39" fillId="0" borderId="71" xfId="8" applyBorder="1" applyAlignment="1">
      <alignment vertical="center" wrapText="1"/>
    </xf>
    <xf numFmtId="0" fontId="39" fillId="0" borderId="0" xfId="8" applyAlignment="1">
      <alignment vertical="center" wrapText="1"/>
    </xf>
    <xf numFmtId="0" fontId="39" fillId="0" borderId="78" xfId="8" applyBorder="1" applyAlignment="1">
      <alignment vertical="center" wrapText="1"/>
    </xf>
    <xf numFmtId="0" fontId="39" fillId="0" borderId="51" xfId="8" applyBorder="1" applyAlignment="1">
      <alignment vertical="center" wrapText="1"/>
    </xf>
    <xf numFmtId="0" fontId="10" fillId="6" borderId="15" xfId="7" applyFont="1" applyFill="1" applyBorder="1" applyAlignment="1">
      <alignment vertical="center"/>
    </xf>
    <xf numFmtId="0" fontId="10" fillId="6" borderId="16" xfId="7" applyFont="1" applyFill="1" applyBorder="1" applyAlignment="1">
      <alignment vertical="center"/>
    </xf>
    <xf numFmtId="0" fontId="10" fillId="6" borderId="17" xfId="7" applyFont="1" applyFill="1" applyBorder="1" applyAlignment="1">
      <alignment vertical="center"/>
    </xf>
    <xf numFmtId="0" fontId="39" fillId="6" borderId="101" xfId="7" applyFill="1" applyBorder="1" applyAlignment="1">
      <alignment vertical="center" shrinkToFit="1"/>
    </xf>
    <xf numFmtId="0" fontId="39" fillId="6" borderId="219" xfId="7" applyFill="1" applyBorder="1" applyAlignment="1">
      <alignment vertical="center" shrinkToFit="1"/>
    </xf>
    <xf numFmtId="0" fontId="39" fillId="6" borderId="89" xfId="7" applyFill="1" applyBorder="1" applyAlignment="1">
      <alignment vertical="center" shrinkToFit="1"/>
    </xf>
    <xf numFmtId="0" fontId="39" fillId="6" borderId="107" xfId="7" applyFill="1" applyBorder="1" applyAlignment="1">
      <alignment vertical="center" shrinkToFit="1"/>
    </xf>
    <xf numFmtId="0" fontId="39" fillId="6" borderId="217" xfId="7" applyFill="1" applyBorder="1" applyAlignment="1">
      <alignment vertical="center" shrinkToFit="1"/>
    </xf>
    <xf numFmtId="0" fontId="39" fillId="6" borderId="218" xfId="7" applyFill="1" applyBorder="1" applyAlignment="1">
      <alignment vertical="center" shrinkToFit="1"/>
    </xf>
    <xf numFmtId="0" fontId="39" fillId="6" borderId="220" xfId="7" applyFill="1" applyBorder="1" applyAlignment="1">
      <alignment vertical="center" shrinkToFit="1"/>
    </xf>
    <xf numFmtId="178" fontId="10" fillId="6" borderId="49" xfId="7" applyNumberFormat="1" applyFont="1" applyFill="1" applyBorder="1" applyAlignment="1">
      <alignment vertical="center" shrinkToFit="1"/>
    </xf>
    <xf numFmtId="178" fontId="10" fillId="6" borderId="54" xfId="7" applyNumberFormat="1" applyFont="1" applyFill="1" applyBorder="1" applyAlignment="1">
      <alignment vertical="center" shrinkToFit="1"/>
    </xf>
    <xf numFmtId="178" fontId="10" fillId="6" borderId="0" xfId="7" applyNumberFormat="1" applyFont="1" applyFill="1" applyBorder="1" applyAlignment="1">
      <alignment vertical="center" shrinkToFit="1"/>
    </xf>
    <xf numFmtId="178" fontId="10" fillId="6" borderId="55" xfId="7" applyNumberFormat="1" applyFont="1" applyFill="1" applyBorder="1" applyAlignment="1">
      <alignment vertical="center" shrinkToFit="1"/>
    </xf>
    <xf numFmtId="0" fontId="10" fillId="4" borderId="71" xfId="7" applyFont="1" applyFill="1" applyBorder="1" applyAlignment="1">
      <alignment vertical="center" shrinkToFit="1"/>
    </xf>
    <xf numFmtId="0" fontId="39" fillId="4" borderId="0" xfId="7" applyFill="1" applyBorder="1" applyAlignment="1">
      <alignment vertical="center" shrinkToFit="1"/>
    </xf>
    <xf numFmtId="0" fontId="39" fillId="4" borderId="55" xfId="7" applyFill="1" applyBorder="1" applyAlignment="1">
      <alignment vertical="center" shrinkToFit="1"/>
    </xf>
    <xf numFmtId="0" fontId="26" fillId="6" borderId="0" xfId="9" applyFont="1" applyFill="1" applyBorder="1" applyAlignment="1">
      <alignment horizontal="left" vertical="center" wrapText="1" indent="1"/>
    </xf>
    <xf numFmtId="0" fontId="2" fillId="4" borderId="0" xfId="7" applyFont="1" applyFill="1" applyBorder="1" applyAlignment="1">
      <alignment vertical="center" wrapText="1"/>
    </xf>
    <xf numFmtId="0" fontId="2" fillId="4" borderId="0" xfId="7" applyNumberFormat="1" applyFont="1" applyFill="1" applyBorder="1" applyAlignment="1">
      <alignment vertical="center" wrapText="1"/>
    </xf>
    <xf numFmtId="0" fontId="10" fillId="5" borderId="206" xfId="7" applyNumberFormat="1" applyFont="1" applyFill="1" applyBorder="1" applyAlignment="1" applyProtection="1">
      <alignment horizontal="right" vertical="center" shrinkToFit="1"/>
      <protection locked="0"/>
    </xf>
    <xf numFmtId="0" fontId="39" fillId="5" borderId="206" xfId="7" applyNumberFormat="1" applyFill="1" applyBorder="1" applyAlignment="1" applyProtection="1">
      <alignment horizontal="right" vertical="center" shrinkToFit="1"/>
      <protection locked="0"/>
    </xf>
    <xf numFmtId="0" fontId="39" fillId="5" borderId="208" xfId="7" applyNumberFormat="1" applyFill="1" applyBorder="1" applyAlignment="1" applyProtection="1">
      <alignment horizontal="right" vertical="center" shrinkToFit="1"/>
      <protection locked="0"/>
    </xf>
    <xf numFmtId="0" fontId="10" fillId="5" borderId="223" xfId="7" applyNumberFormat="1" applyFont="1" applyFill="1" applyBorder="1" applyAlignment="1" applyProtection="1">
      <alignment horizontal="right" vertical="center" shrinkToFit="1"/>
      <protection locked="0"/>
    </xf>
    <xf numFmtId="0" fontId="39" fillId="5" borderId="224" xfId="7" applyNumberFormat="1" applyFill="1" applyBorder="1" applyAlignment="1" applyProtection="1">
      <alignment horizontal="right" vertical="center" shrinkToFit="1"/>
      <protection locked="0"/>
    </xf>
    <xf numFmtId="0" fontId="39" fillId="5" borderId="209" xfId="7" applyNumberFormat="1" applyFill="1" applyBorder="1" applyAlignment="1" applyProtection="1">
      <alignment horizontal="right" vertical="center" shrinkToFit="1"/>
      <protection locked="0"/>
    </xf>
    <xf numFmtId="0" fontId="39" fillId="5" borderId="213" xfId="7" applyNumberFormat="1" applyFill="1" applyBorder="1" applyAlignment="1" applyProtection="1">
      <alignment horizontal="right" vertical="center" shrinkToFit="1"/>
      <protection locked="0"/>
    </xf>
    <xf numFmtId="0" fontId="12" fillId="6" borderId="0" xfId="9" applyFont="1" applyFill="1" applyAlignment="1">
      <alignment horizontal="left" vertical="top" wrapText="1"/>
    </xf>
    <xf numFmtId="0" fontId="0" fillId="4" borderId="71" xfId="7" applyFont="1" applyFill="1" applyBorder="1" applyAlignment="1">
      <alignment vertical="center" wrapText="1"/>
    </xf>
    <xf numFmtId="0" fontId="39" fillId="4" borderId="0" xfId="7" applyFill="1" applyBorder="1" applyAlignment="1">
      <alignment vertical="center"/>
    </xf>
    <xf numFmtId="0" fontId="39" fillId="4" borderId="8" xfId="7" applyFill="1" applyBorder="1" applyAlignment="1">
      <alignment vertical="center"/>
    </xf>
    <xf numFmtId="0" fontId="10" fillId="5" borderId="133" xfId="7" applyFont="1" applyFill="1" applyBorder="1" applyAlignment="1" applyProtection="1">
      <alignment horizontal="center" vertical="center"/>
      <protection locked="0"/>
    </xf>
    <xf numFmtId="0" fontId="10" fillId="5" borderId="134" xfId="7" applyFont="1" applyFill="1" applyBorder="1" applyAlignment="1" applyProtection="1">
      <alignment horizontal="center" vertical="center"/>
      <protection locked="0"/>
    </xf>
    <xf numFmtId="0" fontId="10" fillId="5" borderId="167" xfId="7" applyFont="1" applyFill="1" applyBorder="1" applyAlignment="1" applyProtection="1">
      <alignment horizontal="center" vertical="center"/>
      <protection locked="0"/>
    </xf>
    <xf numFmtId="0" fontId="10" fillId="5" borderId="135" xfId="7" applyFont="1" applyFill="1" applyBorder="1" applyAlignment="1" applyProtection="1">
      <alignment horizontal="center" vertical="center"/>
      <protection locked="0"/>
    </xf>
    <xf numFmtId="0" fontId="10" fillId="5" borderId="136" xfId="7" applyFont="1" applyFill="1" applyBorder="1" applyAlignment="1" applyProtection="1">
      <alignment horizontal="center" vertical="center"/>
      <protection locked="0"/>
    </xf>
    <xf numFmtId="0" fontId="10" fillId="5" borderId="168" xfId="7" applyFont="1" applyFill="1" applyBorder="1" applyAlignment="1" applyProtection="1">
      <alignment horizontal="center" vertical="center"/>
      <protection locked="0"/>
    </xf>
    <xf numFmtId="0" fontId="10" fillId="5" borderId="137" xfId="7" applyFont="1" applyFill="1" applyBorder="1" applyAlignment="1" applyProtection="1">
      <alignment horizontal="center" vertical="center"/>
      <protection locked="0"/>
    </xf>
    <xf numFmtId="0" fontId="10" fillId="5" borderId="138" xfId="7" applyFont="1" applyFill="1" applyBorder="1" applyAlignment="1" applyProtection="1">
      <alignment horizontal="center" vertical="center"/>
      <protection locked="0"/>
    </xf>
    <xf numFmtId="0" fontId="10" fillId="5" borderId="169" xfId="7" applyFont="1" applyFill="1" applyBorder="1" applyAlignment="1" applyProtection="1">
      <alignment horizontal="center" vertical="center"/>
      <protection locked="0"/>
    </xf>
    <xf numFmtId="185" fontId="10" fillId="6" borderId="7" xfId="7" applyNumberFormat="1" applyFont="1" applyFill="1" applyBorder="1" applyAlignment="1">
      <alignment vertical="center" shrinkToFit="1"/>
    </xf>
    <xf numFmtId="185" fontId="10" fillId="6" borderId="0" xfId="7" applyNumberFormat="1" applyFont="1" applyFill="1" applyBorder="1" applyAlignment="1">
      <alignment vertical="center" shrinkToFit="1"/>
    </xf>
    <xf numFmtId="185" fontId="10" fillId="6" borderId="55" xfId="7" applyNumberFormat="1" applyFont="1" applyFill="1" applyBorder="1" applyAlignment="1">
      <alignment vertical="center" shrinkToFit="1"/>
    </xf>
    <xf numFmtId="0" fontId="10" fillId="5" borderId="143" xfId="7" applyFont="1" applyFill="1" applyBorder="1" applyAlignment="1" applyProtection="1">
      <alignment vertical="center" wrapText="1" shrinkToFit="1"/>
      <protection locked="0"/>
    </xf>
    <xf numFmtId="0" fontId="10" fillId="5" borderId="144" xfId="7" applyFont="1" applyFill="1" applyBorder="1" applyAlignment="1" applyProtection="1">
      <alignment vertical="center" shrinkToFit="1"/>
      <protection locked="0"/>
    </xf>
    <xf numFmtId="0" fontId="10" fillId="5" borderId="163" xfId="7" applyFont="1" applyFill="1" applyBorder="1" applyAlignment="1" applyProtection="1">
      <alignment vertical="center" shrinkToFit="1"/>
      <protection locked="0"/>
    </xf>
    <xf numFmtId="0" fontId="10" fillId="5" borderId="131" xfId="7" applyFont="1" applyFill="1" applyBorder="1" applyAlignment="1" applyProtection="1">
      <alignment vertical="center" shrinkToFit="1"/>
      <protection locked="0"/>
    </xf>
    <xf numFmtId="0" fontId="10" fillId="5" borderId="132" xfId="7" applyFont="1" applyFill="1" applyBorder="1" applyAlignment="1" applyProtection="1">
      <alignment vertical="center" shrinkToFit="1"/>
      <protection locked="0"/>
    </xf>
    <xf numFmtId="0" fontId="10" fillId="5" borderId="165" xfId="7" applyFont="1" applyFill="1" applyBorder="1" applyAlignment="1" applyProtection="1">
      <alignment vertical="center" shrinkToFit="1"/>
      <protection locked="0"/>
    </xf>
    <xf numFmtId="0" fontId="10" fillId="6" borderId="226" xfId="7" applyFont="1" applyFill="1" applyBorder="1" applyAlignment="1">
      <alignment vertical="center" wrapText="1"/>
    </xf>
    <xf numFmtId="0" fontId="0" fillId="0" borderId="128" xfId="8" applyFont="1" applyBorder="1" applyAlignment="1">
      <alignment vertical="center" wrapText="1"/>
    </xf>
    <xf numFmtId="0" fontId="0" fillId="0" borderId="71" xfId="8" applyFont="1" applyBorder="1" applyAlignment="1">
      <alignment vertical="center" wrapText="1"/>
    </xf>
    <xf numFmtId="0" fontId="0" fillId="0" borderId="0" xfId="8" applyFont="1" applyBorder="1" applyAlignment="1">
      <alignment vertical="center" wrapText="1"/>
    </xf>
    <xf numFmtId="0" fontId="0" fillId="0" borderId="68" xfId="8" applyFont="1" applyBorder="1" applyAlignment="1">
      <alignment vertical="center" wrapText="1"/>
    </xf>
    <xf numFmtId="0" fontId="0" fillId="0" borderId="12" xfId="8" applyFont="1" applyBorder="1" applyAlignment="1">
      <alignment vertical="center" wrapText="1"/>
    </xf>
    <xf numFmtId="0" fontId="10" fillId="6" borderId="48" xfId="7" applyFont="1" applyFill="1" applyBorder="1" applyAlignment="1">
      <alignment horizontal="center" vertical="center"/>
    </xf>
    <xf numFmtId="0" fontId="39" fillId="6" borderId="49" xfId="7" applyFill="1" applyBorder="1" applyAlignment="1">
      <alignment horizontal="center" vertical="center"/>
    </xf>
    <xf numFmtId="0" fontId="39" fillId="6" borderId="47" xfId="7" applyFill="1" applyBorder="1" applyAlignment="1">
      <alignment horizontal="center" vertical="center"/>
    </xf>
    <xf numFmtId="0" fontId="39" fillId="6" borderId="7" xfId="7" applyFill="1" applyBorder="1" applyAlignment="1">
      <alignment horizontal="center" vertical="center"/>
    </xf>
    <xf numFmtId="0" fontId="39" fillId="6" borderId="0" xfId="7" applyFill="1" applyBorder="1" applyAlignment="1">
      <alignment horizontal="center" vertical="center"/>
    </xf>
    <xf numFmtId="0" fontId="39" fillId="6" borderId="11" xfId="7" applyFill="1" applyBorder="1" applyAlignment="1">
      <alignment horizontal="center" vertical="center"/>
    </xf>
    <xf numFmtId="0" fontId="39" fillId="6" borderId="12" xfId="7" applyFill="1" applyBorder="1" applyAlignment="1">
      <alignment horizontal="center" vertical="center"/>
    </xf>
    <xf numFmtId="0" fontId="10" fillId="6" borderId="117" xfId="7" applyFont="1" applyFill="1" applyBorder="1" applyAlignment="1">
      <alignment horizontal="center" vertical="center"/>
    </xf>
    <xf numFmtId="0" fontId="10" fillId="6" borderId="4" xfId="7" applyFont="1" applyFill="1" applyBorder="1" applyAlignment="1">
      <alignment horizontal="center" vertical="center"/>
    </xf>
    <xf numFmtId="0" fontId="10" fillId="6" borderId="32" xfId="7" applyFont="1" applyFill="1" applyBorder="1" applyAlignment="1">
      <alignment horizontal="center" vertical="center"/>
    </xf>
    <xf numFmtId="0" fontId="10" fillId="6" borderId="14" xfId="7" applyFont="1" applyFill="1" applyBorder="1" applyAlignment="1">
      <alignment horizontal="center" vertical="center"/>
    </xf>
    <xf numFmtId="0" fontId="10" fillId="6" borderId="23" xfId="7" applyFont="1" applyFill="1" applyBorder="1" applyAlignment="1">
      <alignment horizontal="center" vertical="center"/>
    </xf>
    <xf numFmtId="0" fontId="10" fillId="6" borderId="26" xfId="7" applyFont="1" applyFill="1" applyBorder="1" applyAlignment="1">
      <alignment horizontal="center" vertical="center"/>
    </xf>
    <xf numFmtId="0" fontId="0" fillId="6" borderId="7" xfId="7" applyNumberFormat="1" applyFont="1" applyFill="1" applyBorder="1" applyAlignment="1">
      <alignment horizontal="left" vertical="center"/>
    </xf>
    <xf numFmtId="0" fontId="39" fillId="0" borderId="2" xfId="7" applyBorder="1" applyAlignment="1">
      <alignment vertical="center"/>
    </xf>
    <xf numFmtId="0" fontId="39" fillId="0" borderId="52" xfId="7" applyBorder="1" applyAlignment="1">
      <alignment vertical="center"/>
    </xf>
    <xf numFmtId="0" fontId="39" fillId="0" borderId="0" xfId="7" applyBorder="1" applyAlignment="1">
      <alignment vertical="center"/>
    </xf>
    <xf numFmtId="0" fontId="39" fillId="0" borderId="74" xfId="7" applyBorder="1" applyAlignment="1">
      <alignment vertical="center"/>
    </xf>
    <xf numFmtId="0" fontId="39" fillId="0" borderId="83" xfId="7" applyBorder="1" applyAlignment="1">
      <alignment vertical="center"/>
    </xf>
    <xf numFmtId="0" fontId="10" fillId="6" borderId="49" xfId="7" applyNumberFormat="1" applyFont="1" applyFill="1" applyBorder="1" applyAlignment="1">
      <alignment horizontal="center" vertical="center"/>
    </xf>
    <xf numFmtId="0" fontId="10" fillId="6" borderId="67" xfId="7" applyNumberFormat="1" applyFont="1" applyFill="1" applyBorder="1" applyAlignment="1">
      <alignment horizontal="center" vertical="center"/>
    </xf>
    <xf numFmtId="0" fontId="0" fillId="6" borderId="71" xfId="7" applyNumberFormat="1" applyFont="1" applyFill="1" applyBorder="1" applyAlignment="1">
      <alignment vertical="center"/>
    </xf>
    <xf numFmtId="0" fontId="0" fillId="6" borderId="27" xfId="7" applyNumberFormat="1" applyFont="1" applyFill="1" applyBorder="1" applyAlignment="1">
      <alignment vertical="center"/>
    </xf>
    <xf numFmtId="0" fontId="0" fillId="6" borderId="78" xfId="7" applyNumberFormat="1" applyFont="1" applyFill="1" applyBorder="1" applyAlignment="1">
      <alignment vertical="center"/>
    </xf>
    <xf numFmtId="0" fontId="2" fillId="4" borderId="0" xfId="7" applyFont="1" applyFill="1" applyAlignment="1">
      <alignment horizontal="center" vertical="center" wrapText="1"/>
    </xf>
    <xf numFmtId="0" fontId="2" fillId="4" borderId="0" xfId="7" applyNumberFormat="1" applyFont="1" applyFill="1" applyAlignment="1">
      <alignment vertical="center"/>
    </xf>
    <xf numFmtId="0" fontId="12" fillId="6" borderId="0" xfId="9" applyFont="1" applyFill="1" applyAlignment="1">
      <alignment horizontal="left" vertical="center" wrapText="1"/>
    </xf>
    <xf numFmtId="0" fontId="10" fillId="5" borderId="223" xfId="7" applyNumberFormat="1" applyFont="1" applyFill="1" applyBorder="1" applyAlignment="1" applyProtection="1">
      <alignment vertical="center" shrinkToFit="1"/>
      <protection locked="0"/>
    </xf>
    <xf numFmtId="0" fontId="39" fillId="5" borderId="224" xfId="7" applyNumberFormat="1" applyFill="1" applyBorder="1" applyAlignment="1" applyProtection="1">
      <alignment vertical="center" shrinkToFit="1"/>
      <protection locked="0"/>
    </xf>
    <xf numFmtId="0" fontId="10" fillId="4" borderId="71" xfId="7" applyNumberFormat="1" applyFont="1" applyFill="1" applyBorder="1" applyAlignment="1">
      <alignment vertical="center" shrinkToFit="1"/>
    </xf>
    <xf numFmtId="0" fontId="39" fillId="4" borderId="8" xfId="7" applyFill="1" applyBorder="1" applyAlignment="1">
      <alignment vertical="center" shrinkToFit="1"/>
    </xf>
    <xf numFmtId="0" fontId="39" fillId="4" borderId="0" xfId="7" applyNumberFormat="1" applyFill="1" applyBorder="1" applyAlignment="1">
      <alignment vertical="center" shrinkToFit="1"/>
    </xf>
    <xf numFmtId="0" fontId="39" fillId="4" borderId="8" xfId="7" applyNumberFormat="1" applyFill="1" applyBorder="1" applyAlignment="1">
      <alignment vertical="center" shrinkToFit="1"/>
    </xf>
    <xf numFmtId="0" fontId="10" fillId="6" borderId="48" xfId="7" applyFont="1" applyFill="1" applyBorder="1" applyAlignment="1">
      <alignment vertical="center"/>
    </xf>
    <xf numFmtId="0" fontId="39" fillId="0" borderId="49" xfId="7" applyBorder="1" applyAlignment="1">
      <alignment vertical="center"/>
    </xf>
    <xf numFmtId="0" fontId="39" fillId="0" borderId="47" xfId="7" applyBorder="1" applyAlignment="1">
      <alignment vertical="center"/>
    </xf>
    <xf numFmtId="0" fontId="39" fillId="0" borderId="7" xfId="7" applyBorder="1" applyAlignment="1">
      <alignment vertical="center"/>
    </xf>
    <xf numFmtId="0" fontId="39" fillId="0" borderId="0" xfId="7" applyAlignment="1">
      <alignment vertical="center"/>
    </xf>
    <xf numFmtId="0" fontId="39" fillId="0" borderId="8" xfId="7" applyBorder="1" applyAlignment="1">
      <alignment vertical="center"/>
    </xf>
    <xf numFmtId="0" fontId="39" fillId="0" borderId="11" xfId="7" applyBorder="1" applyAlignment="1">
      <alignment vertical="center"/>
    </xf>
    <xf numFmtId="0" fontId="39" fillId="0" borderId="12" xfId="7" applyBorder="1" applyAlignment="1">
      <alignment vertical="center"/>
    </xf>
    <xf numFmtId="0" fontId="39" fillId="0" borderId="13" xfId="7" applyBorder="1" applyAlignment="1">
      <alignment vertical="center"/>
    </xf>
    <xf numFmtId="192" fontId="10" fillId="6" borderId="67" xfId="7" applyNumberFormat="1" applyFont="1" applyFill="1" applyBorder="1" applyAlignment="1">
      <alignment horizontal="center" vertical="center"/>
    </xf>
    <xf numFmtId="192" fontId="0" fillId="0" borderId="49" xfId="7" applyNumberFormat="1" applyFont="1" applyBorder="1" applyAlignment="1">
      <alignment horizontal="center" vertical="center"/>
    </xf>
    <xf numFmtId="192" fontId="0" fillId="0" borderId="47" xfId="7" applyNumberFormat="1" applyFont="1" applyBorder="1" applyAlignment="1">
      <alignment horizontal="center" vertical="center"/>
    </xf>
    <xf numFmtId="192" fontId="0" fillId="0" borderId="68" xfId="7" applyNumberFormat="1" applyFont="1" applyBorder="1" applyAlignment="1">
      <alignment horizontal="center" vertical="center"/>
    </xf>
    <xf numFmtId="192" fontId="0" fillId="0" borderId="12" xfId="7" applyNumberFormat="1" applyFont="1" applyBorder="1" applyAlignment="1">
      <alignment horizontal="center" vertical="center"/>
    </xf>
    <xf numFmtId="192" fontId="0" fillId="0" borderId="13" xfId="7" applyNumberFormat="1" applyFont="1" applyBorder="1" applyAlignment="1">
      <alignment horizontal="center" vertical="center"/>
    </xf>
    <xf numFmtId="0" fontId="10" fillId="5" borderId="127" xfId="7" applyFont="1" applyFill="1" applyBorder="1" applyAlignment="1" applyProtection="1">
      <alignment vertical="top" wrapText="1"/>
      <protection locked="0"/>
    </xf>
    <xf numFmtId="0" fontId="10" fillId="5" borderId="128" xfId="7" applyFont="1" applyFill="1" applyBorder="1" applyAlignment="1" applyProtection="1">
      <alignment vertical="top" wrapText="1"/>
      <protection locked="0"/>
    </xf>
    <xf numFmtId="0" fontId="10" fillId="5" borderId="148" xfId="7" applyFont="1" applyFill="1" applyBorder="1" applyAlignment="1" applyProtection="1">
      <alignment vertical="top" wrapText="1"/>
      <protection locked="0"/>
    </xf>
    <xf numFmtId="0" fontId="10" fillId="5" borderId="145" xfId="7" applyFont="1" applyFill="1" applyBorder="1" applyAlignment="1" applyProtection="1">
      <alignment vertical="top" wrapText="1"/>
      <protection locked="0"/>
    </xf>
    <xf numFmtId="0" fontId="10" fillId="5" borderId="0" xfId="7" applyFont="1" applyFill="1" applyBorder="1" applyAlignment="1" applyProtection="1">
      <alignment vertical="top" wrapText="1"/>
      <protection locked="0"/>
    </xf>
    <xf numFmtId="0" fontId="10" fillId="5" borderId="149" xfId="7" applyFont="1" applyFill="1" applyBorder="1" applyAlignment="1" applyProtection="1">
      <alignment vertical="top" wrapText="1"/>
      <protection locked="0"/>
    </xf>
    <xf numFmtId="0" fontId="10" fillId="5" borderId="131" xfId="7" applyFont="1" applyFill="1" applyBorder="1" applyAlignment="1" applyProtection="1">
      <alignment vertical="top" wrapText="1"/>
      <protection locked="0"/>
    </xf>
    <xf numFmtId="0" fontId="10" fillId="5" borderId="132" xfId="7" applyFont="1" applyFill="1" applyBorder="1" applyAlignment="1" applyProtection="1">
      <alignment vertical="top" wrapText="1"/>
      <protection locked="0"/>
    </xf>
    <xf numFmtId="0" fontId="10" fillId="5" borderId="165" xfId="7" applyFont="1" applyFill="1" applyBorder="1" applyAlignment="1" applyProtection="1">
      <alignment vertical="top" wrapText="1"/>
      <protection locked="0"/>
    </xf>
    <xf numFmtId="0" fontId="2" fillId="4" borderId="0" xfId="7" applyFont="1" applyFill="1" applyAlignment="1">
      <alignment horizontal="left" vertical="top" wrapText="1"/>
    </xf>
    <xf numFmtId="0" fontId="10" fillId="5" borderId="127" xfId="7" applyFont="1" applyFill="1" applyBorder="1" applyAlignment="1" applyProtection="1">
      <alignment horizontal="center" vertical="center"/>
      <protection locked="0"/>
    </xf>
    <xf numFmtId="0" fontId="39" fillId="0" borderId="128" xfId="7" applyBorder="1" applyAlignment="1" applyProtection="1">
      <alignment vertical="center"/>
      <protection locked="0"/>
    </xf>
    <xf numFmtId="0" fontId="39" fillId="0" borderId="131" xfId="7" applyBorder="1" applyAlignment="1" applyProtection="1">
      <alignment vertical="center"/>
      <protection locked="0"/>
    </xf>
    <xf numFmtId="0" fontId="39" fillId="0" borderId="132" xfId="7" applyBorder="1" applyAlignment="1" applyProtection="1">
      <alignment vertical="center"/>
      <protection locked="0"/>
    </xf>
    <xf numFmtId="0" fontId="10" fillId="6" borderId="48" xfId="7" applyFont="1" applyFill="1" applyBorder="1" applyAlignment="1">
      <alignment vertical="center" wrapText="1"/>
    </xf>
    <xf numFmtId="0" fontId="39" fillId="0" borderId="49" xfId="7" applyBorder="1" applyAlignment="1">
      <alignment vertical="center" wrapText="1"/>
    </xf>
    <xf numFmtId="0" fontId="39" fillId="0" borderId="174" xfId="7" applyBorder="1" applyAlignment="1">
      <alignment vertical="center" wrapText="1"/>
    </xf>
    <xf numFmtId="0" fontId="39" fillId="0" borderId="132" xfId="7" applyBorder="1" applyAlignment="1">
      <alignment vertical="center" wrapText="1"/>
    </xf>
    <xf numFmtId="193" fontId="10" fillId="6" borderId="186" xfId="7" applyNumberFormat="1" applyFont="1" applyFill="1" applyBorder="1" applyAlignment="1" applyProtection="1">
      <alignment vertical="center"/>
    </xf>
    <xf numFmtId="193" fontId="10" fillId="6" borderId="187" xfId="7" applyNumberFormat="1" applyFont="1" applyFill="1" applyBorder="1" applyAlignment="1" applyProtection="1">
      <alignment vertical="center"/>
    </xf>
    <xf numFmtId="193" fontId="10" fillId="6" borderId="194" xfId="7" applyNumberFormat="1" applyFont="1" applyFill="1" applyBorder="1" applyAlignment="1" applyProtection="1">
      <alignment vertical="center"/>
    </xf>
    <xf numFmtId="0" fontId="0" fillId="6" borderId="2" xfId="7" applyFont="1" applyFill="1" applyBorder="1" applyAlignment="1">
      <alignment horizontal="center" vertical="center" wrapText="1"/>
    </xf>
    <xf numFmtId="0" fontId="0" fillId="6" borderId="52" xfId="7" applyFont="1" applyFill="1" applyBorder="1" applyAlignment="1">
      <alignment horizontal="center" vertical="center" wrapText="1"/>
    </xf>
    <xf numFmtId="0" fontId="0" fillId="6" borderId="55" xfId="7" applyFont="1" applyFill="1" applyBorder="1" applyAlignment="1">
      <alignment horizontal="center" vertical="center" wrapText="1"/>
    </xf>
    <xf numFmtId="0" fontId="26" fillId="8" borderId="0" xfId="7" applyNumberFormat="1" applyFont="1" applyFill="1" applyBorder="1" applyAlignment="1">
      <alignment horizontal="left" vertical="top" wrapText="1"/>
    </xf>
    <xf numFmtId="193" fontId="10" fillId="6" borderId="17" xfId="7" applyNumberFormat="1" applyFont="1" applyFill="1" applyBorder="1" applyAlignment="1" applyProtection="1">
      <alignment vertical="center"/>
    </xf>
    <xf numFmtId="192" fontId="10" fillId="6" borderId="27" xfId="7" applyNumberFormat="1" applyFont="1" applyFill="1" applyBorder="1" applyAlignment="1">
      <alignment horizontal="center" vertical="center"/>
    </xf>
    <xf numFmtId="192" fontId="0" fillId="0" borderId="16" xfId="7" applyNumberFormat="1" applyFont="1" applyBorder="1" applyAlignment="1">
      <alignment horizontal="center" vertical="center"/>
    </xf>
    <xf numFmtId="192" fontId="0" fillId="0" borderId="17" xfId="7" applyNumberFormat="1" applyFont="1" applyBorder="1" applyAlignment="1">
      <alignment horizontal="center" vertical="center"/>
    </xf>
    <xf numFmtId="192" fontId="0" fillId="0" borderId="28" xfId="7" applyNumberFormat="1" applyFont="1" applyBorder="1" applyAlignment="1">
      <alignment horizontal="center" vertical="center"/>
    </xf>
    <xf numFmtId="192" fontId="0" fillId="0" borderId="20" xfId="7" applyNumberFormat="1" applyFont="1" applyBorder="1" applyAlignment="1">
      <alignment horizontal="center" vertical="center"/>
    </xf>
    <xf numFmtId="192" fontId="0" fillId="0" borderId="21" xfId="7" applyNumberFormat="1" applyFont="1" applyBorder="1" applyAlignment="1">
      <alignment horizontal="center" vertical="center"/>
    </xf>
    <xf numFmtId="0" fontId="2" fillId="4" borderId="0" xfId="7" applyFont="1" applyFill="1" applyAlignment="1" applyProtection="1">
      <alignment vertical="center" wrapText="1"/>
    </xf>
    <xf numFmtId="0" fontId="2" fillId="4" borderId="0" xfId="7" applyFont="1" applyFill="1" applyAlignment="1" applyProtection="1">
      <alignment horizontal="center" vertical="center" wrapText="1"/>
    </xf>
    <xf numFmtId="0" fontId="10" fillId="6" borderId="178" xfId="7" applyFont="1" applyFill="1" applyBorder="1" applyAlignment="1">
      <alignment vertical="center"/>
    </xf>
    <xf numFmtId="0" fontId="10" fillId="6" borderId="179" xfId="7" applyFont="1" applyFill="1" applyBorder="1" applyAlignment="1">
      <alignment vertical="center"/>
    </xf>
    <xf numFmtId="0" fontId="10" fillId="6" borderId="180" xfId="7" applyFont="1" applyFill="1" applyBorder="1" applyAlignment="1">
      <alignment vertical="center"/>
    </xf>
    <xf numFmtId="0" fontId="10" fillId="6" borderId="67" xfId="7" applyFont="1" applyFill="1" applyBorder="1" applyAlignment="1">
      <alignment vertical="center"/>
    </xf>
    <xf numFmtId="0" fontId="10" fillId="6" borderId="71" xfId="7" applyFont="1" applyFill="1" applyBorder="1" applyAlignment="1">
      <alignment vertical="center"/>
    </xf>
    <xf numFmtId="0" fontId="10" fillId="6" borderId="51" xfId="7" applyFont="1" applyFill="1" applyBorder="1" applyAlignment="1">
      <alignment vertical="center"/>
    </xf>
    <xf numFmtId="0" fontId="2" fillId="4" borderId="0" xfId="7" applyFont="1" applyFill="1" applyBorder="1" applyAlignment="1" applyProtection="1">
      <alignment vertical="center"/>
    </xf>
    <xf numFmtId="0" fontId="2" fillId="0" borderId="0" xfId="7" applyFont="1" applyAlignment="1" applyProtection="1">
      <alignment vertical="center"/>
    </xf>
    <xf numFmtId="38" fontId="2" fillId="4" borderId="0" xfId="3" applyFont="1" applyFill="1" applyBorder="1" applyAlignment="1" applyProtection="1">
      <alignment vertical="center"/>
    </xf>
    <xf numFmtId="38" fontId="2" fillId="0" borderId="0" xfId="3" applyFont="1" applyAlignment="1" applyProtection="1">
      <alignment vertical="center"/>
    </xf>
    <xf numFmtId="0" fontId="10" fillId="6" borderId="172" xfId="7" applyFont="1" applyFill="1" applyBorder="1" applyAlignment="1">
      <alignment vertical="center"/>
    </xf>
    <xf numFmtId="0" fontId="10" fillId="6" borderId="182" xfId="7" applyFont="1" applyFill="1" applyBorder="1" applyAlignment="1">
      <alignment vertical="center"/>
    </xf>
    <xf numFmtId="190" fontId="10" fillId="6" borderId="30" xfId="7" applyNumberFormat="1" applyFont="1" applyFill="1" applyBorder="1" applyAlignment="1">
      <alignment horizontal="right" vertical="center"/>
    </xf>
    <xf numFmtId="190" fontId="10" fillId="6" borderId="5" xfId="7" applyNumberFormat="1" applyFont="1" applyFill="1" applyBorder="1" applyAlignment="1">
      <alignment horizontal="right" vertical="center"/>
    </xf>
    <xf numFmtId="194" fontId="10" fillId="6" borderId="30" xfId="7" applyNumberFormat="1" applyFont="1" applyFill="1" applyBorder="1" applyAlignment="1">
      <alignment horizontal="center" vertical="center"/>
    </xf>
    <xf numFmtId="0" fontId="10" fillId="6" borderId="30" xfId="7" applyFont="1" applyFill="1" applyBorder="1" applyAlignment="1">
      <alignment vertical="center"/>
    </xf>
    <xf numFmtId="0" fontId="10" fillId="6" borderId="6" xfId="7" applyFont="1" applyFill="1" applyBorder="1" applyAlignment="1">
      <alignment vertical="center"/>
    </xf>
    <xf numFmtId="193" fontId="10" fillId="6" borderId="192" xfId="7" applyNumberFormat="1" applyFont="1" applyFill="1" applyBorder="1" applyAlignment="1" applyProtection="1">
      <alignment vertical="center"/>
    </xf>
    <xf numFmtId="193" fontId="10" fillId="6" borderId="193" xfId="7" applyNumberFormat="1" applyFont="1" applyFill="1" applyBorder="1" applyAlignment="1" applyProtection="1">
      <alignment vertical="center"/>
    </xf>
    <xf numFmtId="193" fontId="10" fillId="6" borderId="195" xfId="7" applyNumberFormat="1" applyFont="1" applyFill="1" applyBorder="1" applyAlignment="1" applyProtection="1">
      <alignment vertical="center"/>
    </xf>
    <xf numFmtId="0" fontId="26" fillId="6" borderId="0" xfId="7" applyNumberFormat="1" applyFont="1" applyFill="1" applyAlignment="1">
      <alignment horizontal="left" vertical="center"/>
    </xf>
    <xf numFmtId="0" fontId="10" fillId="6" borderId="10" xfId="7" applyFont="1" applyFill="1" applyBorder="1" applyAlignment="1">
      <alignment horizontal="center" vertical="center"/>
    </xf>
    <xf numFmtId="0" fontId="39" fillId="0" borderId="10" xfId="7" applyBorder="1" applyAlignment="1">
      <alignment horizontal="center" vertical="center"/>
    </xf>
    <xf numFmtId="0" fontId="39" fillId="0" borderId="34" xfId="7" applyBorder="1" applyAlignment="1">
      <alignment horizontal="center" vertical="center"/>
    </xf>
    <xf numFmtId="0" fontId="39" fillId="0" borderId="14" xfId="7" applyBorder="1" applyAlignment="1">
      <alignment horizontal="center" vertical="center"/>
    </xf>
    <xf numFmtId="0" fontId="39" fillId="0" borderId="26" xfId="7" applyBorder="1" applyAlignment="1">
      <alignment horizontal="center" vertical="center"/>
    </xf>
    <xf numFmtId="0" fontId="13" fillId="6" borderId="0" xfId="7" applyFont="1" applyFill="1" applyAlignment="1">
      <alignment horizontal="center" vertical="center"/>
    </xf>
    <xf numFmtId="0" fontId="2" fillId="4" borderId="0" xfId="7" applyFont="1" applyFill="1" applyAlignment="1">
      <alignment horizontal="center" vertical="center"/>
    </xf>
    <xf numFmtId="0" fontId="10" fillId="5" borderId="151" xfId="7" applyNumberFormat="1" applyFont="1" applyFill="1" applyBorder="1" applyAlignment="1" applyProtection="1">
      <alignment horizontal="right" vertical="center"/>
      <protection locked="0"/>
    </xf>
    <xf numFmtId="0" fontId="10" fillId="5" borderId="152" xfId="7" applyNumberFormat="1" applyFont="1" applyFill="1" applyBorder="1" applyAlignment="1" applyProtection="1">
      <alignment horizontal="right" vertical="center"/>
      <protection locked="0"/>
    </xf>
    <xf numFmtId="0" fontId="10" fillId="5" borderId="157" xfId="7" applyNumberFormat="1" applyFont="1" applyFill="1" applyBorder="1" applyAlignment="1" applyProtection="1">
      <alignment horizontal="right" vertical="center"/>
      <protection locked="0"/>
    </xf>
    <xf numFmtId="0" fontId="10" fillId="6" borderId="65" xfId="7" applyFont="1" applyFill="1" applyBorder="1" applyAlignment="1">
      <alignment horizontal="center" vertical="center"/>
    </xf>
    <xf numFmtId="0" fontId="10" fillId="6" borderId="66" xfId="7" applyFont="1" applyFill="1" applyBorder="1" applyAlignment="1">
      <alignment horizontal="center" vertical="center"/>
    </xf>
    <xf numFmtId="0" fontId="10" fillId="6" borderId="7" xfId="7" applyFont="1" applyFill="1" applyBorder="1" applyAlignment="1">
      <alignment horizontal="center" vertical="center"/>
    </xf>
    <xf numFmtId="0" fontId="10" fillId="6" borderId="0" xfId="7" applyFont="1" applyFill="1" applyBorder="1" applyAlignment="1">
      <alignment horizontal="center" vertical="center"/>
    </xf>
    <xf numFmtId="0" fontId="10" fillId="6" borderId="12" xfId="7" applyFont="1" applyFill="1" applyBorder="1" applyAlignment="1">
      <alignment horizontal="center" vertical="center"/>
    </xf>
    <xf numFmtId="0" fontId="10" fillId="6" borderId="145" xfId="7" applyFont="1" applyFill="1" applyBorder="1" applyAlignment="1">
      <alignment horizontal="center" vertical="center"/>
    </xf>
    <xf numFmtId="0" fontId="39" fillId="0" borderId="0" xfId="7" applyBorder="1" applyAlignment="1">
      <alignment horizontal="center" vertical="center"/>
    </xf>
    <xf numFmtId="0" fontId="39" fillId="0" borderId="55" xfId="7" applyBorder="1" applyAlignment="1">
      <alignment horizontal="center" vertical="center"/>
    </xf>
    <xf numFmtId="0" fontId="39" fillId="6" borderId="2" xfId="7" applyFill="1" applyBorder="1" applyAlignment="1">
      <alignment horizontal="center" vertical="center"/>
    </xf>
    <xf numFmtId="0" fontId="39" fillId="6" borderId="3" xfId="7" applyFill="1" applyBorder="1" applyAlignment="1">
      <alignment horizontal="center" vertical="center"/>
    </xf>
    <xf numFmtId="0" fontId="39" fillId="6" borderId="125" xfId="7" applyFill="1" applyBorder="1" applyAlignment="1">
      <alignment horizontal="center" vertical="center"/>
    </xf>
    <xf numFmtId="0" fontId="39" fillId="6" borderId="74" xfId="7" applyFill="1" applyBorder="1" applyAlignment="1">
      <alignment horizontal="center" vertical="center"/>
    </xf>
    <xf numFmtId="0" fontId="39" fillId="6" borderId="99" xfId="7" applyFill="1" applyBorder="1" applyAlignment="1">
      <alignment horizontal="center" vertical="center"/>
    </xf>
    <xf numFmtId="190" fontId="10" fillId="6" borderId="72" xfId="7" applyNumberFormat="1" applyFont="1" applyFill="1" applyBorder="1" applyAlignment="1">
      <alignment horizontal="right" vertical="center"/>
    </xf>
    <xf numFmtId="190" fontId="10" fillId="6" borderId="2" xfId="7" applyNumberFormat="1" applyFont="1" applyFill="1" applyBorder="1" applyAlignment="1">
      <alignment horizontal="right" vertical="center"/>
    </xf>
    <xf numFmtId="0" fontId="39" fillId="0" borderId="71" xfId="7" applyBorder="1" applyAlignment="1">
      <alignment vertical="center"/>
    </xf>
    <xf numFmtId="194" fontId="10" fillId="5" borderId="127" xfId="7" applyNumberFormat="1" applyFont="1" applyFill="1" applyBorder="1" applyAlignment="1" applyProtection="1">
      <alignment horizontal="center" vertical="center"/>
      <protection locked="0"/>
    </xf>
    <xf numFmtId="194" fontId="39" fillId="0" borderId="128" xfId="7" applyNumberFormat="1" applyBorder="1" applyAlignment="1" applyProtection="1">
      <alignment horizontal="center" vertical="center"/>
      <protection locked="0"/>
    </xf>
    <xf numFmtId="194" fontId="39" fillId="0" borderId="148" xfId="7" applyNumberFormat="1" applyBorder="1" applyAlignment="1" applyProtection="1">
      <alignment horizontal="center" vertical="center"/>
      <protection locked="0"/>
    </xf>
    <xf numFmtId="0" fontId="39" fillId="0" borderId="145" xfId="7" applyBorder="1" applyAlignment="1" applyProtection="1">
      <alignment vertical="center"/>
      <protection locked="0"/>
    </xf>
    <xf numFmtId="0" fontId="39" fillId="0" borderId="0" xfId="7" applyBorder="1" applyAlignment="1" applyProtection="1">
      <alignment vertical="center"/>
      <protection locked="0"/>
    </xf>
    <xf numFmtId="0" fontId="39" fillId="0" borderId="149" xfId="7" applyBorder="1" applyAlignment="1" applyProtection="1">
      <alignment vertical="center"/>
      <protection locked="0"/>
    </xf>
    <xf numFmtId="0" fontId="10" fillId="6" borderId="122" xfId="7" applyNumberFormat="1" applyFont="1" applyFill="1" applyBorder="1" applyAlignment="1">
      <alignment vertical="center" wrapText="1"/>
    </xf>
    <xf numFmtId="0" fontId="10" fillId="5" borderId="139" xfId="7" applyFont="1" applyFill="1" applyBorder="1" applyAlignment="1" applyProtection="1">
      <alignment horizontal="center" vertical="center"/>
      <protection locked="0"/>
    </xf>
    <xf numFmtId="0" fontId="10" fillId="5" borderId="140" xfId="7" applyFont="1" applyFill="1" applyBorder="1" applyAlignment="1" applyProtection="1">
      <alignment horizontal="center" vertical="center"/>
      <protection locked="0"/>
    </xf>
    <xf numFmtId="0" fontId="10" fillId="5" borderId="128" xfId="7" applyFont="1" applyFill="1" applyBorder="1" applyAlignment="1" applyProtection="1">
      <alignment horizontal="center" vertical="center"/>
      <protection locked="0"/>
    </xf>
    <xf numFmtId="0" fontId="10" fillId="5" borderId="161" xfId="7" applyFont="1" applyFill="1" applyBorder="1" applyAlignment="1" applyProtection="1">
      <alignment horizontal="center" vertical="center"/>
      <protection locked="0"/>
    </xf>
    <xf numFmtId="0" fontId="10" fillId="6" borderId="123" xfId="7" applyNumberFormat="1" applyFont="1" applyFill="1" applyBorder="1" applyAlignment="1">
      <alignment vertical="center" wrapText="1"/>
    </xf>
    <xf numFmtId="0" fontId="10" fillId="6" borderId="124" xfId="7" applyNumberFormat="1" applyFont="1" applyFill="1" applyBorder="1" applyAlignment="1">
      <alignment vertical="center" wrapText="1"/>
    </xf>
    <xf numFmtId="0" fontId="0" fillId="0" borderId="131" xfId="7" applyFont="1" applyBorder="1" applyAlignment="1" applyProtection="1">
      <alignment horizontal="center" vertical="center"/>
      <protection locked="0"/>
    </xf>
    <xf numFmtId="0" fontId="39" fillId="0" borderId="132" xfId="7" applyBorder="1" applyAlignment="1" applyProtection="1">
      <alignment horizontal="center" vertical="center"/>
      <protection locked="0"/>
    </xf>
    <xf numFmtId="0" fontId="39" fillId="0" borderId="165" xfId="7" applyBorder="1" applyAlignment="1" applyProtection="1">
      <alignment horizontal="center" vertical="center"/>
      <protection locked="0"/>
    </xf>
    <xf numFmtId="0" fontId="9" fillId="6" borderId="0" xfId="11" applyFont="1" applyFill="1" applyAlignment="1">
      <alignment vertical="center"/>
    </xf>
    <xf numFmtId="0" fontId="9" fillId="0" borderId="0" xfId="11" applyFont="1" applyAlignment="1">
      <alignment vertical="center"/>
    </xf>
    <xf numFmtId="0" fontId="26" fillId="6" borderId="0" xfId="7" applyNumberFormat="1" applyFont="1" applyFill="1" applyBorder="1" applyAlignment="1">
      <alignment horizontal="left" vertical="center" wrapText="1"/>
    </xf>
    <xf numFmtId="0" fontId="26" fillId="8" borderId="0" xfId="7" applyNumberFormat="1" applyFont="1" applyFill="1" applyBorder="1" applyAlignment="1">
      <alignment horizontal="left" vertical="center" wrapText="1"/>
    </xf>
    <xf numFmtId="0" fontId="10" fillId="4" borderId="71" xfId="7" applyFont="1" applyFill="1" applyBorder="1" applyAlignment="1">
      <alignment vertical="center"/>
    </xf>
    <xf numFmtId="0" fontId="39" fillId="4" borderId="55" xfId="7" applyFill="1" applyBorder="1" applyAlignment="1">
      <alignment vertical="center"/>
    </xf>
    <xf numFmtId="0" fontId="10" fillId="6" borderId="0" xfId="7" applyFont="1" applyFill="1" applyBorder="1" applyAlignment="1">
      <alignment vertical="center" shrinkToFit="1"/>
    </xf>
    <xf numFmtId="0" fontId="39" fillId="0" borderId="0" xfId="9" applyAlignment="1">
      <alignment vertical="center" shrinkToFit="1"/>
    </xf>
    <xf numFmtId="0" fontId="39" fillId="0" borderId="55" xfId="9" applyBorder="1" applyAlignment="1">
      <alignment vertical="center" shrinkToFit="1"/>
    </xf>
    <xf numFmtId="0" fontId="10" fillId="6" borderId="0" xfId="7" applyNumberFormat="1" applyFont="1" applyFill="1" applyBorder="1" applyAlignment="1">
      <alignment vertical="top" wrapText="1"/>
    </xf>
    <xf numFmtId="0" fontId="10" fillId="6" borderId="71" xfId="7" applyFont="1" applyFill="1" applyBorder="1" applyAlignment="1">
      <alignment vertical="center" wrapText="1"/>
    </xf>
    <xf numFmtId="0" fontId="39" fillId="0" borderId="68" xfId="8" applyBorder="1" applyAlignment="1">
      <alignment vertical="center" wrapText="1"/>
    </xf>
    <xf numFmtId="0" fontId="39" fillId="0" borderId="12" xfId="8" applyBorder="1" applyAlignment="1">
      <alignment vertical="center" wrapText="1"/>
    </xf>
    <xf numFmtId="0" fontId="10" fillId="6" borderId="7" xfId="7" applyFont="1" applyFill="1" applyBorder="1" applyAlignment="1">
      <alignment horizontal="left" vertical="center"/>
    </xf>
    <xf numFmtId="0" fontId="10" fillId="8" borderId="67" xfId="7" applyFont="1" applyFill="1" applyBorder="1" applyAlignment="1">
      <alignment vertical="center" wrapText="1"/>
    </xf>
    <xf numFmtId="0" fontId="39" fillId="8" borderId="49" xfId="7" applyFill="1" applyBorder="1" applyAlignment="1">
      <alignment vertical="center"/>
    </xf>
    <xf numFmtId="0" fontId="39" fillId="8" borderId="68" xfId="7" applyFill="1" applyBorder="1" applyAlignment="1">
      <alignment vertical="center"/>
    </xf>
    <xf numFmtId="0" fontId="39" fillId="8" borderId="12" xfId="7" applyFill="1" applyBorder="1" applyAlignment="1">
      <alignment vertical="center"/>
    </xf>
    <xf numFmtId="0" fontId="10" fillId="6" borderId="49" xfId="7" applyFont="1" applyFill="1" applyBorder="1" applyAlignment="1">
      <alignment horizontal="center" vertical="center"/>
    </xf>
    <xf numFmtId="0" fontId="10" fillId="6" borderId="11" xfId="7" applyFont="1" applyFill="1" applyBorder="1" applyAlignment="1">
      <alignment horizontal="center" vertical="center"/>
    </xf>
    <xf numFmtId="0" fontId="10" fillId="6" borderId="15" xfId="7" applyFont="1" applyFill="1" applyBorder="1" applyAlignment="1">
      <alignment horizontal="center" vertical="center"/>
    </xf>
    <xf numFmtId="0" fontId="39" fillId="6" borderId="16" xfId="7" applyFill="1" applyBorder="1" applyAlignment="1">
      <alignment horizontal="center" vertical="center"/>
    </xf>
    <xf numFmtId="0" fontId="39" fillId="6" borderId="17" xfId="7" applyFill="1" applyBorder="1" applyAlignment="1">
      <alignment horizontal="center" vertical="center"/>
    </xf>
    <xf numFmtId="0" fontId="39" fillId="6" borderId="15" xfId="7" applyFill="1" applyBorder="1" applyAlignment="1">
      <alignment horizontal="center" vertical="center"/>
    </xf>
    <xf numFmtId="0" fontId="10" fillId="6" borderId="31" xfId="7" applyFont="1" applyFill="1" applyBorder="1" applyAlignment="1">
      <alignment horizontal="center" vertical="center"/>
    </xf>
    <xf numFmtId="0" fontId="39" fillId="6" borderId="10" xfId="7" applyFill="1" applyBorder="1" applyAlignment="1">
      <alignment horizontal="center" vertical="center"/>
    </xf>
    <xf numFmtId="0" fontId="39" fillId="6" borderId="113" xfId="7" applyFill="1" applyBorder="1" applyAlignment="1">
      <alignment horizontal="center" vertical="center"/>
    </xf>
    <xf numFmtId="0" fontId="39" fillId="6" borderId="171" xfId="7" applyFill="1" applyBorder="1" applyAlignment="1">
      <alignment horizontal="center" vertical="center"/>
    </xf>
    <xf numFmtId="0" fontId="10" fillId="6" borderId="7" xfId="7" applyNumberFormat="1" applyFont="1" applyFill="1" applyBorder="1" applyAlignment="1">
      <alignment horizontal="left" vertical="center"/>
    </xf>
    <xf numFmtId="0" fontId="10" fillId="6" borderId="35" xfId="7" applyNumberFormat="1" applyFont="1" applyFill="1" applyBorder="1" applyAlignment="1">
      <alignment horizontal="left" vertical="center"/>
    </xf>
    <xf numFmtId="0" fontId="10" fillId="6" borderId="48" xfId="7" applyNumberFormat="1" applyFont="1" applyFill="1" applyBorder="1" applyAlignment="1">
      <alignment horizontal="left" vertical="center"/>
    </xf>
    <xf numFmtId="0" fontId="10" fillId="6" borderId="31" xfId="7" applyNumberFormat="1" applyFont="1" applyFill="1" applyBorder="1" applyAlignment="1">
      <alignment horizontal="left" vertical="center"/>
    </xf>
    <xf numFmtId="0" fontId="39" fillId="0" borderId="49" xfId="8" applyBorder="1" applyAlignment="1">
      <alignment vertical="center"/>
    </xf>
    <xf numFmtId="0" fontId="39" fillId="0" borderId="47" xfId="8" applyBorder="1" applyAlignment="1">
      <alignment vertical="center"/>
    </xf>
    <xf numFmtId="0" fontId="39" fillId="0" borderId="7" xfId="8" applyBorder="1" applyAlignment="1">
      <alignment vertical="center"/>
    </xf>
    <xf numFmtId="0" fontId="39" fillId="0" borderId="0" xfId="8" applyAlignment="1">
      <alignment vertical="center"/>
    </xf>
    <xf numFmtId="0" fontId="39" fillId="0" borderId="8" xfId="8" applyBorder="1" applyAlignment="1">
      <alignment vertical="center"/>
    </xf>
    <xf numFmtId="0" fontId="39" fillId="0" borderId="50" xfId="8" applyBorder="1" applyAlignment="1">
      <alignment vertical="center"/>
    </xf>
    <xf numFmtId="0" fontId="39" fillId="0" borderId="51" xfId="8" applyBorder="1" applyAlignment="1">
      <alignment vertical="center"/>
    </xf>
    <xf numFmtId="0" fontId="39" fillId="0" borderId="77" xfId="8" applyBorder="1" applyAlignment="1">
      <alignment vertical="center"/>
    </xf>
    <xf numFmtId="0" fontId="10" fillId="4" borderId="71" xfId="7" applyNumberFormat="1" applyFont="1" applyFill="1" applyBorder="1" applyAlignment="1">
      <alignment vertical="center"/>
    </xf>
    <xf numFmtId="0" fontId="39" fillId="4" borderId="0" xfId="7" applyNumberFormat="1" applyFill="1" applyBorder="1" applyAlignment="1">
      <alignment vertical="center"/>
    </xf>
    <xf numFmtId="0" fontId="39" fillId="4" borderId="8" xfId="7" applyNumberFormat="1" applyFill="1" applyBorder="1" applyAlignment="1">
      <alignment vertical="center"/>
    </xf>
    <xf numFmtId="0" fontId="14" fillId="6" borderId="7" xfId="7" applyNumberFormat="1" applyFont="1" applyFill="1" applyBorder="1" applyAlignment="1">
      <alignment vertical="center"/>
    </xf>
    <xf numFmtId="0" fontId="0" fillId="6" borderId="16" xfId="7" applyFont="1" applyFill="1" applyBorder="1" applyAlignment="1">
      <alignment horizontal="center" vertical="center"/>
    </xf>
    <xf numFmtId="0" fontId="0" fillId="6" borderId="15" xfId="7" applyFont="1" applyFill="1" applyBorder="1" applyAlignment="1">
      <alignment horizontal="center" vertical="center"/>
    </xf>
    <xf numFmtId="182" fontId="10" fillId="6" borderId="14" xfId="7" applyNumberFormat="1" applyFont="1" applyFill="1" applyBorder="1" applyAlignment="1">
      <alignment vertical="center"/>
    </xf>
    <xf numFmtId="182" fontId="39" fillId="6" borderId="14" xfId="7" applyNumberFormat="1" applyFill="1" applyBorder="1" applyAlignment="1">
      <alignment vertical="center"/>
    </xf>
    <xf numFmtId="182" fontId="39" fillId="6" borderId="10" xfId="7" applyNumberFormat="1" applyFill="1" applyBorder="1" applyAlignment="1">
      <alignment vertical="center"/>
    </xf>
    <xf numFmtId="0" fontId="46" fillId="6" borderId="0" xfId="11" applyFont="1" applyFill="1" applyAlignment="1">
      <alignment vertical="center"/>
    </xf>
    <xf numFmtId="0" fontId="10" fillId="4" borderId="0" xfId="7" applyNumberFormat="1" applyFont="1" applyFill="1" applyBorder="1" applyAlignment="1" applyProtection="1">
      <alignment vertical="center"/>
      <protection locked="0"/>
    </xf>
    <xf numFmtId="0" fontId="10" fillId="5" borderId="141" xfId="7" applyFont="1" applyFill="1" applyBorder="1" applyAlignment="1" applyProtection="1">
      <alignment vertical="center" shrinkToFit="1"/>
      <protection locked="0"/>
    </xf>
    <xf numFmtId="0" fontId="39" fillId="0" borderId="142" xfId="7" applyBorder="1" applyAlignment="1" applyProtection="1">
      <alignment vertical="center" shrinkToFit="1"/>
      <protection locked="0"/>
    </xf>
    <xf numFmtId="0" fontId="39" fillId="0" borderId="162" xfId="7" applyBorder="1" applyAlignment="1" applyProtection="1">
      <alignment vertical="center" shrinkToFit="1"/>
      <protection locked="0"/>
    </xf>
    <xf numFmtId="0" fontId="10" fillId="5" borderId="143" xfId="7" applyFont="1" applyFill="1" applyBorder="1" applyAlignment="1" applyProtection="1">
      <alignment vertical="center" shrinkToFit="1"/>
      <protection locked="0"/>
    </xf>
    <xf numFmtId="0" fontId="39" fillId="0" borderId="144" xfId="7" applyBorder="1" applyAlignment="1" applyProtection="1">
      <alignment vertical="center" shrinkToFit="1"/>
      <protection locked="0"/>
    </xf>
    <xf numFmtId="0" fontId="39" fillId="0" borderId="163" xfId="7" applyBorder="1" applyAlignment="1" applyProtection="1">
      <alignment vertical="center" shrinkToFit="1"/>
      <protection locked="0"/>
    </xf>
    <xf numFmtId="49" fontId="1" fillId="5" borderId="119" xfId="7" applyNumberFormat="1" applyFont="1" applyFill="1" applyBorder="1" applyAlignment="1" applyProtection="1">
      <alignment horizontal="center" vertical="center" wrapText="1"/>
      <protection locked="0"/>
    </xf>
    <xf numFmtId="49" fontId="1" fillId="5" borderId="120" xfId="7" applyNumberFormat="1" applyFont="1" applyFill="1" applyBorder="1" applyAlignment="1" applyProtection="1">
      <alignment horizontal="center" vertical="center" wrapText="1"/>
      <protection locked="0"/>
    </xf>
    <xf numFmtId="185" fontId="2" fillId="4" borderId="127" xfId="7" applyNumberFormat="1" applyFont="1" applyFill="1" applyBorder="1" applyAlignment="1" applyProtection="1">
      <alignment horizontal="left" vertical="center" shrinkToFit="1"/>
      <protection locked="0"/>
    </xf>
    <xf numFmtId="185" fontId="2" fillId="4" borderId="128" xfId="7" applyNumberFormat="1" applyFont="1" applyFill="1" applyBorder="1" applyAlignment="1" applyProtection="1">
      <alignment horizontal="left" vertical="center" shrinkToFit="1"/>
      <protection locked="0"/>
    </xf>
    <xf numFmtId="185" fontId="2" fillId="4" borderId="148" xfId="7" applyNumberFormat="1" applyFont="1" applyFill="1" applyBorder="1" applyAlignment="1" applyProtection="1">
      <alignment horizontal="left" vertical="center" shrinkToFit="1"/>
      <protection locked="0"/>
    </xf>
    <xf numFmtId="185" fontId="2" fillId="4" borderId="129" xfId="7" applyNumberFormat="1" applyFont="1" applyFill="1" applyBorder="1" applyAlignment="1" applyProtection="1">
      <alignment horizontal="left" vertical="center" shrinkToFit="1"/>
      <protection locked="0"/>
    </xf>
    <xf numFmtId="185" fontId="2" fillId="4" borderId="130" xfId="7" applyNumberFormat="1" applyFont="1" applyFill="1" applyBorder="1" applyAlignment="1" applyProtection="1">
      <alignment horizontal="left" vertical="center" shrinkToFit="1"/>
      <protection locked="0"/>
    </xf>
    <xf numFmtId="185" fontId="2" fillId="4" borderId="166" xfId="7" applyNumberFormat="1" applyFont="1" applyFill="1" applyBorder="1" applyAlignment="1" applyProtection="1">
      <alignment horizontal="left" vertical="center" shrinkToFit="1"/>
      <protection locked="0"/>
    </xf>
    <xf numFmtId="185" fontId="2" fillId="4" borderId="131" xfId="7" applyNumberFormat="1" applyFont="1" applyFill="1" applyBorder="1" applyAlignment="1" applyProtection="1">
      <alignment horizontal="left" vertical="center" shrinkToFit="1"/>
      <protection locked="0"/>
    </xf>
    <xf numFmtId="185" fontId="2" fillId="4" borderId="132" xfId="7" applyNumberFormat="1" applyFont="1" applyFill="1" applyBorder="1" applyAlignment="1" applyProtection="1">
      <alignment horizontal="left" vertical="center" shrinkToFit="1"/>
      <protection locked="0"/>
    </xf>
    <xf numFmtId="185" fontId="2" fillId="4" borderId="165" xfId="7" applyNumberFormat="1" applyFont="1" applyFill="1" applyBorder="1" applyAlignment="1" applyProtection="1">
      <alignment horizontal="left" vertical="center" shrinkToFit="1"/>
      <protection locked="0"/>
    </xf>
    <xf numFmtId="0" fontId="48" fillId="6" borderId="11" xfId="11" applyNumberFormat="1" applyFont="1" applyFill="1" applyBorder="1" applyAlignment="1">
      <alignment horizontal="center" vertical="center" wrapText="1"/>
    </xf>
    <xf numFmtId="0" fontId="48" fillId="6" borderId="7" xfId="11" applyNumberFormat="1" applyFont="1" applyFill="1" applyBorder="1" applyAlignment="1">
      <alignment horizontal="center" vertical="center" wrapText="1"/>
    </xf>
    <xf numFmtId="0" fontId="2" fillId="6" borderId="48" xfId="7" applyFont="1" applyFill="1" applyBorder="1" applyAlignment="1">
      <alignment horizontal="left" vertical="center"/>
    </xf>
    <xf numFmtId="0" fontId="2" fillId="6" borderId="49" xfId="7" applyFont="1" applyFill="1" applyBorder="1" applyAlignment="1">
      <alignment horizontal="left" vertical="center"/>
    </xf>
    <xf numFmtId="0" fontId="2" fillId="6" borderId="7" xfId="7" applyFont="1" applyFill="1" applyBorder="1" applyAlignment="1">
      <alignment horizontal="left" vertical="center"/>
    </xf>
    <xf numFmtId="0" fontId="2" fillId="6" borderId="0" xfId="7" applyFont="1" applyFill="1" applyBorder="1" applyAlignment="1">
      <alignment horizontal="left" vertical="center"/>
    </xf>
    <xf numFmtId="0" fontId="2" fillId="6" borderId="12" xfId="7" applyFont="1" applyFill="1" applyBorder="1" applyAlignment="1">
      <alignment horizontal="left" vertical="center"/>
    </xf>
    <xf numFmtId="0" fontId="10" fillId="6" borderId="150" xfId="7" applyFont="1" applyFill="1" applyBorder="1" applyAlignment="1">
      <alignment horizontal="center" vertical="center"/>
    </xf>
    <xf numFmtId="0" fontId="10" fillId="6" borderId="153" xfId="7" applyFont="1" applyFill="1" applyBorder="1" applyAlignment="1">
      <alignment horizontal="center" vertical="center"/>
    </xf>
    <xf numFmtId="0" fontId="10" fillId="6" borderId="156" xfId="7" applyFont="1" applyFill="1" applyBorder="1" applyAlignment="1">
      <alignment horizontal="center" vertical="center"/>
    </xf>
    <xf numFmtId="0" fontId="22" fillId="2" borderId="0" xfId="7" applyFont="1" applyFill="1" applyAlignment="1">
      <alignment horizontal="center" vertical="center"/>
    </xf>
    <xf numFmtId="0" fontId="25" fillId="0" borderId="0" xfId="7" applyFont="1" applyAlignment="1">
      <alignment horizontal="center" vertical="center"/>
    </xf>
    <xf numFmtId="0" fontId="2" fillId="4" borderId="18" xfId="7" applyFont="1" applyFill="1" applyBorder="1" applyAlignment="1">
      <alignment horizontal="center" vertical="center" shrinkToFit="1"/>
    </xf>
    <xf numFmtId="0" fontId="27" fillId="4" borderId="27" xfId="7" applyFont="1" applyFill="1" applyBorder="1" applyAlignment="1">
      <alignment horizontal="center" vertical="center" shrinkToFit="1"/>
    </xf>
    <xf numFmtId="0" fontId="27" fillId="4" borderId="16" xfId="7" applyFont="1" applyFill="1" applyBorder="1" applyAlignment="1">
      <alignment horizontal="center" vertical="center" shrinkToFit="1"/>
    </xf>
    <xf numFmtId="0" fontId="27" fillId="4" borderId="17" xfId="7" applyFont="1" applyFill="1" applyBorder="1" applyAlignment="1">
      <alignment horizontal="center" vertical="center" shrinkToFit="1"/>
    </xf>
    <xf numFmtId="0" fontId="10" fillId="6" borderId="18" xfId="7" applyFont="1" applyFill="1" applyBorder="1" applyAlignment="1">
      <alignment vertical="center"/>
    </xf>
    <xf numFmtId="0" fontId="10" fillId="5" borderId="119" xfId="7" applyNumberFormat="1" applyFont="1" applyFill="1" applyBorder="1" applyAlignment="1" applyProtection="1">
      <alignment horizontal="right" vertical="center"/>
      <protection locked="0"/>
    </xf>
    <xf numFmtId="0" fontId="10" fillId="5" borderId="120" xfId="7" applyNumberFormat="1" applyFont="1" applyFill="1" applyBorder="1" applyAlignment="1" applyProtection="1">
      <alignment horizontal="right" vertical="center"/>
      <protection locked="0"/>
    </xf>
    <xf numFmtId="0" fontId="10" fillId="5" borderId="126" xfId="7" applyNumberFormat="1" applyFont="1" applyFill="1" applyBorder="1" applyAlignment="1" applyProtection="1">
      <alignment horizontal="right" vertical="center"/>
      <protection locked="0"/>
    </xf>
    <xf numFmtId="195" fontId="10" fillId="5" borderId="119" xfId="7" applyNumberFormat="1" applyFont="1" applyFill="1" applyBorder="1" applyAlignment="1" applyProtection="1">
      <alignment horizontal="left" vertical="center"/>
      <protection locked="0"/>
    </xf>
    <xf numFmtId="195" fontId="10" fillId="5" borderId="120" xfId="7" applyNumberFormat="1" applyFont="1" applyFill="1" applyBorder="1" applyAlignment="1" applyProtection="1">
      <alignment horizontal="left" vertical="center"/>
      <protection locked="0"/>
    </xf>
    <xf numFmtId="195" fontId="10" fillId="5" borderId="126" xfId="7" applyNumberFormat="1" applyFont="1" applyFill="1" applyBorder="1" applyAlignment="1" applyProtection="1">
      <alignment horizontal="left" vertical="center"/>
      <protection locked="0"/>
    </xf>
    <xf numFmtId="0" fontId="10" fillId="5" borderId="139" xfId="7" applyFont="1" applyFill="1" applyBorder="1" applyAlignment="1" applyProtection="1">
      <alignment vertical="center" shrinkToFit="1"/>
      <protection locked="0"/>
    </xf>
    <xf numFmtId="0" fontId="39" fillId="0" borderId="140" xfId="7" applyBorder="1" applyAlignment="1" applyProtection="1">
      <alignment vertical="center" shrinkToFit="1"/>
      <protection locked="0"/>
    </xf>
    <xf numFmtId="0" fontId="39" fillId="0" borderId="161" xfId="7" applyBorder="1" applyAlignment="1" applyProtection="1">
      <alignment vertical="center" shrinkToFit="1"/>
      <protection locked="0"/>
    </xf>
    <xf numFmtId="0" fontId="0" fillId="0" borderId="0" xfId="0" applyAlignment="1">
      <alignment horizontal="left" vertical="center" wrapText="1"/>
    </xf>
    <xf numFmtId="49" fontId="10" fillId="5" borderId="142" xfId="7" applyNumberFormat="1" applyFont="1" applyFill="1" applyBorder="1" applyAlignment="1" applyProtection="1">
      <alignment horizontal="center" vertical="center"/>
      <protection locked="0"/>
    </xf>
    <xf numFmtId="49" fontId="0" fillId="0" borderId="142" xfId="0" applyNumberFormat="1" applyBorder="1" applyAlignment="1" applyProtection="1">
      <alignment horizontal="center" vertical="center"/>
      <protection locked="0"/>
    </xf>
    <xf numFmtId="49" fontId="10" fillId="5" borderId="142" xfId="7" applyNumberFormat="1" applyFont="1" applyFill="1" applyBorder="1" applyAlignment="1" applyProtection="1">
      <alignment horizontal="left" vertical="center" indent="1"/>
      <protection locked="0"/>
    </xf>
    <xf numFmtId="49" fontId="0" fillId="0" borderId="142" xfId="0" applyNumberFormat="1" applyBorder="1" applyAlignment="1" applyProtection="1">
      <alignment horizontal="left" vertical="center" indent="1"/>
      <protection locked="0"/>
    </xf>
    <xf numFmtId="49" fontId="0" fillId="0" borderId="162" xfId="0" applyNumberFormat="1" applyBorder="1" applyAlignment="1" applyProtection="1">
      <alignment horizontal="left" vertical="center" indent="1"/>
      <protection locked="0"/>
    </xf>
    <xf numFmtId="49" fontId="10" fillId="5" borderId="141" xfId="7" applyNumberFormat="1" applyFont="1" applyFill="1" applyBorder="1" applyAlignment="1" applyProtection="1">
      <alignment horizontal="right" vertical="center" indent="1"/>
      <protection locked="0"/>
    </xf>
    <xf numFmtId="49" fontId="0" fillId="0" borderId="142" xfId="0" applyNumberFormat="1" applyBorder="1" applyAlignment="1" applyProtection="1">
      <alignment horizontal="right" vertical="center" indent="1"/>
      <protection locked="0"/>
    </xf>
    <xf numFmtId="0" fontId="10" fillId="6" borderId="49" xfId="7" applyFont="1" applyFill="1" applyBorder="1" applyAlignment="1">
      <alignment vertical="center" wrapText="1"/>
    </xf>
    <xf numFmtId="0" fontId="10" fillId="6" borderId="7" xfId="7" applyFont="1" applyFill="1" applyBorder="1" applyAlignment="1">
      <alignment vertical="center" wrapText="1"/>
    </xf>
    <xf numFmtId="0" fontId="10" fillId="6" borderId="0" xfId="7" applyFont="1" applyFill="1" applyBorder="1" applyAlignment="1">
      <alignment vertical="center" wrapText="1"/>
    </xf>
    <xf numFmtId="0" fontId="0" fillId="0" borderId="11" xfId="0" applyBorder="1" applyAlignment="1">
      <alignment vertical="center"/>
    </xf>
    <xf numFmtId="0" fontId="0" fillId="0" borderId="12" xfId="0" applyBorder="1" applyAlignment="1">
      <alignment vertical="center"/>
    </xf>
    <xf numFmtId="0" fontId="1" fillId="5" borderId="120" xfId="7" applyFont="1" applyFill="1" applyBorder="1" applyAlignment="1" applyProtection="1">
      <alignment vertical="center"/>
      <protection locked="0"/>
    </xf>
    <xf numFmtId="0" fontId="0" fillId="0" borderId="120" xfId="0" applyBorder="1" applyAlignment="1" applyProtection="1">
      <alignment vertical="center"/>
      <protection locked="0"/>
    </xf>
    <xf numFmtId="49" fontId="1" fillId="5" borderId="120" xfId="7" applyNumberFormat="1" applyFont="1" applyFill="1" applyBorder="1" applyAlignment="1" applyProtection="1">
      <alignment horizontal="left" vertical="center" wrapText="1" indent="1"/>
      <protection locked="0"/>
    </xf>
    <xf numFmtId="0" fontId="1" fillId="5" borderId="120" xfId="7" applyFont="1" applyFill="1" applyBorder="1" applyAlignment="1" applyProtection="1">
      <alignment horizontal="left" vertical="center" indent="1"/>
      <protection locked="0"/>
    </xf>
    <xf numFmtId="0" fontId="0" fillId="0" borderId="120" xfId="0" applyBorder="1" applyAlignment="1" applyProtection="1">
      <alignment horizontal="left" vertical="center" indent="1"/>
      <protection locked="0"/>
    </xf>
    <xf numFmtId="0" fontId="0" fillId="0" borderId="246" xfId="0" applyBorder="1" applyAlignment="1" applyProtection="1">
      <alignment horizontal="left" vertical="center" indent="1"/>
      <protection locked="0"/>
    </xf>
    <xf numFmtId="0" fontId="10" fillId="7" borderId="0" xfId="7" applyFont="1" applyFill="1" applyAlignment="1">
      <alignment vertical="center" wrapText="1"/>
    </xf>
    <xf numFmtId="0" fontId="2" fillId="7" borderId="0" xfId="7" applyFont="1" applyFill="1" applyAlignment="1">
      <alignment vertical="center" wrapText="1"/>
    </xf>
    <xf numFmtId="0" fontId="47" fillId="0" borderId="0" xfId="9" applyFont="1" applyAlignment="1">
      <alignment vertical="center"/>
    </xf>
    <xf numFmtId="0" fontId="26" fillId="6" borderId="0" xfId="7" applyFont="1" applyFill="1" applyAlignment="1">
      <alignment horizontal="left" indent="1"/>
    </xf>
    <xf numFmtId="0" fontId="10" fillId="6" borderId="173" xfId="7" applyFont="1" applyFill="1" applyBorder="1" applyAlignment="1">
      <alignment vertical="center"/>
    </xf>
    <xf numFmtId="0" fontId="10" fillId="6" borderId="177" xfId="7" applyFont="1" applyFill="1" applyBorder="1" applyAlignment="1">
      <alignment vertical="center"/>
    </xf>
    <xf numFmtId="194" fontId="10" fillId="6" borderId="2" xfId="7" applyNumberFormat="1" applyFont="1" applyFill="1" applyBorder="1" applyAlignment="1" applyProtection="1">
      <alignment horizontal="center" vertical="center"/>
    </xf>
    <xf numFmtId="194" fontId="39" fillId="6" borderId="2" xfId="7" applyNumberFormat="1" applyFill="1" applyBorder="1" applyAlignment="1" applyProtection="1">
      <alignment horizontal="center" vertical="center"/>
    </xf>
    <xf numFmtId="0" fontId="39" fillId="6" borderId="2" xfId="7" applyFill="1" applyBorder="1" applyAlignment="1">
      <alignment vertical="center"/>
    </xf>
    <xf numFmtId="0" fontId="39" fillId="6" borderId="3" xfId="7" applyFill="1" applyBorder="1" applyAlignment="1">
      <alignment vertical="center"/>
    </xf>
    <xf numFmtId="0" fontId="26" fillId="6" borderId="0" xfId="7" applyFont="1" applyFill="1" applyAlignment="1">
      <alignment horizontal="left" vertical="center" indent="1"/>
    </xf>
    <xf numFmtId="0" fontId="39" fillId="0" borderId="171" xfId="7" applyBorder="1" applyAlignment="1">
      <alignment horizontal="center" vertical="center"/>
    </xf>
    <xf numFmtId="0" fontId="39" fillId="0" borderId="184" xfId="7" applyBorder="1" applyAlignment="1">
      <alignment horizontal="center" vertical="center"/>
    </xf>
    <xf numFmtId="178" fontId="10" fillId="0" borderId="49" xfId="7" applyNumberFormat="1" applyFont="1" applyBorder="1" applyAlignment="1">
      <alignment vertical="center" shrinkToFit="1"/>
    </xf>
    <xf numFmtId="178" fontId="10" fillId="0" borderId="54" xfId="7" applyNumberFormat="1" applyFont="1" applyBorder="1" applyAlignment="1">
      <alignment vertical="center" shrinkToFit="1"/>
    </xf>
    <xf numFmtId="178" fontId="10" fillId="0" borderId="0" xfId="7" applyNumberFormat="1" applyFont="1" applyBorder="1" applyAlignment="1">
      <alignment vertical="center" shrinkToFit="1"/>
    </xf>
    <xf numFmtId="178" fontId="10" fillId="0" borderId="55" xfId="7" applyNumberFormat="1" applyFont="1" applyBorder="1" applyAlignment="1">
      <alignment vertical="center" shrinkToFit="1"/>
    </xf>
    <xf numFmtId="178" fontId="10" fillId="0" borderId="74" xfId="7" applyNumberFormat="1" applyFont="1" applyBorder="1" applyAlignment="1">
      <alignment vertical="center" shrinkToFit="1"/>
    </xf>
    <xf numFmtId="178" fontId="10" fillId="0" borderId="83" xfId="7" applyNumberFormat="1" applyFont="1" applyBorder="1" applyAlignment="1">
      <alignment vertical="center" shrinkToFit="1"/>
    </xf>
    <xf numFmtId="193" fontId="10" fillId="5" borderId="71" xfId="7" applyNumberFormat="1" applyFont="1" applyFill="1" applyBorder="1" applyAlignment="1">
      <alignment vertical="center" shrinkToFit="1"/>
    </xf>
    <xf numFmtId="193" fontId="10" fillId="5" borderId="0" xfId="7" applyNumberFormat="1" applyFont="1" applyFill="1" applyBorder="1" applyAlignment="1">
      <alignment vertical="center" shrinkToFit="1"/>
    </xf>
    <xf numFmtId="193" fontId="10" fillId="5" borderId="8" xfId="7" applyNumberFormat="1" applyFont="1" applyFill="1" applyBorder="1" applyAlignment="1">
      <alignment vertical="center" shrinkToFit="1"/>
    </xf>
    <xf numFmtId="0" fontId="0" fillId="5" borderId="7" xfId="7" applyNumberFormat="1" applyFont="1" applyFill="1" applyBorder="1" applyAlignment="1">
      <alignment horizontal="center" vertical="center" wrapText="1"/>
    </xf>
    <xf numFmtId="0" fontId="0" fillId="5" borderId="7" xfId="7" applyNumberFormat="1" applyFont="1" applyFill="1" applyBorder="1" applyAlignment="1">
      <alignment horizontal="center" vertical="center"/>
    </xf>
    <xf numFmtId="0" fontId="0" fillId="5" borderId="35" xfId="7" applyNumberFormat="1" applyFont="1" applyFill="1" applyBorder="1" applyAlignment="1">
      <alignment horizontal="center" vertical="center"/>
    </xf>
    <xf numFmtId="0" fontId="0" fillId="5" borderId="50" xfId="7" applyNumberFormat="1" applyFont="1" applyFill="1" applyBorder="1" applyAlignment="1">
      <alignment horizontal="center" vertical="center"/>
    </xf>
    <xf numFmtId="0" fontId="0" fillId="5" borderId="113" xfId="7" applyNumberFormat="1" applyFont="1" applyFill="1" applyBorder="1" applyAlignment="1">
      <alignment horizontal="center" vertical="center"/>
    </xf>
    <xf numFmtId="0" fontId="10" fillId="0" borderId="48" xfId="7" applyFont="1" applyBorder="1" applyAlignment="1">
      <alignment horizontal="left" vertical="center" wrapText="1"/>
    </xf>
    <xf numFmtId="0" fontId="10" fillId="0" borderId="49" xfId="7" applyFont="1" applyBorder="1" applyAlignment="1">
      <alignment horizontal="left" vertical="center" wrapText="1"/>
    </xf>
    <xf numFmtId="0" fontId="10" fillId="0" borderId="47" xfId="7" applyFont="1" applyBorder="1" applyAlignment="1">
      <alignment horizontal="left" vertical="center" wrapText="1"/>
    </xf>
    <xf numFmtId="0" fontId="10" fillId="0" borderId="7" xfId="7" applyFont="1" applyBorder="1" applyAlignment="1">
      <alignment horizontal="left" vertical="center" wrapText="1"/>
    </xf>
    <xf numFmtId="0" fontId="10" fillId="0" borderId="0" xfId="7" applyFont="1" applyBorder="1" applyAlignment="1">
      <alignment horizontal="left" vertical="center" wrapText="1"/>
    </xf>
    <xf numFmtId="0" fontId="10" fillId="0" borderId="8" xfId="7" applyFont="1" applyBorder="1" applyAlignment="1">
      <alignment horizontal="left" vertical="center" wrapText="1"/>
    </xf>
    <xf numFmtId="0" fontId="10" fillId="0" borderId="50" xfId="7" applyFont="1" applyBorder="1" applyAlignment="1">
      <alignment horizontal="left" vertical="center" wrapText="1"/>
    </xf>
    <xf numFmtId="0" fontId="10" fillId="0" borderId="51" xfId="7" applyFont="1" applyBorder="1" applyAlignment="1">
      <alignment horizontal="left" vertical="center" wrapText="1"/>
    </xf>
    <xf numFmtId="0" fontId="10" fillId="0" borderId="77" xfId="7" applyFont="1" applyBorder="1" applyAlignment="1">
      <alignment horizontal="left" vertical="center" wrapText="1"/>
    </xf>
    <xf numFmtId="0" fontId="10" fillId="0" borderId="48" xfId="7" applyFont="1" applyBorder="1" applyAlignment="1">
      <alignment horizontal="center" vertical="center"/>
    </xf>
    <xf numFmtId="0" fontId="10" fillId="0" borderId="49" xfId="7" applyFont="1" applyBorder="1" applyAlignment="1">
      <alignment horizontal="center" vertical="center"/>
    </xf>
    <xf numFmtId="0" fontId="10" fillId="0" borderId="47" xfId="7" applyFont="1" applyBorder="1" applyAlignment="1">
      <alignment horizontal="center" vertical="center"/>
    </xf>
    <xf numFmtId="0" fontId="10" fillId="0" borderId="7" xfId="7" applyFont="1" applyBorder="1" applyAlignment="1">
      <alignment horizontal="center" vertical="center"/>
    </xf>
    <xf numFmtId="0" fontId="10" fillId="0" borderId="0" xfId="7" applyFont="1" applyBorder="1" applyAlignment="1">
      <alignment horizontal="center" vertical="center"/>
    </xf>
    <xf numFmtId="0" fontId="10" fillId="0" borderId="8" xfId="7" applyFont="1" applyBorder="1" applyAlignment="1">
      <alignment horizontal="center" vertical="center"/>
    </xf>
    <xf numFmtId="0" fontId="10" fillId="0" borderId="11" xfId="7" applyFont="1" applyBorder="1" applyAlignment="1">
      <alignment horizontal="center" vertical="center"/>
    </xf>
    <xf numFmtId="0" fontId="10" fillId="0" borderId="12" xfId="7" applyFont="1" applyBorder="1" applyAlignment="1">
      <alignment horizontal="center" vertical="center"/>
    </xf>
    <xf numFmtId="0" fontId="10" fillId="0" borderId="13" xfId="7" applyFont="1" applyBorder="1" applyAlignment="1">
      <alignment horizontal="center" vertical="center"/>
    </xf>
    <xf numFmtId="0" fontId="10" fillId="0" borderId="11" xfId="7" applyFont="1" applyBorder="1" applyAlignment="1">
      <alignment horizontal="left" vertical="center" wrapText="1"/>
    </xf>
    <xf numFmtId="0" fontId="10" fillId="0" borderId="12" xfId="7" applyFont="1" applyBorder="1" applyAlignment="1">
      <alignment horizontal="left" vertical="center" wrapText="1"/>
    </xf>
    <xf numFmtId="0" fontId="10" fillId="0" borderId="13" xfId="7" applyFont="1" applyBorder="1" applyAlignment="1">
      <alignment horizontal="left" vertical="center" wrapText="1"/>
    </xf>
    <xf numFmtId="0" fontId="0" fillId="0" borderId="49" xfId="7" applyFont="1" applyBorder="1" applyAlignment="1">
      <alignment horizontal="center" vertical="center" wrapText="1"/>
    </xf>
    <xf numFmtId="0" fontId="0" fillId="0" borderId="49" xfId="7" applyFont="1" applyBorder="1" applyAlignment="1">
      <alignment vertical="center" wrapText="1"/>
    </xf>
    <xf numFmtId="0" fontId="0" fillId="0" borderId="47" xfId="7" applyFont="1" applyBorder="1" applyAlignment="1">
      <alignment vertical="center" wrapText="1"/>
    </xf>
    <xf numFmtId="0" fontId="0" fillId="0" borderId="0" xfId="7" applyFont="1" applyBorder="1" applyAlignment="1">
      <alignment vertical="center" wrapText="1"/>
    </xf>
    <xf numFmtId="0" fontId="0" fillId="0" borderId="8" xfId="7" applyFont="1" applyBorder="1" applyAlignment="1">
      <alignment vertical="center" wrapText="1"/>
    </xf>
    <xf numFmtId="0" fontId="0" fillId="0" borderId="51" xfId="7" applyFont="1" applyBorder="1" applyAlignment="1">
      <alignment vertical="center" wrapText="1"/>
    </xf>
    <xf numFmtId="0" fontId="0" fillId="0" borderId="77" xfId="7" applyFont="1" applyBorder="1" applyAlignment="1">
      <alignment vertical="center" wrapText="1"/>
    </xf>
    <xf numFmtId="0" fontId="10" fillId="5" borderId="100" xfId="7" applyFont="1" applyFill="1" applyBorder="1" applyAlignment="1">
      <alignment vertical="center" shrinkToFit="1"/>
    </xf>
    <xf numFmtId="0" fontId="10" fillId="5" borderId="101" xfId="7" applyFont="1" applyFill="1" applyBorder="1" applyAlignment="1">
      <alignment vertical="center" shrinkToFit="1"/>
    </xf>
    <xf numFmtId="0" fontId="10" fillId="5" borderId="102" xfId="7" applyFont="1" applyFill="1" applyBorder="1" applyAlignment="1">
      <alignment vertical="center" shrinkToFit="1"/>
    </xf>
    <xf numFmtId="0" fontId="10" fillId="5" borderId="103" xfId="7" applyFont="1" applyFill="1" applyBorder="1" applyAlignment="1">
      <alignment vertical="center" shrinkToFit="1"/>
    </xf>
    <xf numFmtId="0" fontId="10" fillId="5" borderId="89" xfId="7" applyFont="1" applyFill="1" applyBorder="1" applyAlignment="1">
      <alignment vertical="center" shrinkToFit="1"/>
    </xf>
    <xf numFmtId="0" fontId="10" fillId="5" borderId="97" xfId="7" applyFont="1" applyFill="1" applyBorder="1" applyAlignment="1">
      <alignment vertical="center" shrinkToFit="1"/>
    </xf>
    <xf numFmtId="0" fontId="10" fillId="5" borderId="114" xfId="7" applyFont="1" applyFill="1" applyBorder="1" applyAlignment="1">
      <alignment vertical="center" shrinkToFit="1"/>
    </xf>
    <xf numFmtId="0" fontId="10" fillId="5" borderId="115" xfId="7" applyFont="1" applyFill="1" applyBorder="1" applyAlignment="1">
      <alignment vertical="center" shrinkToFit="1"/>
    </xf>
    <xf numFmtId="0" fontId="10" fillId="5" borderId="116" xfId="7" applyFont="1" applyFill="1" applyBorder="1" applyAlignment="1">
      <alignment vertical="center" shrinkToFit="1"/>
    </xf>
    <xf numFmtId="178" fontId="10" fillId="0" borderId="51" xfId="7" applyNumberFormat="1" applyFont="1" applyBorder="1" applyAlignment="1">
      <alignment vertical="center" shrinkToFit="1"/>
    </xf>
    <xf numFmtId="178" fontId="10" fillId="0" borderId="59" xfId="7" applyNumberFormat="1" applyFont="1" applyBorder="1" applyAlignment="1">
      <alignment vertical="center" shrinkToFit="1"/>
    </xf>
    <xf numFmtId="193" fontId="10" fillId="5" borderId="78" xfId="7" applyNumberFormat="1" applyFont="1" applyFill="1" applyBorder="1" applyAlignment="1">
      <alignment vertical="center" shrinkToFit="1"/>
    </xf>
    <xf numFmtId="193" fontId="10" fillId="5" borderId="51" xfId="7" applyNumberFormat="1" applyFont="1" applyFill="1" applyBorder="1" applyAlignment="1">
      <alignment vertical="center" shrinkToFit="1"/>
    </xf>
    <xf numFmtId="193" fontId="10" fillId="5" borderId="77" xfId="7" applyNumberFormat="1" applyFont="1" applyFill="1" applyBorder="1" applyAlignment="1">
      <alignment vertical="center" shrinkToFit="1"/>
    </xf>
    <xf numFmtId="0" fontId="10" fillId="0" borderId="103" xfId="7" applyFont="1" applyBorder="1" applyAlignment="1">
      <alignment vertical="center" shrinkToFit="1"/>
    </xf>
    <xf numFmtId="0" fontId="10" fillId="0" borderId="89" xfId="7" applyFont="1" applyBorder="1" applyAlignment="1">
      <alignment vertical="center" shrinkToFit="1"/>
    </xf>
    <xf numFmtId="0" fontId="10" fillId="0" borderId="107" xfId="7" applyFont="1" applyBorder="1" applyAlignment="1">
      <alignment vertical="center" shrinkToFit="1"/>
    </xf>
    <xf numFmtId="0" fontId="0" fillId="0" borderId="0" xfId="7" applyFont="1" applyBorder="1" applyAlignment="1">
      <alignment horizontal="center" vertical="center" wrapText="1"/>
    </xf>
    <xf numFmtId="0" fontId="0" fillId="0" borderId="8" xfId="7" applyFont="1" applyBorder="1" applyAlignment="1">
      <alignment horizontal="center" vertical="center" wrapText="1"/>
    </xf>
    <xf numFmtId="0" fontId="10" fillId="5" borderId="76" xfId="7" applyNumberFormat="1" applyFont="1" applyFill="1" applyBorder="1" applyAlignment="1">
      <alignment horizontal="right" vertical="center" shrinkToFit="1"/>
    </xf>
    <xf numFmtId="0" fontId="10" fillId="5" borderId="66" xfId="7" applyNumberFormat="1" applyFont="1" applyFill="1" applyBorder="1" applyAlignment="1">
      <alignment horizontal="right" vertical="center" shrinkToFit="1"/>
    </xf>
    <xf numFmtId="0" fontId="10" fillId="5" borderId="75" xfId="7" applyNumberFormat="1" applyFont="1" applyFill="1" applyBorder="1" applyAlignment="1">
      <alignment horizontal="right" vertical="center" shrinkToFit="1"/>
    </xf>
    <xf numFmtId="0" fontId="10" fillId="5" borderId="71" xfId="7" applyNumberFormat="1" applyFont="1" applyFill="1" applyBorder="1" applyAlignment="1">
      <alignment horizontal="right" vertical="center" shrinkToFit="1"/>
    </xf>
    <xf numFmtId="0" fontId="10" fillId="5" borderId="0" xfId="7" applyNumberFormat="1" applyFont="1" applyFill="1" applyBorder="1" applyAlignment="1">
      <alignment horizontal="right" vertical="center" shrinkToFit="1"/>
    </xf>
    <xf numFmtId="0" fontId="10" fillId="5" borderId="8" xfId="7" applyNumberFormat="1" applyFont="1" applyFill="1" applyBorder="1" applyAlignment="1">
      <alignment horizontal="right" vertical="center" shrinkToFit="1"/>
    </xf>
    <xf numFmtId="0" fontId="10" fillId="5" borderId="68" xfId="7" applyNumberFormat="1" applyFont="1" applyFill="1" applyBorder="1" applyAlignment="1">
      <alignment horizontal="right" vertical="center" shrinkToFit="1"/>
    </xf>
    <xf numFmtId="0" fontId="10" fillId="5" borderId="12" xfId="7" applyNumberFormat="1" applyFont="1" applyFill="1" applyBorder="1" applyAlignment="1">
      <alignment horizontal="right" vertical="center" shrinkToFit="1"/>
    </xf>
    <xf numFmtId="0" fontId="10" fillId="5" borderId="13" xfId="7" applyNumberFormat="1" applyFont="1" applyFill="1" applyBorder="1" applyAlignment="1">
      <alignment horizontal="right" vertical="center" shrinkToFit="1"/>
    </xf>
    <xf numFmtId="179" fontId="16" fillId="0" borderId="0" xfId="7" applyNumberFormat="1" applyFont="1" applyFill="1" applyAlignment="1">
      <alignment horizontal="right" vertical="center"/>
    </xf>
    <xf numFmtId="0" fontId="10" fillId="0" borderId="118" xfId="7" applyFont="1" applyBorder="1" applyAlignment="1">
      <alignment horizontal="center" vertical="center"/>
    </xf>
    <xf numFmtId="0" fontId="10" fillId="0" borderId="81" xfId="7" applyFont="1" applyBorder="1" applyAlignment="1">
      <alignment horizontal="center" vertical="center"/>
    </xf>
    <xf numFmtId="0" fontId="10" fillId="0" borderId="85" xfId="7" applyFont="1" applyBorder="1" applyAlignment="1">
      <alignment horizontal="center" vertical="center"/>
    </xf>
    <xf numFmtId="0" fontId="10" fillId="5" borderId="0" xfId="7" applyNumberFormat="1" applyFont="1" applyFill="1" applyBorder="1" applyAlignment="1">
      <alignment vertical="top" wrapText="1"/>
    </xf>
    <xf numFmtId="0" fontId="10" fillId="5" borderId="0" xfId="7" applyFont="1" applyFill="1" applyBorder="1" applyAlignment="1">
      <alignment vertical="top" wrapText="1"/>
    </xf>
    <xf numFmtId="0" fontId="10" fillId="5" borderId="51" xfId="7" applyFont="1" applyFill="1" applyBorder="1" applyAlignment="1">
      <alignment vertical="top" wrapText="1"/>
    </xf>
    <xf numFmtId="0" fontId="39" fillId="0" borderId="47" xfId="7" applyBorder="1" applyAlignment="1">
      <alignment horizontal="center" vertical="center"/>
    </xf>
    <xf numFmtId="0" fontId="39" fillId="0" borderId="8" xfId="7" applyBorder="1" applyAlignment="1">
      <alignment horizontal="center" vertical="center"/>
    </xf>
    <xf numFmtId="0" fontId="39" fillId="0" borderId="7" xfId="7" applyBorder="1" applyAlignment="1">
      <alignment horizontal="center" vertical="center"/>
    </xf>
    <xf numFmtId="0" fontId="39" fillId="0" borderId="11" xfId="7" applyBorder="1" applyAlignment="1">
      <alignment horizontal="center" vertical="center"/>
    </xf>
    <xf numFmtId="0" fontId="39" fillId="0" borderId="13" xfId="7" applyBorder="1" applyAlignment="1">
      <alignment horizontal="center" vertical="center"/>
    </xf>
    <xf numFmtId="0" fontId="10" fillId="0" borderId="1" xfId="7" applyFont="1" applyBorder="1" applyAlignment="1">
      <alignment horizontal="center" vertical="center"/>
    </xf>
    <xf numFmtId="0" fontId="39" fillId="0" borderId="2" xfId="7" applyBorder="1" applyAlignment="1">
      <alignment horizontal="center" vertical="center"/>
    </xf>
    <xf numFmtId="0" fontId="39" fillId="0" borderId="3" xfId="7" applyBorder="1" applyAlignment="1">
      <alignment horizontal="center" vertical="center"/>
    </xf>
    <xf numFmtId="0" fontId="10" fillId="0" borderId="48" xfId="7" applyFont="1" applyBorder="1" applyAlignment="1">
      <alignment horizontal="center" vertical="center" wrapText="1"/>
    </xf>
    <xf numFmtId="0" fontId="10" fillId="0" borderId="49" xfId="7" applyFont="1" applyBorder="1" applyAlignment="1">
      <alignment horizontal="center" vertical="center" wrapText="1"/>
    </xf>
    <xf numFmtId="0" fontId="10" fillId="0" borderId="47"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0" xfId="7" applyFont="1" applyBorder="1" applyAlignment="1">
      <alignment horizontal="center" vertical="center" wrapText="1"/>
    </xf>
    <xf numFmtId="0" fontId="10" fillId="0" borderId="8" xfId="7" applyFont="1" applyBorder="1" applyAlignment="1">
      <alignment horizontal="center" vertical="center" wrapText="1"/>
    </xf>
    <xf numFmtId="0" fontId="10" fillId="0" borderId="50" xfId="7" applyFont="1" applyBorder="1" applyAlignment="1">
      <alignment horizontal="center" vertical="center" wrapText="1"/>
    </xf>
    <xf numFmtId="0" fontId="10" fillId="0" borderId="51" xfId="7" applyFont="1" applyBorder="1" applyAlignment="1">
      <alignment horizontal="center" vertical="center" wrapText="1"/>
    </xf>
    <xf numFmtId="0" fontId="10" fillId="0" borderId="77" xfId="7" applyFont="1" applyBorder="1" applyAlignment="1">
      <alignment horizontal="center" vertical="center" wrapText="1"/>
    </xf>
    <xf numFmtId="0" fontId="10" fillId="0" borderId="67" xfId="7" applyFont="1" applyBorder="1" applyAlignment="1">
      <alignment horizontal="left" vertical="center" wrapText="1"/>
    </xf>
    <xf numFmtId="0" fontId="10" fillId="0" borderId="71" xfId="7" applyFont="1" applyBorder="1" applyAlignment="1">
      <alignment horizontal="left" vertical="center" wrapText="1"/>
    </xf>
    <xf numFmtId="0" fontId="10" fillId="0" borderId="78" xfId="7" applyFont="1" applyBorder="1" applyAlignment="1">
      <alignment horizontal="left" vertical="center" wrapText="1"/>
    </xf>
    <xf numFmtId="0" fontId="10" fillId="0" borderId="67" xfId="7" applyFont="1" applyBorder="1" applyAlignment="1">
      <alignment vertical="center" wrapText="1"/>
    </xf>
    <xf numFmtId="0" fontId="39" fillId="0" borderId="47" xfId="8" applyBorder="1" applyAlignment="1">
      <alignment vertical="center" wrapText="1"/>
    </xf>
    <xf numFmtId="0" fontId="39" fillId="0" borderId="8" xfId="8" applyBorder="1" applyAlignment="1">
      <alignment vertical="center" wrapText="1"/>
    </xf>
    <xf numFmtId="0" fontId="39" fillId="0" borderId="13" xfId="8" applyBorder="1" applyAlignment="1">
      <alignment vertical="center" wrapText="1"/>
    </xf>
    <xf numFmtId="0" fontId="39" fillId="0" borderId="49" xfId="8" applyBorder="1" applyAlignment="1">
      <alignment horizontal="left" vertical="center" wrapText="1"/>
    </xf>
    <xf numFmtId="0" fontId="39" fillId="0" borderId="47" xfId="8" applyBorder="1" applyAlignment="1">
      <alignment horizontal="left" vertical="center" wrapText="1"/>
    </xf>
    <xf numFmtId="0" fontId="39" fillId="0" borderId="71" xfId="8" applyBorder="1" applyAlignment="1">
      <alignment horizontal="left" vertical="center" wrapText="1"/>
    </xf>
    <xf numFmtId="0" fontId="39" fillId="0" borderId="0" xfId="8" applyAlignment="1">
      <alignment horizontal="left" vertical="center" wrapText="1"/>
    </xf>
    <xf numFmtId="0" fontId="39" fillId="0" borderId="8" xfId="8" applyBorder="1" applyAlignment="1">
      <alignment horizontal="left" vertical="center" wrapText="1"/>
    </xf>
    <xf numFmtId="0" fontId="39" fillId="0" borderId="68" xfId="8" applyBorder="1" applyAlignment="1">
      <alignment horizontal="left" vertical="center" wrapText="1"/>
    </xf>
    <xf numFmtId="0" fontId="39" fillId="0" borderId="12" xfId="8" applyBorder="1" applyAlignment="1">
      <alignment horizontal="left" vertical="center" wrapText="1"/>
    </xf>
    <xf numFmtId="0" fontId="39" fillId="0" borderId="13" xfId="8" applyBorder="1" applyAlignment="1">
      <alignment horizontal="left" vertical="center" wrapText="1"/>
    </xf>
    <xf numFmtId="0" fontId="10" fillId="5" borderId="0" xfId="7" applyNumberFormat="1" applyFont="1" applyFill="1" applyBorder="1" applyAlignment="1">
      <alignment vertical="center" wrapText="1"/>
    </xf>
    <xf numFmtId="0" fontId="10" fillId="5" borderId="0" xfId="7" applyNumberFormat="1" applyFont="1" applyFill="1" applyAlignment="1">
      <alignment vertical="top" wrapText="1"/>
    </xf>
    <xf numFmtId="0" fontId="10" fillId="0" borderId="117" xfId="7" applyFont="1" applyBorder="1" applyAlignment="1">
      <alignment horizontal="center" vertical="center"/>
    </xf>
    <xf numFmtId="0" fontId="10" fillId="0" borderId="4" xfId="7" applyFont="1" applyBorder="1" applyAlignment="1">
      <alignment horizontal="center" vertical="center"/>
    </xf>
    <xf numFmtId="0" fontId="0" fillId="0" borderId="66" xfId="7" applyFont="1" applyBorder="1" applyAlignment="1">
      <alignment horizontal="center" vertical="center" wrapText="1"/>
    </xf>
    <xf numFmtId="0" fontId="0" fillId="0" borderId="75" xfId="7" applyFont="1" applyBorder="1" applyAlignment="1">
      <alignment horizontal="center" vertical="center" wrapText="1"/>
    </xf>
    <xf numFmtId="0" fontId="0" fillId="0" borderId="74" xfId="7" applyFont="1" applyBorder="1" applyAlignment="1">
      <alignment vertical="center" wrapText="1"/>
    </xf>
    <xf numFmtId="0" fontId="0" fillId="0" borderId="99" xfId="7" applyFont="1" applyBorder="1" applyAlignment="1">
      <alignment vertical="center" wrapText="1"/>
    </xf>
    <xf numFmtId="0" fontId="0" fillId="5" borderId="66" xfId="7" applyFont="1" applyFill="1" applyBorder="1" applyAlignment="1">
      <alignment vertical="center" wrapText="1"/>
    </xf>
    <xf numFmtId="0" fontId="0" fillId="5" borderId="75" xfId="7" applyFont="1" applyFill="1" applyBorder="1" applyAlignment="1">
      <alignment vertical="center" wrapText="1"/>
    </xf>
    <xf numFmtId="0" fontId="10" fillId="5" borderId="104" xfId="7" applyFont="1" applyFill="1" applyBorder="1" applyAlignment="1">
      <alignment vertical="center" shrinkToFit="1"/>
    </xf>
    <xf numFmtId="0" fontId="10" fillId="5" borderId="91" xfId="7" applyFont="1" applyFill="1" applyBorder="1" applyAlignment="1">
      <alignment vertical="center" shrinkToFit="1"/>
    </xf>
    <xf numFmtId="0" fontId="10" fillId="5" borderId="98" xfId="7" applyFont="1" applyFill="1" applyBorder="1" applyAlignment="1">
      <alignment vertical="center" shrinkToFit="1"/>
    </xf>
    <xf numFmtId="0" fontId="0" fillId="5" borderId="65" xfId="7" applyNumberFormat="1" applyFont="1" applyFill="1" applyBorder="1" applyAlignment="1">
      <alignment horizontal="center" vertical="center" wrapText="1"/>
    </xf>
    <xf numFmtId="0" fontId="0" fillId="5" borderId="65" xfId="7" applyNumberFormat="1" applyFont="1" applyFill="1" applyBorder="1" applyAlignment="1">
      <alignment horizontal="center" vertical="center"/>
    </xf>
    <xf numFmtId="0" fontId="0" fillId="5" borderId="92" xfId="7" applyNumberFormat="1" applyFont="1" applyFill="1" applyBorder="1" applyAlignment="1">
      <alignment horizontal="center" vertical="center"/>
    </xf>
    <xf numFmtId="0" fontId="0" fillId="5" borderId="110" xfId="7" applyNumberFormat="1" applyFont="1" applyFill="1" applyBorder="1" applyAlignment="1">
      <alignment horizontal="center" vertical="center"/>
    </xf>
    <xf numFmtId="0" fontId="0" fillId="5" borderId="111" xfId="7" applyNumberFormat="1" applyFont="1" applyFill="1" applyBorder="1" applyAlignment="1">
      <alignment horizontal="center" vertical="center"/>
    </xf>
    <xf numFmtId="0" fontId="10" fillId="0" borderId="105" xfId="7" applyFont="1" applyBorder="1" applyAlignment="1">
      <alignment vertical="center" shrinkToFit="1"/>
    </xf>
    <xf numFmtId="0" fontId="10" fillId="0" borderId="106" xfId="7" applyFont="1" applyBorder="1" applyAlignment="1">
      <alignment vertical="center" shrinkToFit="1"/>
    </xf>
    <xf numFmtId="0" fontId="10" fillId="0" borderId="108" xfId="7" applyFont="1" applyBorder="1" applyAlignment="1">
      <alignment vertical="center" shrinkToFit="1"/>
    </xf>
    <xf numFmtId="0" fontId="0" fillId="5" borderId="0" xfId="7" applyFont="1" applyFill="1" applyBorder="1" applyAlignment="1">
      <alignment vertical="center" wrapText="1"/>
    </xf>
    <xf numFmtId="0" fontId="0" fillId="5" borderId="8" xfId="7" applyFont="1" applyFill="1" applyBorder="1" applyAlignment="1">
      <alignment vertical="center" wrapText="1"/>
    </xf>
    <xf numFmtId="0" fontId="0" fillId="0" borderId="67" xfId="7" applyFont="1" applyBorder="1" applyAlignment="1">
      <alignment horizontal="center" vertical="center" wrapText="1"/>
    </xf>
    <xf numFmtId="0" fontId="0" fillId="0" borderId="71" xfId="7" applyFont="1" applyBorder="1" applyAlignment="1">
      <alignment vertical="center" wrapText="1"/>
    </xf>
    <xf numFmtId="0" fontId="0" fillId="0" borderId="73" xfId="7" applyFont="1" applyBorder="1" applyAlignment="1">
      <alignment vertical="center" wrapText="1"/>
    </xf>
    <xf numFmtId="0" fontId="0" fillId="5" borderId="110" xfId="7" applyNumberFormat="1" applyFont="1" applyFill="1" applyBorder="1" applyAlignment="1">
      <alignment horizontal="center" vertical="center" wrapText="1"/>
    </xf>
    <xf numFmtId="0" fontId="0" fillId="5" borderId="93" xfId="7" applyNumberFormat="1" applyFont="1" applyFill="1" applyBorder="1" applyAlignment="1">
      <alignment horizontal="center" vertical="center"/>
    </xf>
    <xf numFmtId="0" fontId="0" fillId="5" borderId="94" xfId="7" applyNumberFormat="1" applyFont="1" applyFill="1" applyBorder="1" applyAlignment="1">
      <alignment horizontal="center" vertical="center"/>
    </xf>
    <xf numFmtId="0" fontId="0" fillId="5" borderId="109" xfId="7" applyNumberFormat="1" applyFont="1" applyFill="1" applyBorder="1" applyAlignment="1">
      <alignment horizontal="center" vertical="center"/>
    </xf>
    <xf numFmtId="0" fontId="0" fillId="0" borderId="76" xfId="7" applyFont="1" applyBorder="1" applyAlignment="1">
      <alignment horizontal="center" vertical="center" wrapText="1"/>
    </xf>
    <xf numFmtId="0" fontId="0" fillId="0" borderId="71" xfId="7" applyFont="1" applyBorder="1" applyAlignment="1">
      <alignment horizontal="center" vertical="center" wrapText="1"/>
    </xf>
    <xf numFmtId="0" fontId="10" fillId="0" borderId="15" xfId="7" applyFont="1" applyBorder="1" applyAlignment="1">
      <alignment horizontal="center" vertical="center" wrapText="1"/>
    </xf>
    <xf numFmtId="0" fontId="10" fillId="0" borderId="16" xfId="7" applyFont="1" applyBorder="1" applyAlignment="1">
      <alignment horizontal="center" vertical="center" wrapText="1"/>
    </xf>
    <xf numFmtId="0" fontId="10" fillId="0" borderId="38" xfId="7" applyFont="1" applyBorder="1" applyAlignment="1">
      <alignment horizontal="center" vertical="center" wrapText="1"/>
    </xf>
    <xf numFmtId="0" fontId="10" fillId="0" borderId="54" xfId="7" applyFont="1" applyBorder="1" applyAlignment="1">
      <alignment horizontal="center" vertical="center" wrapText="1"/>
    </xf>
    <xf numFmtId="0" fontId="10" fillId="0" borderId="55" xfId="7" applyFont="1" applyBorder="1" applyAlignment="1">
      <alignment horizontal="center" vertical="center" wrapText="1"/>
    </xf>
    <xf numFmtId="0" fontId="10" fillId="0" borderId="59" xfId="7" applyFont="1" applyBorder="1" applyAlignment="1">
      <alignment horizontal="center" vertical="center" wrapText="1"/>
    </xf>
    <xf numFmtId="176" fontId="10" fillId="0" borderId="49" xfId="7" applyNumberFormat="1" applyFont="1" applyBorder="1" applyAlignment="1">
      <alignment vertical="center"/>
    </xf>
    <xf numFmtId="176" fontId="10" fillId="0" borderId="54" xfId="7" applyNumberFormat="1" applyFont="1" applyBorder="1" applyAlignment="1">
      <alignment vertical="center"/>
    </xf>
    <xf numFmtId="176" fontId="10" fillId="0" borderId="12" xfId="7" applyNumberFormat="1" applyFont="1" applyBorder="1" applyAlignment="1">
      <alignment vertical="center"/>
    </xf>
    <xf numFmtId="176" fontId="10" fillId="0" borderId="53" xfId="7" applyNumberFormat="1" applyFont="1" applyBorder="1" applyAlignment="1">
      <alignment vertical="center"/>
    </xf>
    <xf numFmtId="0" fontId="0" fillId="5" borderId="7" xfId="7" applyFont="1" applyFill="1" applyBorder="1" applyAlignment="1">
      <alignment horizontal="left" vertical="center"/>
    </xf>
    <xf numFmtId="0" fontId="0" fillId="5" borderId="0" xfId="7" applyFont="1" applyFill="1" applyBorder="1" applyAlignment="1">
      <alignment horizontal="left" vertical="center"/>
    </xf>
    <xf numFmtId="193" fontId="10" fillId="0" borderId="67" xfId="7" applyNumberFormat="1" applyFont="1" applyFill="1" applyBorder="1" applyAlignment="1">
      <alignment vertical="center"/>
    </xf>
    <xf numFmtId="193" fontId="10" fillId="0" borderId="49" xfId="7" applyNumberFormat="1" applyFont="1" applyFill="1" applyBorder="1" applyAlignment="1">
      <alignment vertical="center"/>
    </xf>
    <xf numFmtId="193" fontId="10" fillId="0" borderId="54" xfId="7" applyNumberFormat="1" applyFont="1" applyFill="1" applyBorder="1" applyAlignment="1">
      <alignment vertical="center"/>
    </xf>
    <xf numFmtId="193" fontId="10" fillId="0" borderId="68" xfId="7" applyNumberFormat="1" applyFont="1" applyFill="1" applyBorder="1" applyAlignment="1">
      <alignment vertical="center"/>
    </xf>
    <xf numFmtId="193" fontId="10" fillId="0" borderId="12" xfId="7" applyNumberFormat="1" applyFont="1" applyFill="1" applyBorder="1" applyAlignment="1">
      <alignment vertical="center"/>
    </xf>
    <xf numFmtId="193" fontId="10" fillId="0" borderId="53" xfId="7" applyNumberFormat="1" applyFont="1" applyFill="1" applyBorder="1" applyAlignment="1">
      <alignment vertical="center"/>
    </xf>
    <xf numFmtId="0" fontId="10" fillId="0" borderId="48" xfId="7" applyFont="1" applyFill="1" applyBorder="1" applyAlignment="1">
      <alignment vertical="center"/>
    </xf>
    <xf numFmtId="0" fontId="10" fillId="0" borderId="49" xfId="7" applyFont="1" applyFill="1" applyBorder="1" applyAlignment="1">
      <alignment vertical="center"/>
    </xf>
    <xf numFmtId="0" fontId="10" fillId="0" borderId="11" xfId="7" applyFont="1" applyFill="1" applyBorder="1" applyAlignment="1">
      <alignment vertical="center"/>
    </xf>
    <xf numFmtId="0" fontId="10" fillId="0" borderId="12" xfId="7" applyFont="1" applyFill="1" applyBorder="1" applyAlignment="1">
      <alignment vertical="center"/>
    </xf>
    <xf numFmtId="182" fontId="10" fillId="5" borderId="49" xfId="7" applyNumberFormat="1" applyFont="1" applyFill="1" applyBorder="1" applyAlignment="1">
      <alignment vertical="center"/>
    </xf>
    <xf numFmtId="182" fontId="10" fillId="5" borderId="12" xfId="7" applyNumberFormat="1" applyFont="1" applyFill="1" applyBorder="1" applyAlignment="1">
      <alignment vertical="center"/>
    </xf>
    <xf numFmtId="0" fontId="39" fillId="0" borderId="49" xfId="7" applyFill="1" applyBorder="1" applyAlignment="1">
      <alignment vertical="center"/>
    </xf>
    <xf numFmtId="0" fontId="39" fillId="0" borderId="47" xfId="7" applyFill="1" applyBorder="1" applyAlignment="1">
      <alignment vertical="center"/>
    </xf>
    <xf numFmtId="0" fontId="39" fillId="0" borderId="12" xfId="7" applyFill="1" applyBorder="1" applyAlignment="1">
      <alignment vertical="center"/>
    </xf>
    <xf numFmtId="0" fontId="39" fillId="0" borderId="13" xfId="7" applyFill="1" applyBorder="1" applyAlignment="1">
      <alignment vertical="center"/>
    </xf>
    <xf numFmtId="193" fontId="10" fillId="5" borderId="67" xfId="7" applyNumberFormat="1" applyFont="1" applyFill="1" applyBorder="1" applyAlignment="1">
      <alignment vertical="center"/>
    </xf>
    <xf numFmtId="193" fontId="39" fillId="0" borderId="49" xfId="7" applyNumberFormat="1" applyBorder="1" applyAlignment="1">
      <alignment vertical="center"/>
    </xf>
    <xf numFmtId="193" fontId="39" fillId="0" borderId="54" xfId="7" applyNumberFormat="1" applyBorder="1" applyAlignment="1">
      <alignment vertical="center"/>
    </xf>
    <xf numFmtId="193" fontId="39" fillId="0" borderId="78" xfId="7" applyNumberFormat="1" applyBorder="1" applyAlignment="1">
      <alignment vertical="center"/>
    </xf>
    <xf numFmtId="193" fontId="39" fillId="0" borderId="51" xfId="7" applyNumberFormat="1" applyBorder="1" applyAlignment="1">
      <alignment vertical="center"/>
    </xf>
    <xf numFmtId="193" fontId="39" fillId="0" borderId="59" xfId="7" applyNumberFormat="1" applyBorder="1" applyAlignment="1">
      <alignment vertical="center"/>
    </xf>
    <xf numFmtId="0" fontId="10" fillId="0" borderId="50" xfId="7" applyFont="1" applyBorder="1" applyAlignment="1">
      <alignment horizontal="center" vertical="center"/>
    </xf>
    <xf numFmtId="0" fontId="10" fillId="0" borderId="51" xfId="7" applyFont="1" applyBorder="1" applyAlignment="1">
      <alignment horizontal="center" vertical="center"/>
    </xf>
    <xf numFmtId="0" fontId="10" fillId="0" borderId="77" xfId="7" applyFont="1" applyBorder="1" applyAlignment="1">
      <alignment horizontal="center" vertical="center"/>
    </xf>
    <xf numFmtId="193" fontId="10" fillId="0" borderId="71" xfId="7" applyNumberFormat="1" applyFont="1" applyFill="1" applyBorder="1" applyAlignment="1">
      <alignment vertical="center"/>
    </xf>
    <xf numFmtId="193" fontId="10" fillId="0" borderId="0" xfId="7" applyNumberFormat="1" applyFont="1" applyFill="1" applyBorder="1" applyAlignment="1">
      <alignment vertical="center"/>
    </xf>
    <xf numFmtId="193" fontId="10" fillId="0" borderId="55" xfId="7" applyNumberFormat="1" applyFont="1" applyFill="1" applyBorder="1" applyAlignment="1">
      <alignment vertical="center"/>
    </xf>
    <xf numFmtId="193" fontId="10" fillId="0" borderId="0" xfId="7" applyNumberFormat="1" applyFont="1" applyFill="1" applyAlignment="1">
      <alignment vertical="center"/>
    </xf>
    <xf numFmtId="193" fontId="10" fillId="0" borderId="78" xfId="7" applyNumberFormat="1" applyFont="1" applyFill="1" applyBorder="1" applyAlignment="1">
      <alignment vertical="center"/>
    </xf>
    <xf numFmtId="193" fontId="10" fillId="0" borderId="51" xfId="7" applyNumberFormat="1" applyFont="1" applyFill="1" applyBorder="1" applyAlignment="1">
      <alignment vertical="center"/>
    </xf>
    <xf numFmtId="193" fontId="10" fillId="0" borderId="59" xfId="7" applyNumberFormat="1" applyFont="1" applyFill="1" applyBorder="1" applyAlignment="1">
      <alignment vertical="center"/>
    </xf>
    <xf numFmtId="193" fontId="10" fillId="5" borderId="27" xfId="7" applyNumberFormat="1" applyFont="1" applyFill="1" applyBorder="1" applyAlignment="1">
      <alignment vertical="center"/>
    </xf>
    <xf numFmtId="193" fontId="10" fillId="5" borderId="28" xfId="7" applyNumberFormat="1" applyFont="1" applyFill="1" applyBorder="1" applyAlignment="1">
      <alignment vertical="center"/>
    </xf>
    <xf numFmtId="0" fontId="0" fillId="0" borderId="2" xfId="7" applyFont="1" applyBorder="1" applyAlignment="1">
      <alignment horizontal="center" vertical="center" wrapText="1"/>
    </xf>
    <xf numFmtId="0" fontId="0" fillId="0" borderId="52" xfId="7" applyFont="1" applyBorder="1" applyAlignment="1">
      <alignment horizontal="center" vertical="center" wrapText="1"/>
    </xf>
    <xf numFmtId="0" fontId="0" fillId="0" borderId="55" xfId="7" applyFont="1" applyBorder="1" applyAlignment="1">
      <alignment horizontal="center" vertical="center" wrapText="1"/>
    </xf>
    <xf numFmtId="0" fontId="0" fillId="0" borderId="74" xfId="7" applyFont="1" applyBorder="1" applyAlignment="1">
      <alignment horizontal="center" vertical="center" wrapText="1"/>
    </xf>
    <xf numFmtId="0" fontId="0" fillId="0" borderId="83" xfId="7" applyFont="1" applyBorder="1" applyAlignment="1">
      <alignment horizontal="center" vertical="center" wrapText="1"/>
    </xf>
    <xf numFmtId="182" fontId="10" fillId="5" borderId="0" xfId="7" applyNumberFormat="1" applyFont="1" applyFill="1" applyAlignment="1">
      <alignment vertical="center"/>
    </xf>
    <xf numFmtId="182" fontId="10" fillId="5" borderId="0" xfId="7" applyNumberFormat="1" applyFont="1" applyFill="1" applyBorder="1" applyAlignment="1">
      <alignment vertical="center"/>
    </xf>
    <xf numFmtId="182" fontId="10" fillId="5" borderId="51" xfId="7" applyNumberFormat="1" applyFont="1" applyFill="1" applyBorder="1" applyAlignment="1">
      <alignment vertical="center"/>
    </xf>
    <xf numFmtId="0" fontId="10" fillId="5" borderId="7" xfId="7" applyFont="1" applyFill="1" applyBorder="1" applyAlignment="1">
      <alignment vertical="center"/>
    </xf>
    <xf numFmtId="0" fontId="10" fillId="5" borderId="0" xfId="7" applyFont="1" applyFill="1" applyBorder="1" applyAlignment="1">
      <alignment vertical="center"/>
    </xf>
    <xf numFmtId="0" fontId="0" fillId="0" borderId="67" xfId="7" applyNumberFormat="1" applyFont="1" applyFill="1" applyBorder="1" applyAlignment="1">
      <alignment vertical="center"/>
    </xf>
    <xf numFmtId="0" fontId="0" fillId="0" borderId="49" xfId="7" applyNumberFormat="1" applyFont="1" applyFill="1" applyBorder="1" applyAlignment="1">
      <alignment vertical="center"/>
    </xf>
    <xf numFmtId="0" fontId="0" fillId="0" borderId="47" xfId="7" applyNumberFormat="1" applyFont="1" applyFill="1" applyBorder="1" applyAlignment="1">
      <alignment vertical="center"/>
    </xf>
    <xf numFmtId="0" fontId="0" fillId="0" borderId="68" xfId="7" applyNumberFormat="1" applyFont="1" applyFill="1" applyBorder="1" applyAlignment="1">
      <alignment vertical="center"/>
    </xf>
    <xf numFmtId="0" fontId="0" fillId="0" borderId="12" xfId="7" applyNumberFormat="1" applyFont="1" applyFill="1" applyBorder="1" applyAlignment="1">
      <alignment vertical="center"/>
    </xf>
    <xf numFmtId="0" fontId="0" fillId="0" borderId="13" xfId="7" applyNumberFormat="1" applyFont="1" applyFill="1" applyBorder="1" applyAlignment="1">
      <alignment vertical="center"/>
    </xf>
    <xf numFmtId="0" fontId="0" fillId="5" borderId="95" xfId="7" applyNumberFormat="1" applyFont="1" applyFill="1" applyBorder="1" applyAlignment="1">
      <alignment horizontal="center" vertical="center"/>
    </xf>
    <xf numFmtId="0" fontId="10" fillId="0" borderId="11" xfId="7" applyFont="1" applyBorder="1" applyAlignment="1">
      <alignment horizontal="center" vertical="center" wrapText="1"/>
    </xf>
    <xf numFmtId="0" fontId="10" fillId="0" borderId="12" xfId="7" applyFont="1" applyBorder="1" applyAlignment="1">
      <alignment horizontal="center" vertical="center" wrapText="1"/>
    </xf>
    <xf numFmtId="0" fontId="10" fillId="0" borderId="53" xfId="7" applyFont="1" applyBorder="1" applyAlignment="1">
      <alignment horizontal="center" vertical="center" wrapText="1"/>
    </xf>
    <xf numFmtId="0" fontId="10" fillId="5" borderId="15" xfId="7" applyNumberFormat="1" applyFont="1" applyFill="1" applyBorder="1" applyAlignment="1">
      <alignment horizontal="center" vertical="center"/>
    </xf>
    <xf numFmtId="0" fontId="10" fillId="5" borderId="17" xfId="7" applyNumberFormat="1" applyFont="1" applyFill="1" applyBorder="1" applyAlignment="1">
      <alignment horizontal="center" vertical="center"/>
    </xf>
    <xf numFmtId="191" fontId="10" fillId="0" borderId="49" xfId="7" applyNumberFormat="1" applyFont="1" applyBorder="1" applyAlignment="1">
      <alignment vertical="center"/>
    </xf>
    <xf numFmtId="191" fontId="10" fillId="0" borderId="54" xfId="7" applyNumberFormat="1" applyFont="1" applyBorder="1" applyAlignment="1">
      <alignment vertical="center"/>
    </xf>
    <xf numFmtId="191" fontId="10" fillId="0" borderId="51" xfId="7" applyNumberFormat="1" applyFont="1" applyBorder="1" applyAlignment="1">
      <alignment vertical="center"/>
    </xf>
    <xf numFmtId="191" fontId="10" fillId="0" borderId="59" xfId="7" applyNumberFormat="1" applyFont="1" applyBorder="1" applyAlignment="1">
      <alignment vertical="center"/>
    </xf>
    <xf numFmtId="0" fontId="10" fillId="0" borderId="15" xfId="7" applyNumberFormat="1" applyFont="1" applyFill="1" applyBorder="1" applyAlignment="1">
      <alignment horizontal="center" vertical="center"/>
    </xf>
    <xf numFmtId="0" fontId="10" fillId="0" borderId="17" xfId="7" applyNumberFormat="1" applyFont="1" applyFill="1" applyBorder="1" applyAlignment="1">
      <alignment horizontal="center" vertical="center"/>
    </xf>
    <xf numFmtId="0" fontId="10" fillId="5" borderId="65" xfId="7" applyFont="1" applyFill="1" applyBorder="1" applyAlignment="1">
      <alignment horizontal="center" vertical="center"/>
    </xf>
    <xf numFmtId="0" fontId="10" fillId="5" borderId="66" xfId="7" applyFont="1" applyFill="1" applyBorder="1" applyAlignment="1">
      <alignment horizontal="center" vertical="center"/>
    </xf>
    <xf numFmtId="0" fontId="10" fillId="5" borderId="75" xfId="7" applyFont="1" applyFill="1" applyBorder="1" applyAlignment="1">
      <alignment horizontal="center" vertical="center"/>
    </xf>
    <xf numFmtId="0" fontId="10" fillId="5" borderId="7" xfId="7" applyFont="1" applyFill="1" applyBorder="1" applyAlignment="1">
      <alignment horizontal="center" vertical="center"/>
    </xf>
    <xf numFmtId="0" fontId="10" fillId="5" borderId="0" xfId="7" applyFont="1" applyFill="1" applyBorder="1" applyAlignment="1">
      <alignment horizontal="center" vertical="center"/>
    </xf>
    <xf numFmtId="0" fontId="10" fillId="5" borderId="8" xfId="7" applyFont="1" applyFill="1" applyBorder="1" applyAlignment="1">
      <alignment horizontal="center" vertical="center"/>
    </xf>
    <xf numFmtId="0" fontId="10" fillId="0" borderId="1" xfId="7" applyNumberFormat="1" applyFont="1" applyFill="1" applyBorder="1" applyAlignment="1">
      <alignment horizontal="center" vertical="center"/>
    </xf>
    <xf numFmtId="0" fontId="10" fillId="0" borderId="72" xfId="7" applyFont="1" applyBorder="1" applyAlignment="1">
      <alignment horizontal="center" vertical="center"/>
    </xf>
    <xf numFmtId="0" fontId="10" fillId="0" borderId="2" xfId="7" applyFont="1" applyBorder="1" applyAlignment="1">
      <alignment horizontal="center" vertical="center"/>
    </xf>
    <xf numFmtId="0" fontId="10" fillId="0" borderId="52" xfId="7" applyFont="1" applyBorder="1" applyAlignment="1">
      <alignment horizontal="center" vertical="center"/>
    </xf>
    <xf numFmtId="0" fontId="10" fillId="0" borderId="73" xfId="7" applyFont="1" applyBorder="1" applyAlignment="1">
      <alignment horizontal="center" vertical="center"/>
    </xf>
    <xf numFmtId="0" fontId="10" fillId="0" borderId="74" xfId="7" applyFont="1" applyBorder="1" applyAlignment="1">
      <alignment horizontal="center" vertical="center"/>
    </xf>
    <xf numFmtId="0" fontId="10" fillId="0" borderId="83" xfId="7" applyFont="1" applyBorder="1" applyAlignment="1">
      <alignment horizontal="center" vertical="center"/>
    </xf>
    <xf numFmtId="0" fontId="10" fillId="0" borderId="67" xfId="7" applyNumberFormat="1" applyFont="1" applyFill="1" applyBorder="1" applyAlignment="1">
      <alignment horizontal="center" vertical="center"/>
    </xf>
    <xf numFmtId="0" fontId="10" fillId="0" borderId="49" xfId="7" applyNumberFormat="1" applyFont="1" applyFill="1" applyBorder="1" applyAlignment="1">
      <alignment horizontal="center" vertical="center"/>
    </xf>
    <xf numFmtId="0" fontId="10" fillId="0" borderId="47" xfId="7" applyNumberFormat="1" applyFont="1" applyFill="1" applyBorder="1" applyAlignment="1">
      <alignment horizontal="center" vertical="center"/>
    </xf>
    <xf numFmtId="0" fontId="10" fillId="0" borderId="68" xfId="7" applyNumberFormat="1" applyFont="1" applyFill="1" applyBorder="1" applyAlignment="1">
      <alignment horizontal="center" vertical="center"/>
    </xf>
    <xf numFmtId="0" fontId="10" fillId="0" borderId="12" xfId="7" applyNumberFormat="1" applyFont="1" applyFill="1" applyBorder="1" applyAlignment="1">
      <alignment horizontal="center" vertical="center"/>
    </xf>
    <xf numFmtId="0" fontId="10" fillId="0" borderId="13" xfId="7" applyNumberFormat="1" applyFont="1" applyFill="1" applyBorder="1" applyAlignment="1">
      <alignment horizontal="center" vertical="center"/>
    </xf>
    <xf numFmtId="0" fontId="10" fillId="5" borderId="67" xfId="7" applyFont="1" applyFill="1" applyBorder="1" applyAlignment="1">
      <alignment horizontal="left" vertical="center"/>
    </xf>
    <xf numFmtId="0" fontId="10" fillId="5" borderId="49" xfId="7" applyFont="1" applyFill="1" applyBorder="1" applyAlignment="1">
      <alignment horizontal="left" vertical="center"/>
    </xf>
    <xf numFmtId="0" fontId="10" fillId="5" borderId="47" xfId="7" applyFont="1" applyFill="1" applyBorder="1" applyAlignment="1">
      <alignment horizontal="left" vertical="center"/>
    </xf>
    <xf numFmtId="0" fontId="10" fillId="5" borderId="68" xfId="7" applyFont="1" applyFill="1" applyBorder="1" applyAlignment="1">
      <alignment horizontal="left" vertical="center"/>
    </xf>
    <xf numFmtId="0" fontId="10" fillId="5" borderId="12" xfId="7" applyFont="1" applyFill="1" applyBorder="1" applyAlignment="1">
      <alignment horizontal="left" vertical="center"/>
    </xf>
    <xf numFmtId="0" fontId="10" fillId="5" borderId="13" xfId="7" applyFont="1" applyFill="1" applyBorder="1" applyAlignment="1">
      <alignment horizontal="left" vertical="center"/>
    </xf>
    <xf numFmtId="0" fontId="10" fillId="0" borderId="57" xfId="7" applyNumberFormat="1" applyFont="1" applyFill="1" applyBorder="1" applyAlignment="1">
      <alignment horizontal="center" vertical="top" wrapText="1"/>
    </xf>
    <xf numFmtId="0" fontId="10" fillId="0" borderId="58" xfId="7" applyNumberFormat="1" applyFont="1" applyFill="1" applyBorder="1" applyAlignment="1">
      <alignment horizontal="center" vertical="top" wrapText="1"/>
    </xf>
    <xf numFmtId="0" fontId="10" fillId="0" borderId="63" xfId="7" applyNumberFormat="1" applyFont="1" applyFill="1" applyBorder="1" applyAlignment="1">
      <alignment horizontal="center" vertical="top" wrapText="1"/>
    </xf>
    <xf numFmtId="0" fontId="10" fillId="0" borderId="60" xfId="7" applyNumberFormat="1" applyFont="1" applyFill="1" applyBorder="1" applyAlignment="1">
      <alignment horizontal="center" vertical="top" wrapText="1"/>
    </xf>
    <xf numFmtId="0" fontId="10" fillId="0" borderId="61" xfId="7" applyNumberFormat="1" applyFont="1" applyFill="1" applyBorder="1" applyAlignment="1">
      <alignment horizontal="center" vertical="top" wrapText="1"/>
    </xf>
    <xf numFmtId="0" fontId="10" fillId="0" borderId="64" xfId="7" applyNumberFormat="1" applyFont="1" applyFill="1" applyBorder="1" applyAlignment="1">
      <alignment horizontal="center" vertical="top" wrapText="1"/>
    </xf>
    <xf numFmtId="0" fontId="2" fillId="5" borderId="48" xfId="7" applyFont="1" applyFill="1" applyBorder="1" applyAlignment="1">
      <alignment horizontal="center" vertical="center"/>
    </xf>
    <xf numFmtId="0" fontId="2" fillId="5" borderId="49" xfId="7" applyFont="1" applyFill="1" applyBorder="1" applyAlignment="1">
      <alignment horizontal="center" vertical="center"/>
    </xf>
    <xf numFmtId="0" fontId="2" fillId="5" borderId="47" xfId="7" applyFont="1" applyFill="1" applyBorder="1" applyAlignment="1">
      <alignment horizontal="center" vertical="center"/>
    </xf>
    <xf numFmtId="0" fontId="2" fillId="5" borderId="7" xfId="7" applyFont="1" applyFill="1" applyBorder="1" applyAlignment="1">
      <alignment horizontal="center" vertical="center"/>
    </xf>
    <xf numFmtId="0" fontId="2" fillId="5" borderId="0" xfId="7" applyFont="1" applyFill="1" applyBorder="1" applyAlignment="1">
      <alignment horizontal="center" vertical="center"/>
    </xf>
    <xf numFmtId="0" fontId="2" fillId="5" borderId="8" xfId="7" applyFont="1" applyFill="1" applyBorder="1" applyAlignment="1">
      <alignment horizontal="center" vertical="center"/>
    </xf>
    <xf numFmtId="182" fontId="2" fillId="5" borderId="76" xfId="7" applyNumberFormat="1" applyFont="1" applyFill="1" applyBorder="1" applyAlignment="1">
      <alignment vertical="center"/>
    </xf>
    <xf numFmtId="182" fontId="2" fillId="5" borderId="68" xfId="7" applyNumberFormat="1" applyFont="1" applyFill="1" applyBorder="1" applyAlignment="1">
      <alignment vertical="center"/>
    </xf>
    <xf numFmtId="0" fontId="2" fillId="5" borderId="72" xfId="7" applyFont="1" applyFill="1" applyBorder="1" applyAlignment="1">
      <alignment vertical="center"/>
    </xf>
    <xf numFmtId="0" fontId="2" fillId="5" borderId="68" xfId="7" applyFont="1" applyFill="1" applyBorder="1" applyAlignment="1">
      <alignment vertical="center"/>
    </xf>
    <xf numFmtId="0" fontId="2" fillId="5" borderId="67" xfId="7" applyFont="1" applyFill="1" applyBorder="1" applyAlignment="1">
      <alignment vertical="center"/>
    </xf>
    <xf numFmtId="0" fontId="10" fillId="0" borderId="67" xfId="7" applyNumberFormat="1" applyFont="1" applyFill="1" applyBorder="1" applyAlignment="1">
      <alignment horizontal="right" vertical="center"/>
    </xf>
    <xf numFmtId="0" fontId="10" fillId="0" borderId="28" xfId="7" applyNumberFormat="1" applyFont="1" applyFill="1" applyBorder="1" applyAlignment="1">
      <alignment horizontal="right" vertical="center"/>
    </xf>
    <xf numFmtId="0" fontId="0" fillId="5" borderId="27" xfId="7" applyNumberFormat="1" applyFont="1" applyFill="1" applyBorder="1" applyAlignment="1">
      <alignment vertical="center" wrapText="1"/>
    </xf>
    <xf numFmtId="0" fontId="0" fillId="5" borderId="16" xfId="7" applyNumberFormat="1" applyFont="1" applyFill="1" applyBorder="1" applyAlignment="1">
      <alignment vertical="center" wrapText="1"/>
    </xf>
    <xf numFmtId="0" fontId="0" fillId="5" borderId="17" xfId="7" applyNumberFormat="1" applyFont="1" applyFill="1" applyBorder="1" applyAlignment="1">
      <alignment vertical="center" wrapText="1"/>
    </xf>
    <xf numFmtId="194" fontId="10" fillId="5" borderId="72" xfId="7" applyNumberFormat="1" applyFont="1" applyFill="1" applyBorder="1" applyAlignment="1">
      <alignment vertical="center"/>
    </xf>
    <xf numFmtId="194" fontId="10" fillId="5" borderId="2" xfId="7" applyNumberFormat="1" applyFont="1" applyFill="1" applyBorder="1" applyAlignment="1">
      <alignment vertical="center"/>
    </xf>
    <xf numFmtId="194" fontId="10" fillId="5" borderId="71" xfId="7" applyNumberFormat="1" applyFont="1" applyFill="1" applyBorder="1" applyAlignment="1">
      <alignment vertical="center"/>
    </xf>
    <xf numFmtId="194" fontId="10" fillId="5" borderId="0" xfId="7" applyNumberFormat="1" applyFont="1" applyFill="1" applyBorder="1" applyAlignment="1">
      <alignment vertical="center"/>
    </xf>
    <xf numFmtId="194" fontId="10" fillId="5" borderId="73" xfId="7" applyNumberFormat="1" applyFont="1" applyFill="1" applyBorder="1" applyAlignment="1">
      <alignment vertical="center"/>
    </xf>
    <xf numFmtId="194" fontId="10" fillId="5" borderId="74" xfId="7" applyNumberFormat="1" applyFont="1" applyFill="1" applyBorder="1" applyAlignment="1">
      <alignment vertical="center"/>
    </xf>
    <xf numFmtId="0" fontId="10" fillId="5" borderId="2" xfId="7" applyFont="1" applyFill="1" applyBorder="1" applyAlignment="1">
      <alignment vertical="center"/>
    </xf>
    <xf numFmtId="0" fontId="10" fillId="5" borderId="3" xfId="7" applyFont="1" applyFill="1" applyBorder="1" applyAlignment="1">
      <alignment vertical="center"/>
    </xf>
    <xf numFmtId="0" fontId="10" fillId="5" borderId="8" xfId="7" applyFont="1" applyFill="1" applyBorder="1" applyAlignment="1">
      <alignment vertical="center"/>
    </xf>
    <xf numFmtId="0" fontId="10" fillId="5" borderId="74" xfId="7" applyFont="1" applyFill="1" applyBorder="1" applyAlignment="1">
      <alignment vertical="center"/>
    </xf>
    <xf numFmtId="0" fontId="10" fillId="5" borderId="99" xfId="7" applyFont="1" applyFill="1" applyBorder="1" applyAlignment="1">
      <alignment vertical="center"/>
    </xf>
    <xf numFmtId="0" fontId="0" fillId="0" borderId="71" xfId="7" applyNumberFormat="1" applyFont="1" applyFill="1" applyBorder="1" applyAlignment="1">
      <alignment vertical="center"/>
    </xf>
    <xf numFmtId="0" fontId="0" fillId="0" borderId="78" xfId="7" applyNumberFormat="1" applyFont="1" applyFill="1" applyBorder="1" applyAlignment="1">
      <alignment vertical="center"/>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52" xfId="7" applyFont="1" applyBorder="1" applyAlignment="1">
      <alignment horizontal="center" vertical="center" wrapText="1"/>
    </xf>
    <xf numFmtId="193" fontId="10" fillId="0" borderId="72" xfId="7" applyNumberFormat="1" applyFont="1" applyFill="1" applyBorder="1" applyAlignment="1">
      <alignment vertical="center"/>
    </xf>
    <xf numFmtId="193" fontId="10" fillId="0" borderId="2" xfId="7" applyNumberFormat="1" applyFont="1" applyFill="1" applyBorder="1" applyAlignment="1">
      <alignment vertical="center"/>
    </xf>
    <xf numFmtId="193" fontId="10" fillId="0" borderId="52" xfId="7" applyNumberFormat="1" applyFont="1" applyFill="1" applyBorder="1" applyAlignment="1">
      <alignment vertical="center"/>
    </xf>
    <xf numFmtId="193" fontId="10" fillId="5" borderId="5" xfId="7" applyNumberFormat="1" applyFont="1" applyFill="1" applyBorder="1" applyAlignment="1">
      <alignment vertical="center"/>
    </xf>
    <xf numFmtId="0" fontId="10" fillId="0" borderId="7" xfId="7" applyFont="1" applyFill="1" applyBorder="1" applyAlignment="1">
      <alignment vertical="center"/>
    </xf>
    <xf numFmtId="0" fontId="10" fillId="0" borderId="0" xfId="7" applyFont="1" applyFill="1" applyBorder="1" applyAlignment="1">
      <alignment vertical="center"/>
    </xf>
    <xf numFmtId="182" fontId="10" fillId="5" borderId="2" xfId="7" applyNumberFormat="1" applyFont="1" applyFill="1" applyBorder="1" applyAlignment="1">
      <alignment vertical="center"/>
    </xf>
    <xf numFmtId="182" fontId="39" fillId="5" borderId="2" xfId="7" applyNumberFormat="1" applyFill="1" applyBorder="1" applyAlignment="1">
      <alignment vertical="center"/>
    </xf>
    <xf numFmtId="182" fontId="39" fillId="5" borderId="12" xfId="7" applyNumberFormat="1" applyFill="1" applyBorder="1" applyAlignment="1">
      <alignment vertical="center"/>
    </xf>
    <xf numFmtId="0" fontId="21" fillId="0" borderId="2" xfId="7" applyFont="1" applyFill="1" applyBorder="1" applyAlignment="1">
      <alignment vertical="center"/>
    </xf>
    <xf numFmtId="0" fontId="39" fillId="0" borderId="2" xfId="7" applyFill="1" applyBorder="1" applyAlignment="1">
      <alignment vertical="center"/>
    </xf>
    <xf numFmtId="0" fontId="39" fillId="0" borderId="3" xfId="7" applyFill="1" applyBorder="1" applyAlignment="1">
      <alignment vertical="center"/>
    </xf>
    <xf numFmtId="182" fontId="10" fillId="0" borderId="71" xfId="7" applyNumberFormat="1" applyFont="1" applyBorder="1" applyAlignment="1">
      <alignment vertical="center"/>
    </xf>
    <xf numFmtId="182" fontId="39" fillId="0" borderId="0" xfId="7" applyNumberFormat="1" applyBorder="1" applyAlignment="1">
      <alignment vertical="center"/>
    </xf>
    <xf numFmtId="182" fontId="39" fillId="0" borderId="55" xfId="7" applyNumberFormat="1" applyBorder="1" applyAlignment="1">
      <alignment vertical="center"/>
    </xf>
    <xf numFmtId="182" fontId="39" fillId="0" borderId="68" xfId="7" applyNumberFormat="1" applyBorder="1" applyAlignment="1">
      <alignment vertical="center"/>
    </xf>
    <xf numFmtId="182" fontId="39" fillId="0" borderId="12" xfId="7" applyNumberFormat="1" applyBorder="1" applyAlignment="1">
      <alignment vertical="center"/>
    </xf>
    <xf numFmtId="182" fontId="39" fillId="0" borderId="53" xfId="7" applyNumberFormat="1" applyBorder="1" applyAlignment="1">
      <alignment vertical="center"/>
    </xf>
    <xf numFmtId="176" fontId="10" fillId="0" borderId="0" xfId="7" applyNumberFormat="1" applyFont="1" applyBorder="1" applyAlignment="1">
      <alignment vertical="center"/>
    </xf>
    <xf numFmtId="176" fontId="10" fillId="0" borderId="55" xfId="7" applyNumberFormat="1" applyFont="1" applyBorder="1" applyAlignment="1">
      <alignment vertical="center"/>
    </xf>
    <xf numFmtId="0" fontId="10" fillId="5" borderId="67" xfId="7" applyFont="1" applyFill="1" applyBorder="1" applyAlignment="1">
      <alignment horizontal="left" vertical="center" wrapText="1"/>
    </xf>
    <xf numFmtId="0" fontId="10" fillId="5" borderId="49" xfId="7" applyFont="1" applyFill="1" applyBorder="1" applyAlignment="1">
      <alignment horizontal="left" vertical="center" wrapText="1"/>
    </xf>
    <xf numFmtId="0" fontId="10" fillId="5" borderId="47" xfId="7" applyFont="1" applyFill="1" applyBorder="1" applyAlignment="1">
      <alignment horizontal="left" vertical="center" wrapText="1"/>
    </xf>
    <xf numFmtId="0" fontId="10" fillId="5" borderId="68" xfId="7" applyFont="1" applyFill="1" applyBorder="1" applyAlignment="1">
      <alignment horizontal="left" vertical="center" wrapText="1"/>
    </xf>
    <xf numFmtId="0" fontId="10" fillId="5" borderId="12" xfId="7" applyFont="1" applyFill="1" applyBorder="1" applyAlignment="1">
      <alignment horizontal="left" vertical="center" wrapText="1"/>
    </xf>
    <xf numFmtId="0" fontId="10" fillId="5" borderId="13" xfId="7" applyFont="1" applyFill="1" applyBorder="1" applyAlignment="1">
      <alignment horizontal="left" vertical="center" wrapText="1"/>
    </xf>
    <xf numFmtId="0" fontId="10" fillId="0" borderId="3" xfId="7" applyFont="1" applyBorder="1" applyAlignment="1">
      <alignment horizontal="center" vertical="center"/>
    </xf>
    <xf numFmtId="182" fontId="2" fillId="5" borderId="67" xfId="7" applyNumberFormat="1" applyFont="1" applyFill="1" applyBorder="1" applyAlignment="1">
      <alignment vertical="center"/>
    </xf>
    <xf numFmtId="0" fontId="2" fillId="0" borderId="68" xfId="7" applyFont="1" applyBorder="1" applyAlignment="1">
      <alignment vertical="center"/>
    </xf>
    <xf numFmtId="0" fontId="2" fillId="0" borderId="78" xfId="7" applyFont="1" applyBorder="1" applyAlignment="1">
      <alignment vertical="center"/>
    </xf>
    <xf numFmtId="0" fontId="10" fillId="5" borderId="81" xfId="7" applyNumberFormat="1" applyFont="1" applyFill="1" applyBorder="1" applyAlignment="1">
      <alignment vertical="center"/>
    </xf>
    <xf numFmtId="0" fontId="10" fillId="5" borderId="84" xfId="7" applyNumberFormat="1" applyFont="1" applyFill="1" applyBorder="1" applyAlignment="1">
      <alignment vertical="center"/>
    </xf>
    <xf numFmtId="0" fontId="10" fillId="0" borderId="56" xfId="7" applyNumberFormat="1" applyFont="1" applyFill="1" applyBorder="1" applyAlignment="1">
      <alignment horizontal="center" vertical="center" wrapText="1"/>
    </xf>
    <xf numFmtId="0" fontId="10" fillId="0" borderId="62" xfId="7" applyNumberFormat="1" applyFont="1" applyFill="1" applyBorder="1" applyAlignment="1">
      <alignment horizontal="center" vertical="center" wrapText="1"/>
    </xf>
    <xf numFmtId="0" fontId="0" fillId="5" borderId="112" xfId="7" applyNumberFormat="1" applyFont="1" applyFill="1" applyBorder="1" applyAlignment="1">
      <alignment horizontal="center" vertical="center"/>
    </xf>
    <xf numFmtId="0" fontId="0" fillId="5" borderId="18" xfId="7" applyNumberFormat="1" applyFont="1" applyFill="1" applyBorder="1" applyAlignment="1">
      <alignment horizontal="center" vertical="center"/>
    </xf>
    <xf numFmtId="176" fontId="20" fillId="0" borderId="2" xfId="7" applyNumberFormat="1" applyFont="1" applyBorder="1" applyAlignment="1">
      <alignment vertical="center"/>
    </xf>
    <xf numFmtId="0" fontId="0" fillId="5" borderId="0" xfId="7" applyNumberFormat="1" applyFont="1" applyFill="1" applyBorder="1" applyAlignment="1">
      <alignment vertical="center" shrinkToFit="1"/>
    </xf>
    <xf numFmtId="0" fontId="39" fillId="0" borderId="0" xfId="9" applyBorder="1" applyAlignment="1">
      <alignment vertical="center" shrinkToFit="1"/>
    </xf>
    <xf numFmtId="0" fontId="39" fillId="0" borderId="8" xfId="9" applyBorder="1" applyAlignment="1">
      <alignment vertical="center" shrinkToFit="1"/>
    </xf>
    <xf numFmtId="0" fontId="10" fillId="5" borderId="1" xfId="7" applyFont="1" applyFill="1" applyBorder="1" applyAlignment="1">
      <alignment horizontal="center" vertical="top" wrapText="1"/>
    </xf>
    <xf numFmtId="0" fontId="10" fillId="5" borderId="2" xfId="7" applyFont="1" applyFill="1" applyBorder="1" applyAlignment="1">
      <alignment horizontal="center" vertical="top" wrapText="1"/>
    </xf>
    <xf numFmtId="0" fontId="10" fillId="5" borderId="52" xfId="7" applyFont="1" applyFill="1" applyBorder="1" applyAlignment="1">
      <alignment horizontal="center" vertical="top" wrapText="1"/>
    </xf>
    <xf numFmtId="0" fontId="10" fillId="0" borderId="67" xfId="7" applyNumberFormat="1" applyFont="1" applyFill="1" applyBorder="1" applyAlignment="1">
      <alignment horizontal="right" vertical="center" shrinkToFit="1"/>
    </xf>
    <xf numFmtId="0" fontId="10" fillId="0" borderId="69" xfId="7" applyNumberFormat="1" applyFont="1" applyFill="1" applyBorder="1" applyAlignment="1">
      <alignment vertical="center"/>
    </xf>
    <xf numFmtId="0" fontId="10" fillId="0" borderId="82" xfId="7" applyNumberFormat="1" applyFont="1" applyFill="1" applyBorder="1" applyAlignment="1">
      <alignment vertical="center"/>
    </xf>
    <xf numFmtId="189" fontId="10" fillId="0" borderId="81" xfId="7" applyNumberFormat="1" applyFont="1" applyFill="1" applyBorder="1" applyAlignment="1">
      <alignment horizontal="right" vertical="center"/>
    </xf>
    <xf numFmtId="194" fontId="10" fillId="5" borderId="81" xfId="7" applyNumberFormat="1" applyFont="1" applyFill="1" applyBorder="1" applyAlignment="1">
      <alignment horizontal="center" vertical="center"/>
    </xf>
    <xf numFmtId="0" fontId="10" fillId="0" borderId="23" xfId="7" applyFont="1" applyBorder="1" applyAlignment="1">
      <alignment horizontal="center" vertical="center"/>
    </xf>
    <xf numFmtId="0" fontId="10" fillId="5" borderId="0" xfId="7" applyFont="1" applyFill="1" applyBorder="1" applyAlignment="1">
      <alignment vertical="center" shrinkToFit="1"/>
    </xf>
    <xf numFmtId="0" fontId="10" fillId="5" borderId="55" xfId="7" applyFont="1" applyFill="1" applyBorder="1" applyAlignment="1">
      <alignment vertical="center" shrinkToFit="1"/>
    </xf>
    <xf numFmtId="0" fontId="10" fillId="0" borderId="71" xfId="7" applyNumberFormat="1" applyFont="1" applyFill="1" applyBorder="1" applyAlignment="1">
      <alignment horizontal="right" vertical="center" shrinkToFit="1"/>
    </xf>
    <xf numFmtId="0" fontId="10" fillId="0" borderId="72" xfId="7" applyNumberFormat="1" applyFont="1" applyFill="1" applyBorder="1" applyAlignment="1">
      <alignment horizontal="right" vertical="center" shrinkToFit="1"/>
    </xf>
    <xf numFmtId="0" fontId="0" fillId="5" borderId="67" xfId="7" applyNumberFormat="1" applyFont="1" applyFill="1" applyBorder="1" applyAlignment="1">
      <alignment vertical="center" wrapText="1"/>
    </xf>
    <xf numFmtId="0" fontId="0" fillId="5" borderId="49" xfId="7" applyNumberFormat="1" applyFont="1" applyFill="1" applyBorder="1" applyAlignment="1">
      <alignment vertical="center" wrapText="1"/>
    </xf>
    <xf numFmtId="0" fontId="0" fillId="5" borderId="47" xfId="7" applyNumberFormat="1" applyFont="1" applyFill="1" applyBorder="1" applyAlignment="1">
      <alignment vertical="center" wrapText="1"/>
    </xf>
    <xf numFmtId="0" fontId="0" fillId="5" borderId="68" xfId="7" applyNumberFormat="1" applyFont="1" applyFill="1" applyBorder="1" applyAlignment="1">
      <alignment vertical="center" wrapText="1"/>
    </xf>
    <xf numFmtId="0" fontId="0" fillId="5" borderId="12" xfId="7" applyNumberFormat="1" applyFont="1" applyFill="1" applyBorder="1" applyAlignment="1">
      <alignment vertical="center" wrapText="1"/>
    </xf>
    <xf numFmtId="0" fontId="0" fillId="5" borderId="13" xfId="7" applyNumberFormat="1" applyFont="1" applyFill="1" applyBorder="1" applyAlignment="1">
      <alignment vertical="center" wrapText="1"/>
    </xf>
    <xf numFmtId="0" fontId="0" fillId="0" borderId="71" xfId="7" applyNumberFormat="1" applyFont="1" applyFill="1" applyBorder="1" applyAlignment="1">
      <alignment vertical="center" wrapText="1"/>
    </xf>
    <xf numFmtId="0" fontId="0" fillId="0" borderId="67" xfId="7" applyNumberFormat="1" applyFont="1" applyFill="1" applyBorder="1" applyAlignment="1">
      <alignment vertical="center" wrapText="1"/>
    </xf>
    <xf numFmtId="0" fontId="0" fillId="0" borderId="27" xfId="7" applyNumberFormat="1" applyFont="1" applyFill="1" applyBorder="1" applyAlignment="1">
      <alignment vertical="center" wrapText="1"/>
    </xf>
    <xf numFmtId="0" fontId="10" fillId="0" borderId="86" xfId="7" applyFont="1" applyBorder="1" applyAlignment="1">
      <alignment vertical="center"/>
    </xf>
    <xf numFmtId="0" fontId="10" fillId="0" borderId="87" xfId="7" applyFont="1" applyBorder="1" applyAlignment="1">
      <alignment vertical="center"/>
    </xf>
    <xf numFmtId="0" fontId="10" fillId="0" borderId="96" xfId="7" applyFont="1" applyBorder="1" applyAlignment="1">
      <alignment vertical="center"/>
    </xf>
    <xf numFmtId="0" fontId="10" fillId="0" borderId="88" xfId="7" applyFont="1" applyBorder="1" applyAlignment="1">
      <alignment vertical="center"/>
    </xf>
    <xf numFmtId="0" fontId="10" fillId="0" borderId="89" xfId="7" applyFont="1" applyBorder="1" applyAlignment="1">
      <alignment vertical="center"/>
    </xf>
    <xf numFmtId="0" fontId="10" fillId="0" borderId="97" xfId="7" applyFont="1" applyBorder="1" applyAlignment="1">
      <alignment vertical="center"/>
    </xf>
    <xf numFmtId="0" fontId="10" fillId="0" borderId="90" xfId="7" applyFont="1" applyBorder="1" applyAlignment="1">
      <alignment vertical="center"/>
    </xf>
    <xf numFmtId="0" fontId="10" fillId="0" borderId="91" xfId="7" applyFont="1" applyBorder="1" applyAlignment="1">
      <alignment vertical="center"/>
    </xf>
    <xf numFmtId="0" fontId="10" fillId="0" borderId="98" xfId="7" applyFont="1" applyBorder="1" applyAlignment="1">
      <alignment vertical="center"/>
    </xf>
    <xf numFmtId="0" fontId="39" fillId="0" borderId="0" xfId="7" applyFill="1" applyBorder="1" applyAlignment="1">
      <alignment vertical="center"/>
    </xf>
    <xf numFmtId="0" fontId="39" fillId="0" borderId="8" xfId="7" applyFill="1" applyBorder="1" applyAlignment="1">
      <alignment vertical="center"/>
    </xf>
    <xf numFmtId="0" fontId="39" fillId="0" borderId="51" xfId="7" applyFill="1" applyBorder="1" applyAlignment="1">
      <alignment vertical="center"/>
    </xf>
    <xf numFmtId="0" fontId="39" fillId="0" borderId="77" xfId="7" applyFill="1" applyBorder="1" applyAlignment="1">
      <alignment vertical="center"/>
    </xf>
    <xf numFmtId="0" fontId="10" fillId="5" borderId="50" xfId="7" applyFont="1" applyFill="1" applyBorder="1" applyAlignment="1">
      <alignment horizontal="center" vertical="center"/>
    </xf>
    <xf numFmtId="0" fontId="10" fillId="5" borderId="51" xfId="7" applyFont="1" applyFill="1" applyBorder="1" applyAlignment="1">
      <alignment horizontal="center" vertical="center"/>
    </xf>
    <xf numFmtId="0" fontId="10" fillId="5" borderId="77" xfId="7" applyFont="1" applyFill="1" applyBorder="1" applyAlignment="1">
      <alignment horizontal="center" vertical="center"/>
    </xf>
    <xf numFmtId="0" fontId="2" fillId="5" borderId="71" xfId="7" applyFont="1" applyFill="1" applyBorder="1" applyAlignment="1">
      <alignment vertical="center"/>
    </xf>
    <xf numFmtId="0" fontId="2" fillId="5" borderId="78" xfId="7" applyFont="1" applyFill="1" applyBorder="1" applyAlignment="1">
      <alignment vertical="center"/>
    </xf>
    <xf numFmtId="182" fontId="20" fillId="0" borderId="2" xfId="7" applyNumberFormat="1" applyFont="1" applyBorder="1" applyAlignment="1">
      <alignment vertical="center"/>
    </xf>
    <xf numFmtId="0" fontId="10" fillId="0" borderId="69" xfId="7" applyFont="1" applyFill="1" applyBorder="1" applyAlignment="1">
      <alignment vertical="center"/>
    </xf>
    <xf numFmtId="0" fontId="10" fillId="0" borderId="70" xfId="7" applyFont="1" applyFill="1" applyBorder="1" applyAlignment="1">
      <alignment vertical="center"/>
    </xf>
    <xf numFmtId="0" fontId="10" fillId="0" borderId="79" xfId="7" applyFont="1" applyFill="1" applyBorder="1" applyAlignment="1">
      <alignment vertical="center"/>
    </xf>
    <xf numFmtId="189" fontId="10" fillId="0" borderId="80" xfId="7" applyNumberFormat="1" applyFont="1" applyFill="1" applyBorder="1" applyAlignment="1">
      <alignment horizontal="right" vertical="center"/>
    </xf>
    <xf numFmtId="0" fontId="10" fillId="0" borderId="81" xfId="7" applyFont="1" applyFill="1" applyBorder="1" applyAlignment="1">
      <alignment vertical="center"/>
    </xf>
    <xf numFmtId="0" fontId="10" fillId="0" borderId="84" xfId="7" applyFont="1" applyFill="1" applyBorder="1" applyAlignment="1">
      <alignment vertical="center"/>
    </xf>
    <xf numFmtId="0" fontId="10" fillId="0" borderId="81" xfId="7" applyFont="1" applyFill="1" applyBorder="1" applyAlignment="1">
      <alignment horizontal="center" vertical="center"/>
    </xf>
    <xf numFmtId="0" fontId="10" fillId="0" borderId="85" xfId="7" applyFont="1" applyFill="1" applyBorder="1" applyAlignment="1">
      <alignment horizontal="center" vertical="center"/>
    </xf>
    <xf numFmtId="0" fontId="39" fillId="0" borderId="0" xfId="7" applyAlignment="1">
      <alignment vertical="center" shrinkToFit="1"/>
    </xf>
    <xf numFmtId="0" fontId="10" fillId="0" borderId="48" xfId="7" applyFont="1" applyBorder="1" applyAlignment="1">
      <alignment horizontal="center" vertical="center" shrinkToFit="1"/>
    </xf>
    <xf numFmtId="0" fontId="10" fillId="0" borderId="49" xfId="7" applyFont="1" applyBorder="1" applyAlignment="1">
      <alignment horizontal="center" vertical="center" shrinkToFit="1"/>
    </xf>
    <xf numFmtId="0" fontId="10" fillId="0" borderId="54" xfId="7" applyFont="1" applyBorder="1" applyAlignment="1">
      <alignment horizontal="center" vertical="center" shrinkToFit="1"/>
    </xf>
    <xf numFmtId="0" fontId="10" fillId="5" borderId="7" xfId="7" applyFont="1" applyFill="1" applyBorder="1" applyAlignment="1">
      <alignment horizontal="left" vertical="center" indent="1" shrinkToFit="1"/>
    </xf>
    <xf numFmtId="0" fontId="10" fillId="5" borderId="0" xfId="7" applyFont="1" applyFill="1" applyBorder="1" applyAlignment="1">
      <alignment horizontal="left" vertical="center" indent="1" shrinkToFit="1"/>
    </xf>
    <xf numFmtId="0" fontId="10" fillId="5" borderId="55" xfId="7" applyFont="1" applyFill="1" applyBorder="1" applyAlignment="1">
      <alignment horizontal="left" vertical="center" indent="1" shrinkToFit="1"/>
    </xf>
    <xf numFmtId="0" fontId="10" fillId="5" borderId="0" xfId="7" applyNumberFormat="1" applyFont="1" applyFill="1" applyBorder="1" applyAlignment="1">
      <alignment horizontal="left" vertical="center" indent="1" shrinkToFit="1"/>
    </xf>
    <xf numFmtId="0" fontId="10" fillId="5" borderId="55" xfId="7" applyNumberFormat="1" applyFont="1" applyFill="1" applyBorder="1" applyAlignment="1">
      <alignment horizontal="left" vertical="center" indent="1" shrinkToFit="1"/>
    </xf>
    <xf numFmtId="0" fontId="10" fillId="5" borderId="11" xfId="7" applyFont="1" applyFill="1" applyBorder="1" applyAlignment="1">
      <alignment vertical="top" wrapText="1"/>
    </xf>
    <xf numFmtId="0" fontId="10" fillId="5" borderId="12" xfId="7" applyFont="1" applyFill="1" applyBorder="1" applyAlignment="1">
      <alignment vertical="top" wrapText="1"/>
    </xf>
    <xf numFmtId="181" fontId="10" fillId="5" borderId="12" xfId="7" applyNumberFormat="1" applyFont="1" applyFill="1" applyBorder="1" applyAlignment="1">
      <alignment horizontal="center" vertical="top"/>
    </xf>
    <xf numFmtId="0" fontId="10" fillId="5" borderId="0" xfId="7" applyNumberFormat="1" applyFont="1" applyFill="1" applyBorder="1" applyAlignment="1">
      <alignment vertical="center" shrinkToFit="1"/>
    </xf>
    <xf numFmtId="0" fontId="10" fillId="0" borderId="48" xfId="7" applyFont="1" applyBorder="1" applyAlignment="1">
      <alignment horizontal="left" vertical="center" indent="1" shrinkToFit="1"/>
    </xf>
    <xf numFmtId="0" fontId="10" fillId="0" borderId="49" xfId="7" applyFont="1" applyBorder="1" applyAlignment="1">
      <alignment horizontal="left" vertical="center" indent="1" shrinkToFit="1"/>
    </xf>
    <xf numFmtId="0" fontId="10" fillId="0" borderId="54" xfId="7" applyFont="1" applyBorder="1" applyAlignment="1">
      <alignment horizontal="left" vertical="center" indent="1" shrinkToFit="1"/>
    </xf>
    <xf numFmtId="0" fontId="10" fillId="0" borderId="11" xfId="7" applyFont="1" applyBorder="1" applyAlignment="1">
      <alignment horizontal="left" vertical="center" indent="1" shrinkToFit="1"/>
    </xf>
    <xf numFmtId="0" fontId="10" fillId="0" borderId="12" xfId="7" applyFont="1" applyBorder="1" applyAlignment="1">
      <alignment horizontal="left" vertical="center" indent="1" shrinkToFit="1"/>
    </xf>
    <xf numFmtId="0" fontId="10" fillId="0" borderId="53" xfId="7" applyFont="1" applyBorder="1" applyAlignment="1">
      <alignment horizontal="left" vertical="center" indent="1" shrinkToFit="1"/>
    </xf>
    <xf numFmtId="0" fontId="10" fillId="0" borderId="1" xfId="7" applyFont="1" applyBorder="1" applyAlignment="1">
      <alignment horizontal="left" indent="1" shrinkToFit="1"/>
    </xf>
    <xf numFmtId="0" fontId="0" fillId="0" borderId="2" xfId="0" applyBorder="1" applyAlignment="1">
      <alignment horizontal="left" indent="1" shrinkToFit="1"/>
    </xf>
    <xf numFmtId="0" fontId="0" fillId="0" borderId="52" xfId="0" applyBorder="1" applyAlignment="1">
      <alignment horizontal="left" indent="1" shrinkToFit="1"/>
    </xf>
    <xf numFmtId="0" fontId="10" fillId="0" borderId="11" xfId="7" applyFont="1" applyBorder="1" applyAlignment="1">
      <alignment horizontal="left" vertical="top" indent="1" shrinkToFit="1"/>
    </xf>
    <xf numFmtId="0" fontId="0" fillId="0" borderId="12" xfId="0" applyBorder="1" applyAlignment="1">
      <alignment horizontal="left" vertical="top" indent="1" shrinkToFit="1"/>
    </xf>
    <xf numFmtId="0" fontId="0" fillId="0" borderId="53" xfId="0" applyBorder="1" applyAlignment="1">
      <alignment horizontal="left" vertical="top" indent="1" shrinkToFit="1"/>
    </xf>
    <xf numFmtId="0" fontId="11" fillId="4" borderId="0" xfId="7" applyFont="1" applyFill="1" applyAlignment="1">
      <alignment horizontal="left" vertical="center" wrapText="1"/>
    </xf>
    <xf numFmtId="0" fontId="11" fillId="4" borderId="0" xfId="7" applyFont="1" applyFill="1" applyAlignment="1">
      <alignment horizontal="left" vertical="center"/>
    </xf>
    <xf numFmtId="0" fontId="15" fillId="0" borderId="0" xfId="7" applyFont="1" applyAlignment="1">
      <alignment vertical="center"/>
    </xf>
    <xf numFmtId="0" fontId="10" fillId="0" borderId="0" xfId="7" applyFont="1" applyAlignment="1">
      <alignment horizontal="left" vertical="top"/>
    </xf>
    <xf numFmtId="0" fontId="10" fillId="0" borderId="18" xfId="7" applyFont="1" applyBorder="1" applyAlignment="1">
      <alignment vertical="center"/>
    </xf>
    <xf numFmtId="0" fontId="10" fillId="5" borderId="0" xfId="7" applyNumberFormat="1" applyFont="1" applyFill="1" applyBorder="1" applyAlignment="1">
      <alignment vertical="center"/>
    </xf>
    <xf numFmtId="187" fontId="14" fillId="0" borderId="0" xfId="7" applyNumberFormat="1" applyFont="1" applyFill="1" applyAlignment="1">
      <alignment horizontal="left" vertical="center"/>
    </xf>
    <xf numFmtId="188" fontId="10" fillId="0" borderId="0" xfId="9" applyNumberFormat="1" applyFont="1" applyAlignment="1">
      <alignment horizontal="center" vertical="center"/>
    </xf>
    <xf numFmtId="0" fontId="13" fillId="0" borderId="0" xfId="7" applyNumberFormat="1" applyFont="1" applyFill="1" applyAlignment="1">
      <alignment horizontal="center" vertical="center"/>
    </xf>
    <xf numFmtId="0" fontId="7" fillId="0" borderId="0" xfId="7" applyFont="1" applyAlignment="1" applyProtection="1">
      <alignment horizontal="center" vertical="top"/>
    </xf>
    <xf numFmtId="0" fontId="9" fillId="0" borderId="0" xfId="11" applyFont="1" applyAlignment="1">
      <alignment horizontal="center" vertical="center"/>
    </xf>
    <xf numFmtId="0" fontId="6" fillId="0" borderId="0" xfId="7" applyFont="1" applyAlignment="1" applyProtection="1">
      <alignment vertical="top" wrapText="1"/>
    </xf>
    <xf numFmtId="0" fontId="8" fillId="0" borderId="0" xfId="7" applyFont="1" applyBorder="1" applyAlignment="1" applyProtection="1">
      <alignment horizontal="left" wrapText="1" indent="2"/>
    </xf>
    <xf numFmtId="0" fontId="0" fillId="0" borderId="18" xfId="9" applyFont="1" applyBorder="1" applyAlignment="1">
      <alignment horizontal="center" vertical="center" wrapText="1"/>
    </xf>
    <xf numFmtId="0" fontId="0" fillId="0" borderId="39" xfId="9" applyFont="1" applyBorder="1" applyAlignment="1">
      <alignment horizontal="center" vertical="center" wrapText="1"/>
    </xf>
    <xf numFmtId="0" fontId="0" fillId="0" borderId="38" xfId="9" applyFont="1" applyBorder="1" applyAlignment="1">
      <alignment horizontal="center" vertical="center" wrapText="1"/>
    </xf>
    <xf numFmtId="0" fontId="0" fillId="2" borderId="1" xfId="9" applyFont="1" applyFill="1" applyBorder="1" applyAlignment="1">
      <alignment horizontal="center" vertical="center" wrapText="1"/>
    </xf>
    <xf numFmtId="0" fontId="0" fillId="2" borderId="2" xfId="9" applyFont="1" applyFill="1" applyBorder="1" applyAlignment="1">
      <alignment horizontal="center" vertical="center" wrapText="1"/>
    </xf>
    <xf numFmtId="0" fontId="0" fillId="2" borderId="3" xfId="9" applyFont="1" applyFill="1" applyBorder="1" applyAlignment="1">
      <alignment vertical="center" wrapText="1"/>
    </xf>
    <xf numFmtId="0" fontId="0" fillId="2" borderId="7" xfId="9" applyFont="1" applyFill="1" applyBorder="1" applyAlignment="1">
      <alignment vertical="center" wrapText="1"/>
    </xf>
    <xf numFmtId="0" fontId="0" fillId="2" borderId="0" xfId="9" applyFont="1" applyFill="1" applyBorder="1" applyAlignment="1">
      <alignment vertical="center" wrapText="1"/>
    </xf>
    <xf numFmtId="0" fontId="0" fillId="2" borderId="8" xfId="9" applyFont="1" applyFill="1" applyBorder="1" applyAlignment="1">
      <alignment vertical="center" wrapText="1"/>
    </xf>
    <xf numFmtId="0" fontId="0" fillId="2" borderId="11" xfId="9" applyFont="1" applyFill="1" applyBorder="1" applyAlignment="1">
      <alignment vertical="center" wrapText="1"/>
    </xf>
    <xf numFmtId="0" fontId="0" fillId="2" borderId="12" xfId="9" applyFont="1" applyFill="1" applyBorder="1" applyAlignment="1">
      <alignment vertical="center" wrapText="1"/>
    </xf>
    <xf numFmtId="0" fontId="0" fillId="2" borderId="13" xfId="9" applyFont="1" applyFill="1" applyBorder="1" applyAlignment="1">
      <alignment vertical="center" wrapText="1"/>
    </xf>
    <xf numFmtId="0" fontId="0" fillId="0" borderId="0" xfId="9" applyFont="1" applyAlignment="1">
      <alignment vertical="center" wrapText="1"/>
    </xf>
    <xf numFmtId="0" fontId="39" fillId="0" borderId="18" xfId="9" applyFont="1" applyFill="1" applyBorder="1" applyAlignment="1">
      <alignment horizontal="center" vertical="center" wrapText="1"/>
    </xf>
    <xf numFmtId="0" fontId="39" fillId="0" borderId="17" xfId="9" applyFont="1" applyBorder="1" applyAlignment="1">
      <alignment horizontal="center" vertical="center" wrapText="1"/>
    </xf>
    <xf numFmtId="0" fontId="39" fillId="0" borderId="39" xfId="9" applyFont="1" applyBorder="1" applyAlignment="1">
      <alignment horizontal="center" vertical="center" wrapText="1"/>
    </xf>
    <xf numFmtId="0" fontId="39" fillId="0" borderId="31" xfId="9" applyFont="1" applyBorder="1" applyAlignment="1">
      <alignment horizontal="center" vertical="center" wrapText="1"/>
    </xf>
    <xf numFmtId="0" fontId="39" fillId="0" borderId="35" xfId="9" applyFont="1" applyBorder="1" applyAlignment="1">
      <alignment horizontal="center" vertical="center" wrapText="1"/>
    </xf>
    <xf numFmtId="0" fontId="39" fillId="0" borderId="32" xfId="9" applyFont="1" applyBorder="1" applyAlignment="1">
      <alignment horizontal="center" vertical="center" wrapText="1"/>
    </xf>
    <xf numFmtId="0" fontId="39" fillId="3" borderId="34" xfId="9" applyFont="1" applyFill="1" applyBorder="1" applyAlignment="1">
      <alignment horizontal="center" vertical="center" wrapText="1"/>
    </xf>
    <xf numFmtId="0" fontId="39" fillId="3" borderId="25" xfId="9" applyFont="1" applyFill="1" applyBorder="1" applyAlignment="1">
      <alignment horizontal="center" vertical="center" wrapText="1"/>
    </xf>
    <xf numFmtId="0" fontId="39" fillId="3" borderId="26" xfId="9" applyFont="1" applyFill="1" applyBorder="1" applyAlignment="1">
      <alignment horizontal="center" vertical="center" wrapText="1"/>
    </xf>
    <xf numFmtId="0" fontId="3" fillId="0" borderId="10" xfId="9" applyFont="1" applyBorder="1" applyAlignment="1">
      <alignment horizontal="center" vertical="center" wrapText="1"/>
    </xf>
    <xf numFmtId="0" fontId="3" fillId="0" borderId="14" xfId="9" applyFont="1" applyBorder="1" applyAlignment="1">
      <alignment horizontal="center" vertical="center" wrapText="1"/>
    </xf>
    <xf numFmtId="0" fontId="39" fillId="0" borderId="17" xfId="9" applyFont="1" applyFill="1" applyBorder="1" applyAlignment="1">
      <alignment horizontal="center" vertical="center" wrapText="1"/>
    </xf>
    <xf numFmtId="0" fontId="0" fillId="0" borderId="36" xfId="9" applyFont="1" applyBorder="1" applyAlignment="1">
      <alignment horizontal="center" vertical="center" wrapText="1"/>
    </xf>
    <xf numFmtId="0" fontId="0" fillId="0" borderId="36" xfId="9" applyFont="1" applyBorder="1" applyAlignment="1">
      <alignment vertical="center" wrapText="1"/>
    </xf>
    <xf numFmtId="0" fontId="0" fillId="0" borderId="18" xfId="9" applyFont="1" applyBorder="1" applyAlignment="1">
      <alignment vertical="center" wrapText="1"/>
    </xf>
    <xf numFmtId="0" fontId="39" fillId="0" borderId="18" xfId="9" applyFont="1" applyBorder="1" applyAlignment="1">
      <alignment horizontal="center" vertical="center" wrapText="1"/>
    </xf>
    <xf numFmtId="0" fontId="39" fillId="0" borderId="36" xfId="9" applyFont="1" applyFill="1" applyBorder="1" applyAlignment="1">
      <alignment horizontal="center" vertical="center" wrapText="1"/>
    </xf>
    <xf numFmtId="0" fontId="0" fillId="3" borderId="45" xfId="9" applyFont="1" applyFill="1" applyBorder="1" applyAlignment="1">
      <alignment horizontal="center" vertical="center" wrapText="1"/>
    </xf>
    <xf numFmtId="0" fontId="0" fillId="3" borderId="18" xfId="9" applyFont="1" applyFill="1" applyBorder="1" applyAlignment="1">
      <alignment vertical="center" wrapText="1"/>
    </xf>
    <xf numFmtId="0" fontId="0" fillId="2" borderId="45" xfId="9" applyFont="1" applyFill="1" applyBorder="1" applyAlignment="1">
      <alignment horizontal="center" vertical="center" wrapText="1"/>
    </xf>
    <xf numFmtId="0" fontId="0" fillId="2" borderId="18" xfId="9" applyFont="1" applyFill="1" applyBorder="1" applyAlignment="1">
      <alignment vertical="center" wrapText="1"/>
    </xf>
    <xf numFmtId="0" fontId="0" fillId="2" borderId="5" xfId="9" applyFont="1" applyFill="1" applyBorder="1" applyAlignment="1">
      <alignment horizontal="center" vertical="center" wrapText="1"/>
    </xf>
    <xf numFmtId="0" fontId="0" fillId="2" borderId="27" xfId="9" applyFont="1" applyFill="1" applyBorder="1" applyAlignment="1">
      <alignment vertical="center" wrapText="1"/>
    </xf>
    <xf numFmtId="0" fontId="3" fillId="0" borderId="17" xfId="9" applyFont="1" applyBorder="1" applyAlignment="1">
      <alignment horizontal="center" vertical="center" wrapText="1"/>
    </xf>
    <xf numFmtId="0" fontId="3" fillId="0" borderId="17" xfId="9" applyFont="1" applyBorder="1" applyAlignment="1">
      <alignment vertical="center" wrapText="1"/>
    </xf>
    <xf numFmtId="0" fontId="3" fillId="0" borderId="10" xfId="9" applyFont="1" applyBorder="1" applyAlignment="1">
      <alignment vertical="center" wrapText="1"/>
    </xf>
    <xf numFmtId="0" fontId="0" fillId="0" borderId="14" xfId="9" applyFont="1" applyBorder="1" applyAlignment="1">
      <alignment vertical="center" wrapText="1"/>
    </xf>
    <xf numFmtId="0" fontId="3" fillId="0" borderId="18" xfId="9" applyFont="1" applyBorder="1" applyAlignment="1">
      <alignment horizontal="center" vertical="center" wrapText="1"/>
    </xf>
    <xf numFmtId="0" fontId="0" fillId="0" borderId="6" xfId="9" applyFont="1" applyBorder="1" applyAlignment="1">
      <alignment horizontal="center" vertical="center" wrapText="1"/>
    </xf>
    <xf numFmtId="0" fontId="0" fillId="0" borderId="45" xfId="9" applyFont="1" applyBorder="1" applyAlignment="1">
      <alignment horizontal="center" vertical="center" wrapText="1"/>
    </xf>
    <xf numFmtId="0" fontId="0" fillId="0" borderId="5" xfId="9" applyFont="1" applyBorder="1" applyAlignment="1">
      <alignment horizontal="center" vertical="center" wrapText="1"/>
    </xf>
    <xf numFmtId="0" fontId="0" fillId="0" borderId="27" xfId="9" applyFont="1" applyBorder="1" applyAlignment="1">
      <alignment horizontal="center" vertical="center" wrapText="1"/>
    </xf>
    <xf numFmtId="0" fontId="0" fillId="0" borderId="17" xfId="9" applyFont="1" applyBorder="1" applyAlignment="1">
      <alignment horizontal="center" vertical="center" wrapText="1"/>
    </xf>
    <xf numFmtId="0" fontId="0" fillId="0" borderId="18" xfId="9" applyFont="1" applyFill="1" applyBorder="1" applyAlignment="1">
      <alignment horizontal="center" vertical="center" wrapText="1"/>
    </xf>
    <xf numFmtId="0" fontId="0" fillId="0" borderId="18" xfId="9" applyFont="1" applyFill="1" applyBorder="1" applyAlignment="1">
      <alignment vertical="center" wrapText="1"/>
    </xf>
    <xf numFmtId="0" fontId="0" fillId="0" borderId="45" xfId="9" applyFont="1" applyFill="1" applyBorder="1" applyAlignment="1">
      <alignment horizontal="center" vertical="center" wrapText="1"/>
    </xf>
    <xf numFmtId="0" fontId="0" fillId="0" borderId="4" xfId="9" applyFont="1" applyBorder="1" applyAlignment="1">
      <alignment horizontal="center" vertical="center" wrapText="1"/>
    </xf>
    <xf numFmtId="0" fontId="0" fillId="0" borderId="9" xfId="9" applyFont="1" applyBorder="1" applyAlignment="1">
      <alignment horizontal="center" vertical="center" wrapText="1"/>
    </xf>
    <xf numFmtId="0" fontId="0" fillId="0" borderId="14" xfId="9" applyFont="1" applyBorder="1" applyAlignment="1">
      <alignment horizontal="center" vertical="center" wrapText="1"/>
    </xf>
    <xf numFmtId="0" fontId="0" fillId="0" borderId="44" xfId="9" applyFont="1" applyBorder="1" applyAlignment="1">
      <alignment horizontal="center" vertical="center" wrapText="1"/>
    </xf>
    <xf numFmtId="0" fontId="0" fillId="0" borderId="46" xfId="9" applyFont="1" applyBorder="1" applyAlignment="1">
      <alignment horizontal="center" vertical="center" wrapText="1"/>
    </xf>
    <xf numFmtId="0" fontId="0" fillId="0" borderId="29" xfId="9" applyFont="1" applyBorder="1" applyAlignment="1">
      <alignment horizontal="center" vertical="center" wrapText="1"/>
    </xf>
    <xf numFmtId="0" fontId="0" fillId="0" borderId="33" xfId="9" applyFont="1" applyBorder="1" applyAlignment="1">
      <alignment horizontal="center" vertical="center" wrapText="1"/>
    </xf>
    <xf numFmtId="0" fontId="0" fillId="0" borderId="30" xfId="9" applyFont="1" applyBorder="1" applyAlignment="1">
      <alignment horizontal="center" vertical="center" wrapText="1"/>
    </xf>
    <xf numFmtId="0" fontId="39" fillId="0" borderId="27" xfId="9" applyFont="1" applyBorder="1" applyAlignment="1">
      <alignment horizontal="center" vertical="center" wrapText="1"/>
    </xf>
    <xf numFmtId="0" fontId="39" fillId="0" borderId="36" xfId="9" applyFont="1" applyBorder="1" applyAlignment="1">
      <alignment horizontal="center" vertical="center" wrapText="1"/>
    </xf>
    <xf numFmtId="0" fontId="39" fillId="0" borderId="16" xfId="9" applyFont="1" applyBorder="1" applyAlignment="1">
      <alignment horizontal="center" vertical="center" wrapText="1"/>
    </xf>
    <xf numFmtId="0" fontId="39" fillId="0" borderId="17" xfId="9" applyFont="1" applyBorder="1" applyAlignment="1">
      <alignment vertical="center"/>
    </xf>
    <xf numFmtId="0" fontId="0" fillId="0" borderId="47" xfId="9" applyFont="1" applyBorder="1" applyAlignment="1">
      <alignment horizontal="center" vertical="center" wrapText="1"/>
    </xf>
    <xf numFmtId="0" fontId="0" fillId="0" borderId="8" xfId="9" applyFont="1" applyBorder="1" applyAlignment="1">
      <alignment horizontal="center" vertical="center" wrapText="1"/>
    </xf>
    <xf numFmtId="0" fontId="0" fillId="0" borderId="13" xfId="9" applyFont="1" applyBorder="1" applyAlignment="1">
      <alignment horizontal="center" vertical="center" wrapText="1"/>
    </xf>
    <xf numFmtId="0" fontId="0" fillId="0" borderId="34" xfId="9" applyFont="1" applyBorder="1" applyAlignment="1">
      <alignment horizontal="center" vertical="center" wrapText="1"/>
    </xf>
    <xf numFmtId="0" fontId="0" fillId="0" borderId="25" xfId="9" applyFont="1" applyBorder="1" applyAlignment="1">
      <alignment horizontal="center" vertical="center" wrapText="1"/>
    </xf>
    <xf numFmtId="0" fontId="0" fillId="0" borderId="26" xfId="9" applyFont="1" applyBorder="1" applyAlignment="1">
      <alignment horizontal="center" vertical="center" wrapText="1"/>
    </xf>
    <xf numFmtId="0" fontId="0" fillId="0" borderId="16" xfId="9" applyFont="1" applyBorder="1" applyAlignment="1">
      <alignment horizontal="center" vertical="center" wrapText="1"/>
    </xf>
    <xf numFmtId="0" fontId="3" fillId="0" borderId="34" xfId="9" applyFont="1" applyBorder="1" applyAlignment="1">
      <alignment horizontal="center" vertical="center" wrapText="1"/>
    </xf>
    <xf numFmtId="0" fontId="3" fillId="0" borderId="26" xfId="9" applyFont="1" applyBorder="1" applyAlignment="1">
      <alignment horizontal="center" vertical="center" wrapText="1"/>
    </xf>
    <xf numFmtId="0" fontId="33" fillId="6" borderId="0" xfId="11" applyFill="1" applyAlignment="1">
      <alignment vertical="center"/>
    </xf>
    <xf numFmtId="0" fontId="33" fillId="0" borderId="0" xfId="11" applyAlignment="1">
      <alignment vertical="center"/>
    </xf>
  </cellXfs>
  <cellStyles count="12">
    <cellStyle name="アクセスしたハイパーリンク" xfId="2" xr:uid="{00000000-0005-0000-0000-000000000000}"/>
    <cellStyle name="ハイパーリンク" xfId="11" xr:uid="{00000000-0005-0000-0000-000001000000}"/>
    <cellStyle name="桁区切り" xfId="3" builtinId="6"/>
    <cellStyle name="桁区切り[0]" xfId="4" xr:uid="{00000000-0005-0000-0000-000003000000}"/>
    <cellStyle name="通貨[0]" xfId="5" xr:uid="{00000000-0005-0000-0000-000004000000}"/>
    <cellStyle name="標準" xfId="0" builtinId="0"/>
    <cellStyle name="標準 2" xfId="7" xr:uid="{00000000-0005-0000-0000-000006000000}"/>
    <cellStyle name="標準 3" xfId="8" xr:uid="{00000000-0005-0000-0000-000007000000}"/>
    <cellStyle name="標準 4" xfId="1" xr:uid="{00000000-0005-0000-0000-000008000000}"/>
    <cellStyle name="標準 5" xfId="9" xr:uid="{00000000-0005-0000-0000-000009000000}"/>
    <cellStyle name="標準 6" xfId="10" xr:uid="{00000000-0005-0000-0000-00000A000000}"/>
    <cellStyle name="標準 7" xfId="6" xr:uid="{00000000-0005-0000-0000-00000B000000}"/>
  </cellStyles>
  <dxfs count="49">
    <dxf>
      <fill>
        <patternFill>
          <fgColor indexed="10"/>
          <bgColor indexed="45"/>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ont>
        <b/>
        <i val="0"/>
        <color indexed="9"/>
      </font>
      <fill>
        <patternFill>
          <fgColor indexed="10"/>
          <bgColor indexed="10"/>
        </patternFill>
      </fill>
    </dxf>
    <dxf>
      <fill>
        <patternFill>
          <fgColor indexed="10"/>
          <bgColor indexed="13"/>
        </patternFill>
      </fill>
    </dxf>
    <dxf>
      <fill>
        <patternFill patternType="none">
          <fgColor indexed="0"/>
        </patternFill>
      </fill>
    </dxf>
    <dxf>
      <font>
        <b/>
        <i val="0"/>
        <color indexed="9"/>
      </font>
      <fill>
        <patternFill>
          <fgColor indexed="10"/>
          <bgColor indexed="10"/>
        </patternFill>
      </fill>
    </dxf>
    <dxf>
      <fill>
        <patternFill>
          <fgColor indexed="10"/>
          <bgColor indexed="45"/>
        </patternFill>
      </fill>
    </dxf>
    <dxf>
      <fill>
        <patternFill>
          <fgColor indexed="10"/>
          <bgColor indexed="45"/>
        </patternFill>
      </fill>
    </dxf>
    <dxf>
      <fill>
        <patternFill>
          <fgColor indexed="10"/>
          <bgColor indexed="8"/>
        </patternFill>
      </fill>
    </dxf>
    <dxf>
      <numFmt numFmtId="196" formatCode="&quot;令和元年&quot;m&quot;月&quot;d&quot;日&quot;"/>
    </dxf>
    <dxf>
      <fill>
        <patternFill>
          <fgColor indexed="10"/>
          <bgColor indexed="13"/>
        </patternFill>
      </fill>
    </dxf>
    <dxf>
      <fill>
        <patternFill>
          <fgColor indexed="10"/>
          <bgColor indexed="13"/>
        </patternFill>
      </fill>
    </dxf>
    <dxf>
      <fill>
        <patternFill>
          <fgColor indexed="10"/>
          <bgColor indexed="13"/>
        </patternFill>
      </fill>
    </dxf>
    <dxf>
      <fill>
        <patternFill>
          <fgColor indexed="10"/>
          <bgColor indexed="13"/>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font>
        <b val="0"/>
        <i val="0"/>
        <color indexed="9"/>
      </font>
      <fill>
        <patternFill>
          <fgColor indexed="10"/>
          <bgColor indexed="10"/>
        </patternFill>
      </fill>
    </dxf>
    <dxf>
      <font>
        <b/>
        <i val="0"/>
        <color indexed="10"/>
      </font>
      <fill>
        <patternFill>
          <fgColor indexed="10"/>
          <bgColor indexed="13"/>
        </patternFill>
      </fill>
    </dxf>
    <dxf>
      <font>
        <b/>
        <i val="0"/>
        <color indexed="10"/>
      </font>
      <fill>
        <patternFill>
          <fgColor indexed="10"/>
          <bgColor indexed="13"/>
        </patternFill>
      </fill>
    </dxf>
    <dxf>
      <font>
        <b/>
        <i val="0"/>
        <color indexed="10"/>
      </font>
      <fill>
        <patternFill>
          <fgColor indexed="10"/>
          <bgColor indexed="13"/>
        </patternFill>
      </fill>
    </dxf>
    <dxf>
      <font>
        <b/>
        <i val="0"/>
        <color indexed="10"/>
      </font>
      <fill>
        <patternFill>
          <fgColor indexed="10"/>
          <bgColor indexed="13"/>
        </patternFill>
      </fill>
    </dxf>
    <dxf>
      <font>
        <b/>
        <i val="0"/>
        <color indexed="10"/>
      </font>
      <fill>
        <patternFill>
          <fgColor indexed="10"/>
          <bgColor indexed="13"/>
        </patternFill>
      </fill>
    </dxf>
    <dxf>
      <font>
        <b/>
        <i val="0"/>
        <color indexed="10"/>
      </font>
      <fill>
        <patternFill>
          <fgColor indexed="10"/>
          <bgColor indexed="13"/>
        </patternFill>
      </fill>
    </dxf>
    <dxf>
      <font>
        <b/>
        <i val="0"/>
        <color indexed="9"/>
      </font>
      <fill>
        <patternFill>
          <fgColor indexed="10"/>
          <bgColor indexed="10"/>
        </patternFill>
      </fill>
    </dxf>
    <dxf>
      <font>
        <b/>
        <i val="0"/>
        <color indexed="10"/>
      </font>
      <fill>
        <patternFill>
          <fgColor indexed="10"/>
          <bgColor indexed="13"/>
        </patternFill>
      </fill>
    </dxf>
    <dxf>
      <font>
        <b/>
        <i val="0"/>
        <color indexed="10"/>
      </font>
      <fill>
        <patternFill>
          <fgColor indexed="10"/>
          <bgColor indexed="42"/>
        </patternFill>
      </fill>
    </dxf>
    <dxf>
      <font>
        <b/>
        <i val="0"/>
        <color indexed="10"/>
      </font>
      <fill>
        <patternFill>
          <fgColor indexed="10"/>
          <bgColor indexed="42"/>
        </patternFill>
      </fill>
    </dxf>
    <dxf>
      <font>
        <b/>
        <i val="0"/>
        <color indexed="10"/>
      </font>
      <fill>
        <patternFill>
          <fgColor indexed="10"/>
          <bgColor indexed="42"/>
        </patternFill>
      </fill>
    </dxf>
    <dxf>
      <numFmt numFmtId="197" formatCode="&quot;令和元年&quot;m&quot;月&quot;d&quot;日&quot;;@"/>
    </dxf>
    <dxf>
      <font>
        <b/>
        <i val="0"/>
        <color indexed="10"/>
      </font>
      <fill>
        <patternFill>
          <fgColor indexed="10"/>
          <bgColor indexed="42"/>
        </patternFill>
      </fill>
    </dxf>
    <dxf>
      <font>
        <b/>
        <i val="0"/>
        <color indexed="10"/>
      </font>
      <fill>
        <patternFill>
          <fgColor indexed="10"/>
          <bgColor indexed="42"/>
        </patternFill>
      </fill>
    </dxf>
    <dxf>
      <fill>
        <patternFill>
          <fgColor indexed="10"/>
          <bgColor indexed="13"/>
        </patternFill>
      </fill>
    </dxf>
  </dxfs>
  <tableStyles count="0" defaultTableStyle="TableStyleMedium2" defaultPivotStyle="PivotStyleLight16"/>
  <colors>
    <mruColors>
      <color rgb="FFCCFFCC"/>
      <color rgb="FFFF99CC"/>
      <color rgb="FFFFCC99"/>
      <color rgb="FFFF6600"/>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F$303" lockText="1" noThreeD="1"/>
</file>

<file path=xl/ctrlProps/ctrlProp10.xml><?xml version="1.0" encoding="utf-8"?>
<formControlPr xmlns="http://schemas.microsoft.com/office/spreadsheetml/2009/9/main" objectType="CheckBox" fmlaLink="$BF$333" lockText="1" noThreeD="1"/>
</file>

<file path=xl/ctrlProps/ctrlProp11.xml><?xml version="1.0" encoding="utf-8"?>
<formControlPr xmlns="http://schemas.microsoft.com/office/spreadsheetml/2009/9/main" objectType="CheckBox" fmlaLink="$BF$352" lockText="1" noThreeD="1"/>
</file>

<file path=xl/ctrlProps/ctrlProp12.xml><?xml version="1.0" encoding="utf-8"?>
<formControlPr xmlns="http://schemas.microsoft.com/office/spreadsheetml/2009/9/main" objectType="CheckBox" fmlaLink="$BF$354" lockText="1" noThreeD="1"/>
</file>

<file path=xl/ctrlProps/ctrlProp13.xml><?xml version="1.0" encoding="utf-8"?>
<formControlPr xmlns="http://schemas.microsoft.com/office/spreadsheetml/2009/9/main" objectType="CheckBox" fmlaLink="$BF$356" lockText="1" noThreeD="1"/>
</file>

<file path=xl/ctrlProps/ctrlProp14.xml><?xml version="1.0" encoding="utf-8"?>
<formControlPr xmlns="http://schemas.microsoft.com/office/spreadsheetml/2009/9/main" objectType="CheckBox" fmlaLink="$BF$358" lockText="1" noThreeD="1"/>
</file>

<file path=xl/ctrlProps/ctrlProp15.xml><?xml version="1.0" encoding="utf-8"?>
<formControlPr xmlns="http://schemas.microsoft.com/office/spreadsheetml/2009/9/main" objectType="CheckBox" fmlaLink="$BF$288" lockText="1" noThreeD="1"/>
</file>

<file path=xl/ctrlProps/ctrlProp2.xml><?xml version="1.0" encoding="utf-8"?>
<formControlPr xmlns="http://schemas.microsoft.com/office/spreadsheetml/2009/9/main" objectType="CheckBox" fmlaLink="$BF$305" lockText="1" noThreeD="1"/>
</file>

<file path=xl/ctrlProps/ctrlProp3.xml><?xml version="1.0" encoding="utf-8"?>
<formControlPr xmlns="http://schemas.microsoft.com/office/spreadsheetml/2009/9/main" objectType="CheckBox" fmlaLink="$BF$307" lockText="1" noThreeD="1"/>
</file>

<file path=xl/ctrlProps/ctrlProp4.xml><?xml version="1.0" encoding="utf-8"?>
<formControlPr xmlns="http://schemas.microsoft.com/office/spreadsheetml/2009/9/main" objectType="CheckBox" fmlaLink="$BF$309" lockText="1" noThreeD="1"/>
</file>

<file path=xl/ctrlProps/ctrlProp5.xml><?xml version="1.0" encoding="utf-8"?>
<formControlPr xmlns="http://schemas.microsoft.com/office/spreadsheetml/2009/9/main" objectType="CheckBox" fmlaLink="$BF$311" lockText="1" noThreeD="1"/>
</file>

<file path=xl/ctrlProps/ctrlProp6.xml><?xml version="1.0" encoding="utf-8"?>
<formControlPr xmlns="http://schemas.microsoft.com/office/spreadsheetml/2009/9/main" objectType="CheckBox" fmlaLink="$BF$325" lockText="1" noThreeD="1"/>
</file>

<file path=xl/ctrlProps/ctrlProp7.xml><?xml version="1.0" encoding="utf-8"?>
<formControlPr xmlns="http://schemas.microsoft.com/office/spreadsheetml/2009/9/main" objectType="CheckBox" fmlaLink="$BF$327" lockText="1" noThreeD="1"/>
</file>

<file path=xl/ctrlProps/ctrlProp8.xml><?xml version="1.0" encoding="utf-8"?>
<formControlPr xmlns="http://schemas.microsoft.com/office/spreadsheetml/2009/9/main" objectType="CheckBox" fmlaLink="$BF$331" lockText="1" noThreeD="1"/>
</file>

<file path=xl/ctrlProps/ctrlProp9.xml><?xml version="1.0" encoding="utf-8"?>
<formControlPr xmlns="http://schemas.microsoft.com/office/spreadsheetml/2009/9/main" objectType="CheckBox" fmlaLink="$BF$329" lockText="1" noThreeD="1"/>
</file>

<file path=xl/drawings/drawing1.xml><?xml version="1.0" encoding="utf-8"?>
<xdr:wsDr xmlns:xdr="http://schemas.openxmlformats.org/drawingml/2006/spreadsheetDrawing" xmlns:a="http://schemas.openxmlformats.org/drawingml/2006/main">
  <xdr:twoCellAnchor>
    <xdr:from>
      <xdr:col>36</xdr:col>
      <xdr:colOff>142875</xdr:colOff>
      <xdr:row>2</xdr:row>
      <xdr:rowOff>114300</xdr:rowOff>
    </xdr:from>
    <xdr:to>
      <xdr:col>53</xdr:col>
      <xdr:colOff>161925</xdr:colOff>
      <xdr:row>5</xdr:row>
      <xdr:rowOff>95250</xdr:rowOff>
    </xdr:to>
    <xdr:sp macro="" textlink="">
      <xdr:nvSpPr>
        <xdr:cNvPr id="30722" name="AutoShape 4">
          <a:extLst>
            <a:ext uri="{FF2B5EF4-FFF2-40B4-BE49-F238E27FC236}">
              <a16:creationId xmlns:a16="http://schemas.microsoft.com/office/drawing/2014/main" id="{00000000-0008-0000-0100-000002780000}"/>
            </a:ext>
          </a:extLst>
        </xdr:cNvPr>
        <xdr:cNvSpPr>
          <a:spLocks noChangeArrowheads="1"/>
        </xdr:cNvSpPr>
      </xdr:nvSpPr>
      <xdr:spPr bwMode="auto">
        <a:xfrm>
          <a:off x="7677150" y="828675"/>
          <a:ext cx="3581400" cy="552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19050</xdr:colOff>
      <xdr:row>21</xdr:row>
      <xdr:rowOff>161925</xdr:rowOff>
    </xdr:from>
    <xdr:to>
      <xdr:col>36</xdr:col>
      <xdr:colOff>161925</xdr:colOff>
      <xdr:row>21</xdr:row>
      <xdr:rowOff>171450</xdr:rowOff>
    </xdr:to>
    <xdr:sp macro="" textlink="">
      <xdr:nvSpPr>
        <xdr:cNvPr id="30726" name="Line 22">
          <a:extLst>
            <a:ext uri="{FF2B5EF4-FFF2-40B4-BE49-F238E27FC236}">
              <a16:creationId xmlns:a16="http://schemas.microsoft.com/office/drawing/2014/main" id="{00000000-0008-0000-0100-000006780000}"/>
            </a:ext>
          </a:extLst>
        </xdr:cNvPr>
        <xdr:cNvSpPr>
          <a:spLocks noChangeShapeType="1"/>
        </xdr:cNvSpPr>
      </xdr:nvSpPr>
      <xdr:spPr bwMode="auto">
        <a:xfrm flipH="1">
          <a:off x="7343775" y="4505325"/>
          <a:ext cx="35242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200025</xdr:colOff>
      <xdr:row>47</xdr:row>
      <xdr:rowOff>76200</xdr:rowOff>
    </xdr:from>
    <xdr:to>
      <xdr:col>35</xdr:col>
      <xdr:colOff>142875</xdr:colOff>
      <xdr:row>47</xdr:row>
      <xdr:rowOff>85725</xdr:rowOff>
    </xdr:to>
    <xdr:sp macro="" textlink="">
      <xdr:nvSpPr>
        <xdr:cNvPr id="30727" name="Line 22">
          <a:extLst>
            <a:ext uri="{FF2B5EF4-FFF2-40B4-BE49-F238E27FC236}">
              <a16:creationId xmlns:a16="http://schemas.microsoft.com/office/drawing/2014/main" id="{00000000-0008-0000-0100-000007780000}"/>
            </a:ext>
          </a:extLst>
        </xdr:cNvPr>
        <xdr:cNvSpPr>
          <a:spLocks noChangeShapeType="1"/>
        </xdr:cNvSpPr>
      </xdr:nvSpPr>
      <xdr:spPr bwMode="auto">
        <a:xfrm flipH="1" flipV="1">
          <a:off x="7105650" y="9772650"/>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180975</xdr:colOff>
      <xdr:row>10</xdr:row>
      <xdr:rowOff>19050</xdr:rowOff>
    </xdr:from>
    <xdr:to>
      <xdr:col>5</xdr:col>
      <xdr:colOff>190500</xdr:colOff>
      <xdr:row>11</xdr:row>
      <xdr:rowOff>9525</xdr:rowOff>
    </xdr:to>
    <xdr:sp macro="" textlink="">
      <xdr:nvSpPr>
        <xdr:cNvPr id="30728" name="Line 22">
          <a:extLst>
            <a:ext uri="{FF2B5EF4-FFF2-40B4-BE49-F238E27FC236}">
              <a16:creationId xmlns:a16="http://schemas.microsoft.com/office/drawing/2014/main" id="{00000000-0008-0000-0100-000008780000}"/>
            </a:ext>
          </a:extLst>
        </xdr:cNvPr>
        <xdr:cNvSpPr>
          <a:spLocks noChangeShapeType="1"/>
        </xdr:cNvSpPr>
      </xdr:nvSpPr>
      <xdr:spPr bwMode="auto">
        <a:xfrm flipH="1" flipV="1">
          <a:off x="1228725" y="2257425"/>
          <a:ext cx="9525" cy="180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97</xdr:row>
      <xdr:rowOff>0</xdr:rowOff>
    </xdr:from>
    <xdr:to>
      <xdr:col>8</xdr:col>
      <xdr:colOff>9525</xdr:colOff>
      <xdr:row>99</xdr:row>
      <xdr:rowOff>180975</xdr:rowOff>
    </xdr:to>
    <xdr:sp macro="" textlink="">
      <xdr:nvSpPr>
        <xdr:cNvPr id="30736" name="Line 22">
          <a:extLst>
            <a:ext uri="{FF2B5EF4-FFF2-40B4-BE49-F238E27FC236}">
              <a16:creationId xmlns:a16="http://schemas.microsoft.com/office/drawing/2014/main" id="{00000000-0008-0000-0100-000010780000}"/>
            </a:ext>
          </a:extLst>
        </xdr:cNvPr>
        <xdr:cNvSpPr>
          <a:spLocks noChangeShapeType="1"/>
        </xdr:cNvSpPr>
      </xdr:nvSpPr>
      <xdr:spPr bwMode="auto">
        <a:xfrm flipH="1" flipV="1">
          <a:off x="1676400" y="19669125"/>
          <a:ext cx="9525" cy="647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114300</xdr:colOff>
      <xdr:row>99</xdr:row>
      <xdr:rowOff>9525</xdr:rowOff>
    </xdr:from>
    <xdr:to>
      <xdr:col>28</xdr:col>
      <xdr:colOff>123825</xdr:colOff>
      <xdr:row>100</xdr:row>
      <xdr:rowOff>0</xdr:rowOff>
    </xdr:to>
    <xdr:sp macro="" textlink="">
      <xdr:nvSpPr>
        <xdr:cNvPr id="30737" name="Line 22">
          <a:extLst>
            <a:ext uri="{FF2B5EF4-FFF2-40B4-BE49-F238E27FC236}">
              <a16:creationId xmlns:a16="http://schemas.microsoft.com/office/drawing/2014/main" id="{00000000-0008-0000-0100-000011780000}"/>
            </a:ext>
          </a:extLst>
        </xdr:cNvPr>
        <xdr:cNvSpPr>
          <a:spLocks noChangeShapeType="1"/>
        </xdr:cNvSpPr>
      </xdr:nvSpPr>
      <xdr:spPr bwMode="auto">
        <a:xfrm flipH="1" flipV="1">
          <a:off x="5972175" y="20145375"/>
          <a:ext cx="9525" cy="180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19050</xdr:colOff>
      <xdr:row>159</xdr:row>
      <xdr:rowOff>19050</xdr:rowOff>
    </xdr:from>
    <xdr:to>
      <xdr:col>38</xdr:col>
      <xdr:colOff>0</xdr:colOff>
      <xdr:row>222</xdr:row>
      <xdr:rowOff>190500</xdr:rowOff>
    </xdr:to>
    <xdr:grpSp>
      <xdr:nvGrpSpPr>
        <xdr:cNvPr id="30740" name="グループ化 4">
          <a:extLst>
            <a:ext uri="{FF2B5EF4-FFF2-40B4-BE49-F238E27FC236}">
              <a16:creationId xmlns:a16="http://schemas.microsoft.com/office/drawing/2014/main" id="{00000000-0008-0000-0100-000014780000}"/>
            </a:ext>
          </a:extLst>
        </xdr:cNvPr>
        <xdr:cNvGrpSpPr>
          <a:grpSpLocks/>
        </xdr:cNvGrpSpPr>
      </xdr:nvGrpSpPr>
      <xdr:grpSpPr bwMode="auto">
        <a:xfrm>
          <a:off x="7553325" y="31270575"/>
          <a:ext cx="400050" cy="9572625"/>
          <a:chOff x="7628449" y="26128177"/>
          <a:chExt cx="404919" cy="3589819"/>
        </a:xfrm>
      </xdr:grpSpPr>
      <xdr:grpSp>
        <xdr:nvGrpSpPr>
          <xdr:cNvPr id="30751" name="グループ化 3">
            <a:extLst>
              <a:ext uri="{FF2B5EF4-FFF2-40B4-BE49-F238E27FC236}">
                <a16:creationId xmlns:a16="http://schemas.microsoft.com/office/drawing/2014/main" id="{00000000-0008-0000-0100-00001F780000}"/>
              </a:ext>
            </a:extLst>
          </xdr:cNvPr>
          <xdr:cNvGrpSpPr>
            <a:grpSpLocks/>
          </xdr:cNvGrpSpPr>
        </xdr:nvGrpSpPr>
        <xdr:grpSpPr bwMode="auto">
          <a:xfrm>
            <a:off x="7628449" y="26128177"/>
            <a:ext cx="191532" cy="3589819"/>
            <a:chOff x="7669306" y="26053192"/>
            <a:chExt cx="193171" cy="3600482"/>
          </a:xfrm>
        </xdr:grpSpPr>
        <xdr:sp macro="" textlink="">
          <xdr:nvSpPr>
            <xdr:cNvPr id="30753" name="Line 24">
              <a:extLst>
                <a:ext uri="{FF2B5EF4-FFF2-40B4-BE49-F238E27FC236}">
                  <a16:creationId xmlns:a16="http://schemas.microsoft.com/office/drawing/2014/main" id="{00000000-0008-0000-0100-000021780000}"/>
                </a:ext>
              </a:extLst>
            </xdr:cNvPr>
            <xdr:cNvSpPr>
              <a:spLocks noChangeShapeType="1"/>
            </xdr:cNvSpPr>
          </xdr:nvSpPr>
          <xdr:spPr bwMode="auto">
            <a:xfrm flipH="1">
              <a:off x="7669306" y="26054205"/>
              <a:ext cx="18154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0754" name="Line 25">
              <a:extLst>
                <a:ext uri="{FF2B5EF4-FFF2-40B4-BE49-F238E27FC236}">
                  <a16:creationId xmlns:a16="http://schemas.microsoft.com/office/drawing/2014/main" id="{00000000-0008-0000-0100-000022780000}"/>
                </a:ext>
              </a:extLst>
            </xdr:cNvPr>
            <xdr:cNvSpPr>
              <a:spLocks noChangeShapeType="1"/>
            </xdr:cNvSpPr>
          </xdr:nvSpPr>
          <xdr:spPr bwMode="auto">
            <a:xfrm flipH="1">
              <a:off x="7680512" y="27253827"/>
              <a:ext cx="1800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0755" name="Line 26">
              <a:extLst>
                <a:ext uri="{FF2B5EF4-FFF2-40B4-BE49-F238E27FC236}">
                  <a16:creationId xmlns:a16="http://schemas.microsoft.com/office/drawing/2014/main" id="{00000000-0008-0000-0100-000023780000}"/>
                </a:ext>
              </a:extLst>
            </xdr:cNvPr>
            <xdr:cNvSpPr>
              <a:spLocks noChangeShapeType="1"/>
            </xdr:cNvSpPr>
          </xdr:nvSpPr>
          <xdr:spPr bwMode="auto">
            <a:xfrm flipH="1">
              <a:off x="7680512" y="28464061"/>
              <a:ext cx="1800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0756" name="Line 27">
              <a:extLst>
                <a:ext uri="{FF2B5EF4-FFF2-40B4-BE49-F238E27FC236}">
                  <a16:creationId xmlns:a16="http://schemas.microsoft.com/office/drawing/2014/main" id="{00000000-0008-0000-0100-000024780000}"/>
                </a:ext>
              </a:extLst>
            </xdr:cNvPr>
            <xdr:cNvSpPr>
              <a:spLocks noChangeShapeType="1"/>
            </xdr:cNvSpPr>
          </xdr:nvSpPr>
          <xdr:spPr bwMode="auto">
            <a:xfrm flipH="1">
              <a:off x="7680513" y="29651886"/>
              <a:ext cx="1800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285" name="直線コネクタ 2">
              <a:extLst>
                <a:ext uri="{FF2B5EF4-FFF2-40B4-BE49-F238E27FC236}">
                  <a16:creationId xmlns:a16="http://schemas.microsoft.com/office/drawing/2014/main" id="{00000000-0008-0000-0100-0000FD2F0000}"/>
                </a:ext>
              </a:extLst>
            </xdr:cNvPr>
            <xdr:cNvSpPr>
              <a:spLocks noChangeShapeType="1"/>
            </xdr:cNvSpPr>
          </xdr:nvSpPr>
          <xdr:spPr bwMode="auto">
            <a:xfrm>
              <a:off x="7863774" y="26053192"/>
              <a:ext cx="0" cy="360048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2286" name="直線コネクタ 3">
            <a:extLst>
              <a:ext uri="{FF2B5EF4-FFF2-40B4-BE49-F238E27FC236}">
                <a16:creationId xmlns:a16="http://schemas.microsoft.com/office/drawing/2014/main" id="{00000000-0008-0000-0100-0000FE2F0000}"/>
              </a:ext>
            </a:extLst>
          </xdr:cNvPr>
          <xdr:cNvSpPr>
            <a:spLocks noChangeShapeType="1"/>
          </xdr:cNvSpPr>
        </xdr:nvSpPr>
        <xdr:spPr bwMode="auto">
          <a:xfrm>
            <a:off x="7830909" y="26731267"/>
            <a:ext cx="20246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mc:AlternateContent xmlns:mc="http://schemas.openxmlformats.org/markup-compatibility/2006">
    <mc:Choice xmlns:a14="http://schemas.microsoft.com/office/drawing/2010/main" Requires="a14">
      <xdr:twoCellAnchor editAs="oneCell">
        <xdr:from>
          <xdr:col>16</xdr:col>
          <xdr:colOff>0</xdr:colOff>
          <xdr:row>299</xdr:row>
          <xdr:rowOff>190500</xdr:rowOff>
        </xdr:from>
        <xdr:to>
          <xdr:col>17</xdr:col>
          <xdr:colOff>38100</xdr:colOff>
          <xdr:row>302</xdr:row>
          <xdr:rowOff>47625</xdr:rowOff>
        </xdr:to>
        <xdr:sp macro="" textlink="">
          <xdr:nvSpPr>
            <xdr:cNvPr id="11006" name="Check Box 766" hidden="1">
              <a:extLst>
                <a:ext uri="{63B3BB69-23CF-44E3-9099-C40C66FF867C}">
                  <a14:compatExt spid="_x0000_s11006"/>
                </a:ext>
                <a:ext uri="{FF2B5EF4-FFF2-40B4-BE49-F238E27FC236}">
                  <a16:creationId xmlns:a16="http://schemas.microsoft.com/office/drawing/2014/main" id="{00000000-0008-0000-0100-0000FE2A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303</xdr:row>
          <xdr:rowOff>0</xdr:rowOff>
        </xdr:from>
        <xdr:to>
          <xdr:col>17</xdr:col>
          <xdr:colOff>38100</xdr:colOff>
          <xdr:row>305</xdr:row>
          <xdr:rowOff>57150</xdr:rowOff>
        </xdr:to>
        <xdr:sp macro="" textlink="">
          <xdr:nvSpPr>
            <xdr:cNvPr id="11007" name="Check Box 767" hidden="1">
              <a:extLst>
                <a:ext uri="{63B3BB69-23CF-44E3-9099-C40C66FF867C}">
                  <a14:compatExt spid="_x0000_s11007"/>
                </a:ext>
                <a:ext uri="{FF2B5EF4-FFF2-40B4-BE49-F238E27FC236}">
                  <a16:creationId xmlns:a16="http://schemas.microsoft.com/office/drawing/2014/main" id="{00000000-0008-0000-0100-0000FF2A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304</xdr:row>
          <xdr:rowOff>190500</xdr:rowOff>
        </xdr:from>
        <xdr:to>
          <xdr:col>17</xdr:col>
          <xdr:colOff>38100</xdr:colOff>
          <xdr:row>307</xdr:row>
          <xdr:rowOff>47625</xdr:rowOff>
        </xdr:to>
        <xdr:sp macro="" textlink="">
          <xdr:nvSpPr>
            <xdr:cNvPr id="11008" name="Check Box 768" hidden="1">
              <a:extLst>
                <a:ext uri="{63B3BB69-23CF-44E3-9099-C40C66FF867C}">
                  <a14:compatExt spid="_x0000_s11008"/>
                </a:ext>
                <a:ext uri="{FF2B5EF4-FFF2-40B4-BE49-F238E27FC236}">
                  <a16:creationId xmlns:a16="http://schemas.microsoft.com/office/drawing/2014/main" id="{00000000-0008-0000-0100-000000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307</xdr:row>
          <xdr:rowOff>9525</xdr:rowOff>
        </xdr:from>
        <xdr:to>
          <xdr:col>17</xdr:col>
          <xdr:colOff>38100</xdr:colOff>
          <xdr:row>309</xdr:row>
          <xdr:rowOff>57150</xdr:rowOff>
        </xdr:to>
        <xdr:sp macro="" textlink="">
          <xdr:nvSpPr>
            <xdr:cNvPr id="11009" name="Check Box 769" hidden="1">
              <a:extLst>
                <a:ext uri="{63B3BB69-23CF-44E3-9099-C40C66FF867C}">
                  <a14:compatExt spid="_x0000_s11009"/>
                </a:ext>
                <a:ext uri="{FF2B5EF4-FFF2-40B4-BE49-F238E27FC236}">
                  <a16:creationId xmlns:a16="http://schemas.microsoft.com/office/drawing/2014/main" id="{00000000-0008-0000-0100-000001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308</xdr:row>
          <xdr:rowOff>200025</xdr:rowOff>
        </xdr:from>
        <xdr:to>
          <xdr:col>17</xdr:col>
          <xdr:colOff>38100</xdr:colOff>
          <xdr:row>311</xdr:row>
          <xdr:rowOff>57150</xdr:rowOff>
        </xdr:to>
        <xdr:sp macro="" textlink="">
          <xdr:nvSpPr>
            <xdr:cNvPr id="11010" name="Check Box 770" hidden="1">
              <a:extLst>
                <a:ext uri="{63B3BB69-23CF-44E3-9099-C40C66FF867C}">
                  <a14:compatExt spid="_x0000_s11010"/>
                </a:ext>
                <a:ext uri="{FF2B5EF4-FFF2-40B4-BE49-F238E27FC236}">
                  <a16:creationId xmlns:a16="http://schemas.microsoft.com/office/drawing/2014/main" id="{00000000-0008-0000-0100-000002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323</xdr:row>
          <xdr:rowOff>9525</xdr:rowOff>
        </xdr:from>
        <xdr:to>
          <xdr:col>17</xdr:col>
          <xdr:colOff>38100</xdr:colOff>
          <xdr:row>325</xdr:row>
          <xdr:rowOff>57150</xdr:rowOff>
        </xdr:to>
        <xdr:sp macro="" textlink="">
          <xdr:nvSpPr>
            <xdr:cNvPr id="11011" name="Check Box 771" hidden="1">
              <a:extLst>
                <a:ext uri="{63B3BB69-23CF-44E3-9099-C40C66FF867C}">
                  <a14:compatExt spid="_x0000_s11011"/>
                </a:ext>
                <a:ext uri="{FF2B5EF4-FFF2-40B4-BE49-F238E27FC236}">
                  <a16:creationId xmlns:a16="http://schemas.microsoft.com/office/drawing/2014/main" id="{00000000-0008-0000-0100-000003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325</xdr:row>
          <xdr:rowOff>9525</xdr:rowOff>
        </xdr:from>
        <xdr:to>
          <xdr:col>17</xdr:col>
          <xdr:colOff>38100</xdr:colOff>
          <xdr:row>327</xdr:row>
          <xdr:rowOff>57150</xdr:rowOff>
        </xdr:to>
        <xdr:sp macro="" textlink="">
          <xdr:nvSpPr>
            <xdr:cNvPr id="11012" name="Check Box 772" hidden="1">
              <a:extLst>
                <a:ext uri="{63B3BB69-23CF-44E3-9099-C40C66FF867C}">
                  <a14:compatExt spid="_x0000_s11012"/>
                </a:ext>
                <a:ext uri="{FF2B5EF4-FFF2-40B4-BE49-F238E27FC236}">
                  <a16:creationId xmlns:a16="http://schemas.microsoft.com/office/drawing/2014/main" id="{00000000-0008-0000-0100-000004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329</xdr:row>
          <xdr:rowOff>9525</xdr:rowOff>
        </xdr:from>
        <xdr:to>
          <xdr:col>17</xdr:col>
          <xdr:colOff>38100</xdr:colOff>
          <xdr:row>331</xdr:row>
          <xdr:rowOff>57150</xdr:rowOff>
        </xdr:to>
        <xdr:sp macro="" textlink="">
          <xdr:nvSpPr>
            <xdr:cNvPr id="11013" name="Check Box 773" hidden="1">
              <a:extLst>
                <a:ext uri="{63B3BB69-23CF-44E3-9099-C40C66FF867C}">
                  <a14:compatExt spid="_x0000_s11013"/>
                </a:ext>
                <a:ext uri="{FF2B5EF4-FFF2-40B4-BE49-F238E27FC236}">
                  <a16:creationId xmlns:a16="http://schemas.microsoft.com/office/drawing/2014/main" id="{00000000-0008-0000-0100-000005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327</xdr:row>
          <xdr:rowOff>9525</xdr:rowOff>
        </xdr:from>
        <xdr:to>
          <xdr:col>17</xdr:col>
          <xdr:colOff>38100</xdr:colOff>
          <xdr:row>329</xdr:row>
          <xdr:rowOff>66675</xdr:rowOff>
        </xdr:to>
        <xdr:sp macro="" textlink="">
          <xdr:nvSpPr>
            <xdr:cNvPr id="11014" name="Check Box 774" hidden="1">
              <a:extLst>
                <a:ext uri="{63B3BB69-23CF-44E3-9099-C40C66FF867C}">
                  <a14:compatExt spid="_x0000_s11014"/>
                </a:ext>
                <a:ext uri="{FF2B5EF4-FFF2-40B4-BE49-F238E27FC236}">
                  <a16:creationId xmlns:a16="http://schemas.microsoft.com/office/drawing/2014/main" id="{00000000-0008-0000-0100-000006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331</xdr:row>
          <xdr:rowOff>0</xdr:rowOff>
        </xdr:from>
        <xdr:to>
          <xdr:col>17</xdr:col>
          <xdr:colOff>38100</xdr:colOff>
          <xdr:row>333</xdr:row>
          <xdr:rowOff>47625</xdr:rowOff>
        </xdr:to>
        <xdr:sp macro="" textlink="">
          <xdr:nvSpPr>
            <xdr:cNvPr id="11015" name="Check Box 775" hidden="1">
              <a:extLst>
                <a:ext uri="{63B3BB69-23CF-44E3-9099-C40C66FF867C}">
                  <a14:compatExt spid="_x0000_s11015"/>
                </a:ext>
                <a:ext uri="{FF2B5EF4-FFF2-40B4-BE49-F238E27FC236}">
                  <a16:creationId xmlns:a16="http://schemas.microsoft.com/office/drawing/2014/main" id="{00000000-0008-0000-0100-000007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350</xdr:row>
          <xdr:rowOff>66675</xdr:rowOff>
        </xdr:from>
        <xdr:to>
          <xdr:col>10</xdr:col>
          <xdr:colOff>38100</xdr:colOff>
          <xdr:row>351</xdr:row>
          <xdr:rowOff>190500</xdr:rowOff>
        </xdr:to>
        <xdr:sp macro="" textlink="">
          <xdr:nvSpPr>
            <xdr:cNvPr id="11016" name="Check Box 776" hidden="1">
              <a:extLst>
                <a:ext uri="{63B3BB69-23CF-44E3-9099-C40C66FF867C}">
                  <a14:compatExt spid="_x0000_s11016"/>
                </a:ext>
                <a:ext uri="{FF2B5EF4-FFF2-40B4-BE49-F238E27FC236}">
                  <a16:creationId xmlns:a16="http://schemas.microsoft.com/office/drawing/2014/main" id="{00000000-0008-0000-0100-000008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351</xdr:row>
          <xdr:rowOff>190500</xdr:rowOff>
        </xdr:from>
        <xdr:to>
          <xdr:col>10</xdr:col>
          <xdr:colOff>38100</xdr:colOff>
          <xdr:row>354</xdr:row>
          <xdr:rowOff>47625</xdr:rowOff>
        </xdr:to>
        <xdr:sp macro="" textlink="">
          <xdr:nvSpPr>
            <xdr:cNvPr id="11017" name="Check Box 777" hidden="1">
              <a:extLst>
                <a:ext uri="{63B3BB69-23CF-44E3-9099-C40C66FF867C}">
                  <a14:compatExt spid="_x0000_s11017"/>
                </a:ext>
                <a:ext uri="{FF2B5EF4-FFF2-40B4-BE49-F238E27FC236}">
                  <a16:creationId xmlns:a16="http://schemas.microsoft.com/office/drawing/2014/main" id="{00000000-0008-0000-0100-000009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353</xdr:row>
          <xdr:rowOff>190500</xdr:rowOff>
        </xdr:from>
        <xdr:to>
          <xdr:col>10</xdr:col>
          <xdr:colOff>38100</xdr:colOff>
          <xdr:row>356</xdr:row>
          <xdr:rowOff>47625</xdr:rowOff>
        </xdr:to>
        <xdr:sp macro="" textlink="">
          <xdr:nvSpPr>
            <xdr:cNvPr id="11018" name="Check Box 778" hidden="1">
              <a:extLst>
                <a:ext uri="{63B3BB69-23CF-44E3-9099-C40C66FF867C}">
                  <a14:compatExt spid="_x0000_s11018"/>
                </a:ext>
                <a:ext uri="{FF2B5EF4-FFF2-40B4-BE49-F238E27FC236}">
                  <a16:creationId xmlns:a16="http://schemas.microsoft.com/office/drawing/2014/main" id="{00000000-0008-0000-0100-00000A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355</xdr:row>
          <xdr:rowOff>190500</xdr:rowOff>
        </xdr:from>
        <xdr:to>
          <xdr:col>10</xdr:col>
          <xdr:colOff>38100</xdr:colOff>
          <xdr:row>358</xdr:row>
          <xdr:rowOff>47625</xdr:rowOff>
        </xdr:to>
        <xdr:sp macro="" textlink="">
          <xdr:nvSpPr>
            <xdr:cNvPr id="11019" name="Check Box 779" hidden="1">
              <a:extLst>
                <a:ext uri="{63B3BB69-23CF-44E3-9099-C40C66FF867C}">
                  <a14:compatExt spid="_x0000_s11019"/>
                </a:ext>
                <a:ext uri="{FF2B5EF4-FFF2-40B4-BE49-F238E27FC236}">
                  <a16:creationId xmlns:a16="http://schemas.microsoft.com/office/drawing/2014/main" id="{00000000-0008-0000-0100-00000B2B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xdr:from>
      <xdr:col>35</xdr:col>
      <xdr:colOff>19050</xdr:colOff>
      <xdr:row>18</xdr:row>
      <xdr:rowOff>76200</xdr:rowOff>
    </xdr:from>
    <xdr:to>
      <xdr:col>36</xdr:col>
      <xdr:colOff>190500</xdr:colOff>
      <xdr:row>18</xdr:row>
      <xdr:rowOff>85725</xdr:rowOff>
    </xdr:to>
    <xdr:sp macro="" textlink="">
      <xdr:nvSpPr>
        <xdr:cNvPr id="30745" name="Line 22">
          <a:extLst>
            <a:ext uri="{FF2B5EF4-FFF2-40B4-BE49-F238E27FC236}">
              <a16:creationId xmlns:a16="http://schemas.microsoft.com/office/drawing/2014/main" id="{00000000-0008-0000-0100-000019780000}"/>
            </a:ext>
          </a:extLst>
        </xdr:cNvPr>
        <xdr:cNvSpPr>
          <a:spLocks noChangeShapeType="1"/>
        </xdr:cNvSpPr>
      </xdr:nvSpPr>
      <xdr:spPr bwMode="auto">
        <a:xfrm flipH="1" flipV="1">
          <a:off x="7343775" y="3848100"/>
          <a:ext cx="38100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38100</xdr:colOff>
      <xdr:row>15</xdr:row>
      <xdr:rowOff>76200</xdr:rowOff>
    </xdr:from>
    <xdr:to>
      <xdr:col>36</xdr:col>
      <xdr:colOff>190500</xdr:colOff>
      <xdr:row>15</xdr:row>
      <xdr:rowOff>85725</xdr:rowOff>
    </xdr:to>
    <xdr:sp macro="" textlink="">
      <xdr:nvSpPr>
        <xdr:cNvPr id="30746" name="Line 22">
          <a:extLst>
            <a:ext uri="{FF2B5EF4-FFF2-40B4-BE49-F238E27FC236}">
              <a16:creationId xmlns:a16="http://schemas.microsoft.com/office/drawing/2014/main" id="{00000000-0008-0000-0100-00001A780000}"/>
            </a:ext>
          </a:extLst>
        </xdr:cNvPr>
        <xdr:cNvSpPr>
          <a:spLocks noChangeShapeType="1"/>
        </xdr:cNvSpPr>
      </xdr:nvSpPr>
      <xdr:spPr bwMode="auto">
        <a:xfrm flipH="1" flipV="1">
          <a:off x="7362825" y="3267075"/>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9525</xdr:colOff>
      <xdr:row>41</xdr:row>
      <xdr:rowOff>9525</xdr:rowOff>
    </xdr:from>
    <xdr:to>
      <xdr:col>35</xdr:col>
      <xdr:colOff>180975</xdr:colOff>
      <xdr:row>41</xdr:row>
      <xdr:rowOff>19050</xdr:rowOff>
    </xdr:to>
    <xdr:sp macro="" textlink="">
      <xdr:nvSpPr>
        <xdr:cNvPr id="30747" name="Line 22">
          <a:extLst>
            <a:ext uri="{FF2B5EF4-FFF2-40B4-BE49-F238E27FC236}">
              <a16:creationId xmlns:a16="http://schemas.microsoft.com/office/drawing/2014/main" id="{00000000-0008-0000-0100-00001B780000}"/>
            </a:ext>
          </a:extLst>
        </xdr:cNvPr>
        <xdr:cNvSpPr>
          <a:spLocks noChangeShapeType="1"/>
        </xdr:cNvSpPr>
      </xdr:nvSpPr>
      <xdr:spPr bwMode="auto">
        <a:xfrm flipH="1">
          <a:off x="7124700" y="8315325"/>
          <a:ext cx="38100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9525</xdr:colOff>
      <xdr:row>36</xdr:row>
      <xdr:rowOff>180975</xdr:rowOff>
    </xdr:from>
    <xdr:to>
      <xdr:col>35</xdr:col>
      <xdr:colOff>180975</xdr:colOff>
      <xdr:row>37</xdr:row>
      <xdr:rowOff>0</xdr:rowOff>
    </xdr:to>
    <xdr:sp macro="" textlink="">
      <xdr:nvSpPr>
        <xdr:cNvPr id="30748" name="Line 22">
          <a:extLst>
            <a:ext uri="{FF2B5EF4-FFF2-40B4-BE49-F238E27FC236}">
              <a16:creationId xmlns:a16="http://schemas.microsoft.com/office/drawing/2014/main" id="{00000000-0008-0000-0100-00001C780000}"/>
            </a:ext>
          </a:extLst>
        </xdr:cNvPr>
        <xdr:cNvSpPr>
          <a:spLocks noChangeShapeType="1"/>
        </xdr:cNvSpPr>
      </xdr:nvSpPr>
      <xdr:spPr bwMode="auto">
        <a:xfrm flipH="1">
          <a:off x="7124700" y="7610475"/>
          <a:ext cx="381000" cy="476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180975</xdr:colOff>
      <xdr:row>51</xdr:row>
      <xdr:rowOff>180975</xdr:rowOff>
    </xdr:from>
    <xdr:to>
      <xdr:col>31</xdr:col>
      <xdr:colOff>171450</xdr:colOff>
      <xdr:row>53</xdr:row>
      <xdr:rowOff>171450</xdr:rowOff>
    </xdr:to>
    <xdr:sp macro="" textlink="">
      <xdr:nvSpPr>
        <xdr:cNvPr id="30750" name="カギ線コネクタ 38">
          <a:extLst>
            <a:ext uri="{FF2B5EF4-FFF2-40B4-BE49-F238E27FC236}">
              <a16:creationId xmlns:a16="http://schemas.microsoft.com/office/drawing/2014/main" id="{00000000-0008-0000-0100-00001E780000}"/>
            </a:ext>
          </a:extLst>
        </xdr:cNvPr>
        <xdr:cNvSpPr>
          <a:spLocks noChangeShapeType="1"/>
        </xdr:cNvSpPr>
      </xdr:nvSpPr>
      <xdr:spPr bwMode="auto">
        <a:xfrm rot="10800000" flipV="1">
          <a:off x="5200650" y="10715625"/>
          <a:ext cx="1457325" cy="371475"/>
        </a:xfrm>
        <a:prstGeom prst="bentConnector3">
          <a:avLst>
            <a:gd name="adj1" fmla="val 49954"/>
          </a:avLst>
        </a:prstGeom>
        <a:noFill/>
        <a:ln w="28575">
          <a:solidFill>
            <a:srgbClr val="FF0000"/>
          </a:solidFill>
          <a:miter lim="800000"/>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9525</xdr:colOff>
      <xdr:row>44</xdr:row>
      <xdr:rowOff>0</xdr:rowOff>
    </xdr:from>
    <xdr:to>
      <xdr:col>35</xdr:col>
      <xdr:colOff>171450</xdr:colOff>
      <xdr:row>44</xdr:row>
      <xdr:rowOff>9525</xdr:rowOff>
    </xdr:to>
    <xdr:sp macro="" textlink="">
      <xdr:nvSpPr>
        <xdr:cNvPr id="12342" name="Line 22">
          <a:extLst>
            <a:ext uri="{FF2B5EF4-FFF2-40B4-BE49-F238E27FC236}">
              <a16:creationId xmlns:a16="http://schemas.microsoft.com/office/drawing/2014/main" id="{00000000-0008-0000-0100-000036300000}"/>
            </a:ext>
          </a:extLst>
        </xdr:cNvPr>
        <xdr:cNvSpPr>
          <a:spLocks noChangeShapeType="1"/>
        </xdr:cNvSpPr>
      </xdr:nvSpPr>
      <xdr:spPr bwMode="auto">
        <a:xfrm flipH="1" flipV="1">
          <a:off x="7124700" y="8877300"/>
          <a:ext cx="3714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9525</xdr:colOff>
      <xdr:row>68</xdr:row>
      <xdr:rowOff>9525</xdr:rowOff>
    </xdr:from>
    <xdr:to>
      <xdr:col>31</xdr:col>
      <xdr:colOff>133350</xdr:colOff>
      <xdr:row>68</xdr:row>
      <xdr:rowOff>19050</xdr:rowOff>
    </xdr:to>
    <xdr:sp macro="" textlink="">
      <xdr:nvSpPr>
        <xdr:cNvPr id="10300" name="Line 21">
          <a:extLst>
            <a:ext uri="{FF2B5EF4-FFF2-40B4-BE49-F238E27FC236}">
              <a16:creationId xmlns:a16="http://schemas.microsoft.com/office/drawing/2014/main" id="{00000000-0008-0000-0100-00003C280000}"/>
            </a:ext>
          </a:extLst>
        </xdr:cNvPr>
        <xdr:cNvSpPr>
          <a:spLocks noChangeShapeType="1"/>
        </xdr:cNvSpPr>
      </xdr:nvSpPr>
      <xdr:spPr bwMode="auto">
        <a:xfrm flipH="1" flipV="1">
          <a:off x="6286500" y="13782675"/>
          <a:ext cx="3333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0</xdr:colOff>
      <xdr:row>75</xdr:row>
      <xdr:rowOff>180975</xdr:rowOff>
    </xdr:from>
    <xdr:to>
      <xdr:col>31</xdr:col>
      <xdr:colOff>161925</xdr:colOff>
      <xdr:row>76</xdr:row>
      <xdr:rowOff>0</xdr:rowOff>
    </xdr:to>
    <xdr:sp macro="" textlink="">
      <xdr:nvSpPr>
        <xdr:cNvPr id="10303" name="Line 21">
          <a:extLst>
            <a:ext uri="{FF2B5EF4-FFF2-40B4-BE49-F238E27FC236}">
              <a16:creationId xmlns:a16="http://schemas.microsoft.com/office/drawing/2014/main" id="{00000000-0008-0000-0100-00003F280000}"/>
            </a:ext>
          </a:extLst>
        </xdr:cNvPr>
        <xdr:cNvSpPr>
          <a:spLocks noChangeShapeType="1"/>
        </xdr:cNvSpPr>
      </xdr:nvSpPr>
      <xdr:spPr bwMode="auto">
        <a:xfrm flipH="1">
          <a:off x="6276975" y="15287625"/>
          <a:ext cx="3714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104775</xdr:colOff>
      <xdr:row>57</xdr:row>
      <xdr:rowOff>57150</xdr:rowOff>
    </xdr:from>
    <xdr:to>
      <xdr:col>31</xdr:col>
      <xdr:colOff>123825</xdr:colOff>
      <xdr:row>64</xdr:row>
      <xdr:rowOff>104775</xdr:rowOff>
    </xdr:to>
    <xdr:sp macro="" textlink="">
      <xdr:nvSpPr>
        <xdr:cNvPr id="10238" name="右中かっこ 2">
          <a:extLst>
            <a:ext uri="{FF2B5EF4-FFF2-40B4-BE49-F238E27FC236}">
              <a16:creationId xmlns:a16="http://schemas.microsoft.com/office/drawing/2014/main" id="{00000000-0008-0000-0100-0000FE270000}"/>
            </a:ext>
          </a:extLst>
        </xdr:cNvPr>
        <xdr:cNvSpPr>
          <a:spLocks/>
        </xdr:cNvSpPr>
      </xdr:nvSpPr>
      <xdr:spPr bwMode="auto">
        <a:xfrm>
          <a:off x="6381750" y="11734800"/>
          <a:ext cx="228600" cy="1381125"/>
        </a:xfrm>
        <a:prstGeom prst="rightBrace">
          <a:avLst>
            <a:gd name="adj1" fmla="val 8195"/>
            <a:gd name="adj2" fmla="val 50000"/>
          </a:avLst>
        </a:prstGeom>
        <a:noFill/>
        <a:ln w="9525" cap="sq">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152400</xdr:colOff>
      <xdr:row>108</xdr:row>
      <xdr:rowOff>0</xdr:rowOff>
    </xdr:from>
    <xdr:to>
      <xdr:col>37</xdr:col>
      <xdr:colOff>123825</xdr:colOff>
      <xdr:row>126</xdr:row>
      <xdr:rowOff>0</xdr:rowOff>
    </xdr:to>
    <xdr:sp macro="" textlink="">
      <xdr:nvSpPr>
        <xdr:cNvPr id="10322" name="右中かっこ 86">
          <a:extLst>
            <a:ext uri="{FF2B5EF4-FFF2-40B4-BE49-F238E27FC236}">
              <a16:creationId xmlns:a16="http://schemas.microsoft.com/office/drawing/2014/main" id="{00000000-0008-0000-0100-000052280000}"/>
            </a:ext>
          </a:extLst>
        </xdr:cNvPr>
        <xdr:cNvSpPr>
          <a:spLocks/>
        </xdr:cNvSpPr>
      </xdr:nvSpPr>
      <xdr:spPr bwMode="auto">
        <a:xfrm>
          <a:off x="7686675" y="22050375"/>
          <a:ext cx="180975" cy="3638550"/>
        </a:xfrm>
        <a:prstGeom prst="rightBrace">
          <a:avLst>
            <a:gd name="adj1" fmla="val 8098"/>
            <a:gd name="adj2" fmla="val 50000"/>
          </a:avLst>
        </a:prstGeom>
        <a:noFill/>
        <a:ln w="9525" cap="sq">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0</xdr:colOff>
      <xdr:row>24</xdr:row>
      <xdr:rowOff>171450</xdr:rowOff>
    </xdr:from>
    <xdr:to>
      <xdr:col>36</xdr:col>
      <xdr:colOff>161925</xdr:colOff>
      <xdr:row>24</xdr:row>
      <xdr:rowOff>180975</xdr:rowOff>
    </xdr:to>
    <xdr:sp macro="" textlink="">
      <xdr:nvSpPr>
        <xdr:cNvPr id="10323" name="Line 22">
          <a:extLst>
            <a:ext uri="{FF2B5EF4-FFF2-40B4-BE49-F238E27FC236}">
              <a16:creationId xmlns:a16="http://schemas.microsoft.com/office/drawing/2014/main" id="{00000000-0008-0000-0100-000053280000}"/>
            </a:ext>
          </a:extLst>
        </xdr:cNvPr>
        <xdr:cNvSpPr>
          <a:spLocks noChangeShapeType="1"/>
        </xdr:cNvSpPr>
      </xdr:nvSpPr>
      <xdr:spPr bwMode="auto">
        <a:xfrm flipH="1">
          <a:off x="7324725" y="5086350"/>
          <a:ext cx="3714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38100</xdr:colOff>
      <xdr:row>144</xdr:row>
      <xdr:rowOff>190500</xdr:rowOff>
    </xdr:from>
    <xdr:to>
      <xdr:col>37</xdr:col>
      <xdr:colOff>190500</xdr:colOff>
      <xdr:row>144</xdr:row>
      <xdr:rowOff>200025</xdr:rowOff>
    </xdr:to>
    <xdr:sp macro="" textlink="">
      <xdr:nvSpPr>
        <xdr:cNvPr id="10325" name="Line 21">
          <a:extLst>
            <a:ext uri="{FF2B5EF4-FFF2-40B4-BE49-F238E27FC236}">
              <a16:creationId xmlns:a16="http://schemas.microsoft.com/office/drawing/2014/main" id="{00000000-0008-0000-0100-000055280000}"/>
            </a:ext>
          </a:extLst>
        </xdr:cNvPr>
        <xdr:cNvSpPr>
          <a:spLocks noChangeShapeType="1"/>
        </xdr:cNvSpPr>
      </xdr:nvSpPr>
      <xdr:spPr bwMode="auto">
        <a:xfrm flipH="1">
          <a:off x="7572375" y="27679650"/>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19050</xdr:colOff>
      <xdr:row>237</xdr:row>
      <xdr:rowOff>190500</xdr:rowOff>
    </xdr:from>
    <xdr:to>
      <xdr:col>37</xdr:col>
      <xdr:colOff>171450</xdr:colOff>
      <xdr:row>238</xdr:row>
      <xdr:rowOff>0</xdr:rowOff>
    </xdr:to>
    <xdr:sp macro="" textlink="">
      <xdr:nvSpPr>
        <xdr:cNvPr id="10327" name="Line 21">
          <a:extLst>
            <a:ext uri="{FF2B5EF4-FFF2-40B4-BE49-F238E27FC236}">
              <a16:creationId xmlns:a16="http://schemas.microsoft.com/office/drawing/2014/main" id="{00000000-0008-0000-0100-000057280000}"/>
            </a:ext>
          </a:extLst>
        </xdr:cNvPr>
        <xdr:cNvSpPr>
          <a:spLocks noChangeShapeType="1"/>
        </xdr:cNvSpPr>
      </xdr:nvSpPr>
      <xdr:spPr bwMode="auto">
        <a:xfrm flipH="1">
          <a:off x="7553325" y="42748200"/>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9525</xdr:colOff>
      <xdr:row>253</xdr:row>
      <xdr:rowOff>190500</xdr:rowOff>
    </xdr:from>
    <xdr:to>
      <xdr:col>37</xdr:col>
      <xdr:colOff>161925</xdr:colOff>
      <xdr:row>253</xdr:row>
      <xdr:rowOff>200025</xdr:rowOff>
    </xdr:to>
    <xdr:sp macro="" textlink="">
      <xdr:nvSpPr>
        <xdr:cNvPr id="10329" name="Line 21">
          <a:extLst>
            <a:ext uri="{FF2B5EF4-FFF2-40B4-BE49-F238E27FC236}">
              <a16:creationId xmlns:a16="http://schemas.microsoft.com/office/drawing/2014/main" id="{00000000-0008-0000-0100-000059280000}"/>
            </a:ext>
          </a:extLst>
        </xdr:cNvPr>
        <xdr:cNvSpPr>
          <a:spLocks noChangeShapeType="1"/>
        </xdr:cNvSpPr>
      </xdr:nvSpPr>
      <xdr:spPr bwMode="auto">
        <a:xfrm flipH="1">
          <a:off x="7543800" y="46015275"/>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19049</xdr:colOff>
      <xdr:row>278</xdr:row>
      <xdr:rowOff>57150</xdr:rowOff>
    </xdr:from>
    <xdr:to>
      <xdr:col>37</xdr:col>
      <xdr:colOff>142874</xdr:colOff>
      <xdr:row>278</xdr:row>
      <xdr:rowOff>57150</xdr:rowOff>
    </xdr:to>
    <xdr:sp macro="" textlink="">
      <xdr:nvSpPr>
        <xdr:cNvPr id="10330" name="Line 21">
          <a:extLst>
            <a:ext uri="{FF2B5EF4-FFF2-40B4-BE49-F238E27FC236}">
              <a16:creationId xmlns:a16="http://schemas.microsoft.com/office/drawing/2014/main" id="{00000000-0008-0000-0100-00005A280000}"/>
            </a:ext>
          </a:extLst>
        </xdr:cNvPr>
        <xdr:cNvSpPr>
          <a:spLocks noChangeShapeType="1"/>
        </xdr:cNvSpPr>
      </xdr:nvSpPr>
      <xdr:spPr bwMode="auto">
        <a:xfrm flipH="1" flipV="1">
          <a:off x="7553324" y="51568350"/>
          <a:ext cx="3333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38100</xdr:colOff>
      <xdr:row>306</xdr:row>
      <xdr:rowOff>0</xdr:rowOff>
    </xdr:from>
    <xdr:to>
      <xdr:col>37</xdr:col>
      <xdr:colOff>152400</xdr:colOff>
      <xdr:row>306</xdr:row>
      <xdr:rowOff>9525</xdr:rowOff>
    </xdr:to>
    <xdr:sp macro="" textlink="">
      <xdr:nvSpPr>
        <xdr:cNvPr id="10331" name="Line 21">
          <a:extLst>
            <a:ext uri="{FF2B5EF4-FFF2-40B4-BE49-F238E27FC236}">
              <a16:creationId xmlns:a16="http://schemas.microsoft.com/office/drawing/2014/main" id="{00000000-0008-0000-0100-00005B280000}"/>
            </a:ext>
          </a:extLst>
        </xdr:cNvPr>
        <xdr:cNvSpPr>
          <a:spLocks noChangeShapeType="1"/>
        </xdr:cNvSpPr>
      </xdr:nvSpPr>
      <xdr:spPr bwMode="auto">
        <a:xfrm flipH="1">
          <a:off x="7572375" y="55806975"/>
          <a:ext cx="3238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28575</xdr:colOff>
      <xdr:row>328</xdr:row>
      <xdr:rowOff>28575</xdr:rowOff>
    </xdr:from>
    <xdr:to>
      <xdr:col>37</xdr:col>
      <xdr:colOff>171450</xdr:colOff>
      <xdr:row>328</xdr:row>
      <xdr:rowOff>38100</xdr:rowOff>
    </xdr:to>
    <xdr:sp macro="" textlink="">
      <xdr:nvSpPr>
        <xdr:cNvPr id="10333" name="Line 21">
          <a:extLst>
            <a:ext uri="{FF2B5EF4-FFF2-40B4-BE49-F238E27FC236}">
              <a16:creationId xmlns:a16="http://schemas.microsoft.com/office/drawing/2014/main" id="{00000000-0008-0000-0100-00005D280000}"/>
            </a:ext>
          </a:extLst>
        </xdr:cNvPr>
        <xdr:cNvSpPr>
          <a:spLocks noChangeShapeType="1"/>
        </xdr:cNvSpPr>
      </xdr:nvSpPr>
      <xdr:spPr bwMode="auto">
        <a:xfrm flipH="1" flipV="1">
          <a:off x="7562850" y="59493150"/>
          <a:ext cx="35242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28575</xdr:colOff>
      <xdr:row>354</xdr:row>
      <xdr:rowOff>66675</xdr:rowOff>
    </xdr:from>
    <xdr:to>
      <xdr:col>37</xdr:col>
      <xdr:colOff>180975</xdr:colOff>
      <xdr:row>355</xdr:row>
      <xdr:rowOff>0</xdr:rowOff>
    </xdr:to>
    <xdr:sp macro="" textlink="">
      <xdr:nvSpPr>
        <xdr:cNvPr id="10334" name="Line 21">
          <a:extLst>
            <a:ext uri="{FF2B5EF4-FFF2-40B4-BE49-F238E27FC236}">
              <a16:creationId xmlns:a16="http://schemas.microsoft.com/office/drawing/2014/main" id="{00000000-0008-0000-0100-00005E280000}"/>
            </a:ext>
          </a:extLst>
        </xdr:cNvPr>
        <xdr:cNvSpPr>
          <a:spLocks noChangeShapeType="1"/>
        </xdr:cNvSpPr>
      </xdr:nvSpPr>
      <xdr:spPr bwMode="auto">
        <a:xfrm flipH="1">
          <a:off x="7562850" y="63712725"/>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9525</xdr:colOff>
      <xdr:row>409</xdr:row>
      <xdr:rowOff>0</xdr:rowOff>
    </xdr:from>
    <xdr:to>
      <xdr:col>37</xdr:col>
      <xdr:colOff>161925</xdr:colOff>
      <xdr:row>409</xdr:row>
      <xdr:rowOff>9525</xdr:rowOff>
    </xdr:to>
    <xdr:sp macro="" textlink="">
      <xdr:nvSpPr>
        <xdr:cNvPr id="10335" name="Line 21">
          <a:extLst>
            <a:ext uri="{FF2B5EF4-FFF2-40B4-BE49-F238E27FC236}">
              <a16:creationId xmlns:a16="http://schemas.microsoft.com/office/drawing/2014/main" id="{00000000-0008-0000-0100-00005F280000}"/>
            </a:ext>
          </a:extLst>
        </xdr:cNvPr>
        <xdr:cNvSpPr>
          <a:spLocks noChangeShapeType="1"/>
        </xdr:cNvSpPr>
      </xdr:nvSpPr>
      <xdr:spPr bwMode="auto">
        <a:xfrm flipH="1">
          <a:off x="7543800" y="74275950"/>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16</xdr:col>
          <xdr:colOff>0</xdr:colOff>
          <xdr:row>285</xdr:row>
          <xdr:rowOff>171450</xdr:rowOff>
        </xdr:from>
        <xdr:to>
          <xdr:col>18</xdr:col>
          <xdr:colOff>9525</xdr:colOff>
          <xdr:row>289</xdr:row>
          <xdr:rowOff>19050</xdr:rowOff>
        </xdr:to>
        <xdr:sp macro="" textlink="">
          <xdr:nvSpPr>
            <xdr:cNvPr id="20527" name="Check Box 47" hidden="1">
              <a:extLst>
                <a:ext uri="{63B3BB69-23CF-44E3-9099-C40C66FF867C}">
                  <a14:compatExt spid="_x0000_s20527"/>
                </a:ext>
                <a:ext uri="{FF2B5EF4-FFF2-40B4-BE49-F238E27FC236}">
                  <a16:creationId xmlns:a16="http://schemas.microsoft.com/office/drawing/2014/main" id="{00000000-0008-0000-0100-00002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28</xdr:col>
      <xdr:colOff>133350</xdr:colOff>
      <xdr:row>82</xdr:row>
      <xdr:rowOff>180975</xdr:rowOff>
    </xdr:from>
    <xdr:to>
      <xdr:col>30</xdr:col>
      <xdr:colOff>85725</xdr:colOff>
      <xdr:row>85</xdr:row>
      <xdr:rowOff>0</xdr:rowOff>
    </xdr:to>
    <xdr:sp macro="" textlink="">
      <xdr:nvSpPr>
        <xdr:cNvPr id="4147" name="Line 22">
          <a:extLst>
            <a:ext uri="{FF2B5EF4-FFF2-40B4-BE49-F238E27FC236}">
              <a16:creationId xmlns:a16="http://schemas.microsoft.com/office/drawing/2014/main" id="{00000000-0008-0000-0100-000033100000}"/>
            </a:ext>
          </a:extLst>
        </xdr:cNvPr>
        <xdr:cNvSpPr>
          <a:spLocks noChangeShapeType="1"/>
        </xdr:cNvSpPr>
      </xdr:nvSpPr>
      <xdr:spPr bwMode="auto">
        <a:xfrm flipH="1">
          <a:off x="5991225" y="16621125"/>
          <a:ext cx="371475" cy="5334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0</xdr:colOff>
      <xdr:row>95</xdr:row>
      <xdr:rowOff>19050</xdr:rowOff>
    </xdr:from>
    <xdr:to>
      <xdr:col>39</xdr:col>
      <xdr:colOff>161925</xdr:colOff>
      <xdr:row>95</xdr:row>
      <xdr:rowOff>28575</xdr:rowOff>
    </xdr:to>
    <xdr:sp macro="" textlink="">
      <xdr:nvSpPr>
        <xdr:cNvPr id="30765" name="Line 21">
          <a:extLst>
            <a:ext uri="{FF2B5EF4-FFF2-40B4-BE49-F238E27FC236}">
              <a16:creationId xmlns:a16="http://schemas.microsoft.com/office/drawing/2014/main" id="{00000000-0008-0000-0100-00002D780000}"/>
            </a:ext>
          </a:extLst>
        </xdr:cNvPr>
        <xdr:cNvSpPr>
          <a:spLocks noChangeShapeType="1"/>
        </xdr:cNvSpPr>
      </xdr:nvSpPr>
      <xdr:spPr bwMode="auto">
        <a:xfrm flipH="1" flipV="1">
          <a:off x="7953375" y="19230975"/>
          <a:ext cx="371475" cy="9525"/>
        </a:xfrm>
        <a:prstGeom prst="line">
          <a:avLst/>
        </a:prstGeom>
        <a:noFill/>
        <a:ln w="9525">
          <a:solidFill>
            <a:srgbClr val="000000"/>
          </a:solidFill>
          <a:bevel/>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0</xdr:colOff>
      <xdr:row>87</xdr:row>
      <xdr:rowOff>19050</xdr:rowOff>
    </xdr:from>
    <xdr:to>
      <xdr:col>39</xdr:col>
      <xdr:colOff>161925</xdr:colOff>
      <xdr:row>87</xdr:row>
      <xdr:rowOff>28575</xdr:rowOff>
    </xdr:to>
    <xdr:sp macro="" textlink="">
      <xdr:nvSpPr>
        <xdr:cNvPr id="30766" name="Line 21">
          <a:extLst>
            <a:ext uri="{FF2B5EF4-FFF2-40B4-BE49-F238E27FC236}">
              <a16:creationId xmlns:a16="http://schemas.microsoft.com/office/drawing/2014/main" id="{00000000-0008-0000-0100-00002E780000}"/>
            </a:ext>
          </a:extLst>
        </xdr:cNvPr>
        <xdr:cNvSpPr>
          <a:spLocks noChangeShapeType="1"/>
        </xdr:cNvSpPr>
      </xdr:nvSpPr>
      <xdr:spPr bwMode="auto">
        <a:xfrm flipH="1" flipV="1">
          <a:off x="7953375" y="17573625"/>
          <a:ext cx="3714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57146</xdr:colOff>
      <xdr:row>287</xdr:row>
      <xdr:rowOff>133349</xdr:rowOff>
    </xdr:from>
    <xdr:to>
      <xdr:col>37</xdr:col>
      <xdr:colOff>209549</xdr:colOff>
      <xdr:row>287</xdr:row>
      <xdr:rowOff>142872</xdr:rowOff>
    </xdr:to>
    <xdr:sp macro="" textlink="">
      <xdr:nvSpPr>
        <xdr:cNvPr id="59" name="Line 21">
          <a:extLst>
            <a:ext uri="{FF2B5EF4-FFF2-40B4-BE49-F238E27FC236}">
              <a16:creationId xmlns:a16="http://schemas.microsoft.com/office/drawing/2014/main" id="{00000000-0008-0000-0100-00003B000000}"/>
            </a:ext>
          </a:extLst>
        </xdr:cNvPr>
        <xdr:cNvSpPr>
          <a:spLocks noChangeShapeType="1"/>
        </xdr:cNvSpPr>
      </xdr:nvSpPr>
      <xdr:spPr bwMode="auto">
        <a:xfrm flipH="1">
          <a:off x="7591421" y="53320949"/>
          <a:ext cx="361953" cy="95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28575</xdr:colOff>
      <xdr:row>291</xdr:row>
      <xdr:rowOff>200024</xdr:rowOff>
    </xdr:from>
    <xdr:to>
      <xdr:col>38</xdr:col>
      <xdr:colOff>28575</xdr:colOff>
      <xdr:row>292</xdr:row>
      <xdr:rowOff>0</xdr:rowOff>
    </xdr:to>
    <xdr:sp macro="" textlink="">
      <xdr:nvSpPr>
        <xdr:cNvPr id="61" name="Line 21">
          <a:extLst>
            <a:ext uri="{FF2B5EF4-FFF2-40B4-BE49-F238E27FC236}">
              <a16:creationId xmlns:a16="http://schemas.microsoft.com/office/drawing/2014/main" id="{00000000-0008-0000-0100-00003D000000}"/>
            </a:ext>
          </a:extLst>
        </xdr:cNvPr>
        <xdr:cNvSpPr>
          <a:spLocks noChangeShapeType="1"/>
        </xdr:cNvSpPr>
      </xdr:nvSpPr>
      <xdr:spPr bwMode="auto">
        <a:xfrm flipH="1" flipV="1">
          <a:off x="7562850" y="54063899"/>
          <a:ext cx="419100" cy="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9524</xdr:colOff>
      <xdr:row>31</xdr:row>
      <xdr:rowOff>104775</xdr:rowOff>
    </xdr:from>
    <xdr:to>
      <xdr:col>35</xdr:col>
      <xdr:colOff>209549</xdr:colOff>
      <xdr:row>31</xdr:row>
      <xdr:rowOff>104775</xdr:rowOff>
    </xdr:to>
    <xdr:sp macro="" textlink="">
      <xdr:nvSpPr>
        <xdr:cNvPr id="62" name="Line 22">
          <a:extLst>
            <a:ext uri="{FF2B5EF4-FFF2-40B4-BE49-F238E27FC236}">
              <a16:creationId xmlns:a16="http://schemas.microsoft.com/office/drawing/2014/main" id="{00000000-0008-0000-0100-00003E000000}"/>
            </a:ext>
          </a:extLst>
        </xdr:cNvPr>
        <xdr:cNvSpPr>
          <a:spLocks noChangeShapeType="1"/>
        </xdr:cNvSpPr>
      </xdr:nvSpPr>
      <xdr:spPr bwMode="auto">
        <a:xfrm flipH="1">
          <a:off x="7400924" y="6591300"/>
          <a:ext cx="4095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200025</xdr:colOff>
      <xdr:row>47</xdr:row>
      <xdr:rowOff>76200</xdr:rowOff>
    </xdr:from>
    <xdr:to>
      <xdr:col>35</xdr:col>
      <xdr:colOff>142875</xdr:colOff>
      <xdr:row>47</xdr:row>
      <xdr:rowOff>85725</xdr:rowOff>
    </xdr:to>
    <xdr:sp macro="" textlink="">
      <xdr:nvSpPr>
        <xdr:cNvPr id="56" name="Line 22">
          <a:extLst>
            <a:ext uri="{FF2B5EF4-FFF2-40B4-BE49-F238E27FC236}">
              <a16:creationId xmlns:a16="http://schemas.microsoft.com/office/drawing/2014/main" id="{00000000-0008-0000-0100-000038000000}"/>
            </a:ext>
          </a:extLst>
        </xdr:cNvPr>
        <xdr:cNvSpPr>
          <a:spLocks noChangeShapeType="1"/>
        </xdr:cNvSpPr>
      </xdr:nvSpPr>
      <xdr:spPr bwMode="auto">
        <a:xfrm flipH="1" flipV="1">
          <a:off x="7381875" y="9896475"/>
          <a:ext cx="36195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9525</xdr:colOff>
      <xdr:row>36</xdr:row>
      <xdr:rowOff>180975</xdr:rowOff>
    </xdr:from>
    <xdr:to>
      <xdr:col>35</xdr:col>
      <xdr:colOff>180975</xdr:colOff>
      <xdr:row>37</xdr:row>
      <xdr:rowOff>0</xdr:rowOff>
    </xdr:to>
    <xdr:sp macro="" textlink="">
      <xdr:nvSpPr>
        <xdr:cNvPr id="57" name="Line 22">
          <a:extLst>
            <a:ext uri="{FF2B5EF4-FFF2-40B4-BE49-F238E27FC236}">
              <a16:creationId xmlns:a16="http://schemas.microsoft.com/office/drawing/2014/main" id="{00000000-0008-0000-0100-000039000000}"/>
            </a:ext>
          </a:extLst>
        </xdr:cNvPr>
        <xdr:cNvSpPr>
          <a:spLocks noChangeShapeType="1"/>
        </xdr:cNvSpPr>
      </xdr:nvSpPr>
      <xdr:spPr bwMode="auto">
        <a:xfrm flipH="1">
          <a:off x="7400925" y="7400925"/>
          <a:ext cx="381000" cy="476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85725</xdr:colOff>
      <xdr:row>0</xdr:row>
      <xdr:rowOff>38100</xdr:rowOff>
    </xdr:from>
    <xdr:to>
      <xdr:col>12</xdr:col>
      <xdr:colOff>95250</xdr:colOff>
      <xdr:row>5</xdr:row>
      <xdr:rowOff>238125</xdr:rowOff>
    </xdr:to>
    <xdr:sp macro="" textlink="">
      <xdr:nvSpPr>
        <xdr:cNvPr id="32772" name="テキスト ボックス 1">
          <a:extLst>
            <a:ext uri="{FF2B5EF4-FFF2-40B4-BE49-F238E27FC236}">
              <a16:creationId xmlns:a16="http://schemas.microsoft.com/office/drawing/2014/main" id="{00000000-0008-0000-0400-000004800000}"/>
            </a:ext>
          </a:extLst>
        </xdr:cNvPr>
        <xdr:cNvSpPr txBox="1">
          <a:spLocks noChangeArrowheads="1"/>
        </xdr:cNvSpPr>
      </xdr:nvSpPr>
      <xdr:spPr bwMode="auto">
        <a:xfrm>
          <a:off x="3000375" y="38100"/>
          <a:ext cx="5981700" cy="1771650"/>
        </a:xfrm>
        <a:prstGeom prst="rect">
          <a:avLst/>
        </a:prstGeom>
        <a:solidFill>
          <a:srgbClr val="FFCC99"/>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整理台帳（元帳）に貼りつける際の注意</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修正が完了したのち貼りつける</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１　貼り付ける前に、表頭が赤色の項目（ＡＧ列：第３表のその他の当該項目の記号）を手入力する</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２　表頭が黄色の項目（Ｍ列：作成者、ＢＬ列：第４表の原単位設定方法の変更あり）には要すれば手入力する</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３　８行目をコピーし、元帳に「値のみ」を形式選択して貼りつける</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なお、ピンクの項目は貼り付けた元帳にて入力する</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３　ピンクの項目（受理番号、受理日、第３表の当該コード）は、元帳にて入力する</a:t>
          </a: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txDef>
      <a:spPr>
        <a:xfrm>
          <a:off x="0" y="0"/>
          <a:ext cx="0" cy="0"/>
        </a:xfrm>
        <a:custGeom>
          <a:avLst/>
          <a:gdLst>
            <a:gd name="_h" fmla="val 21600"/>
            <a:gd name="_w" fmla="val 21600"/>
          </a:gdLst>
          <a:ahLst/>
          <a:cxnLst/>
          <a:rect l="0" t="0" r="0" b="0"/>
          <a:pathLst>
            <a:path w="21600" h="21600"/>
          </a:pathLst>
        </a:custGeom>
        <a:solidFill>
          <a:srgbClr val="FFCC99"/>
        </a:solidFill>
        <a:ln>
          <a:noFill/>
        </a:ln>
      </a:spPr>
      <a:body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www.maff.go.jp/j/shokusan/recycle/youki/attach/pdf/index-83.pdf"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http://www.maff.go.jp/j/shokusan/recycle/youki/attach/pdf/index-59.pdf"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
  <sheetViews>
    <sheetView showGridLines="0" view="pageBreakPreview" zoomScale="120" zoomScaleNormal="100" zoomScaleSheetLayoutView="120" workbookViewId="0">
      <selection activeCell="C2" sqref="C2"/>
    </sheetView>
  </sheetViews>
  <sheetFormatPr defaultColWidth="7.875" defaultRowHeight="22.5" customHeight="1"/>
  <cols>
    <col min="1" max="2" width="4.625" style="338" customWidth="1"/>
    <col min="3" max="16384" width="7.875" style="338"/>
  </cols>
  <sheetData>
    <row r="1" spans="1:12" ht="20.100000000000001" customHeight="1">
      <c r="A1" s="344" t="s">
        <v>0</v>
      </c>
      <c r="B1" s="344"/>
      <c r="C1" s="344"/>
      <c r="D1" s="344"/>
      <c r="E1" s="344"/>
      <c r="F1" s="344"/>
      <c r="G1" s="344"/>
      <c r="H1" s="344"/>
      <c r="I1" s="344"/>
      <c r="J1" s="344"/>
      <c r="K1" s="344"/>
      <c r="L1" s="344"/>
    </row>
    <row r="2" spans="1:12" ht="20.100000000000001" customHeight="1">
      <c r="A2" s="343" t="s">
        <v>1</v>
      </c>
      <c r="B2" s="343"/>
    </row>
    <row r="3" spans="1:12" ht="20.100000000000001" customHeight="1">
      <c r="A3" s="339" t="s">
        <v>2</v>
      </c>
      <c r="B3" s="343" t="s">
        <v>500</v>
      </c>
      <c r="C3" s="343"/>
      <c r="D3" s="343"/>
      <c r="E3" s="343"/>
      <c r="F3" s="343"/>
      <c r="G3" s="343"/>
      <c r="H3" s="343"/>
      <c r="I3" s="343"/>
      <c r="J3" s="343"/>
      <c r="K3" s="343"/>
      <c r="L3" s="343"/>
    </row>
    <row r="4" spans="1:12" ht="20.100000000000001" customHeight="1">
      <c r="A4" s="339" t="s">
        <v>3</v>
      </c>
      <c r="B4" s="343" t="s">
        <v>4</v>
      </c>
      <c r="C4" s="343"/>
      <c r="D4" s="343"/>
      <c r="E4" s="343"/>
      <c r="F4" s="343"/>
      <c r="G4" s="343"/>
      <c r="H4" s="343"/>
      <c r="I4" s="343"/>
      <c r="J4" s="343"/>
      <c r="K4" s="343"/>
      <c r="L4" s="343"/>
    </row>
    <row r="5" spans="1:12" ht="20.100000000000001" customHeight="1">
      <c r="A5" s="339" t="s">
        <v>5</v>
      </c>
      <c r="B5" s="343" t="s">
        <v>6</v>
      </c>
      <c r="C5" s="343"/>
      <c r="D5" s="343"/>
      <c r="E5" s="343"/>
      <c r="F5" s="343"/>
      <c r="G5" s="343"/>
      <c r="H5" s="343"/>
      <c r="I5" s="343"/>
      <c r="J5" s="343"/>
      <c r="K5" s="343"/>
      <c r="L5" s="343"/>
    </row>
    <row r="6" spans="1:12" ht="80.099999999999994" customHeight="1">
      <c r="A6" s="339" t="s">
        <v>7</v>
      </c>
      <c r="B6" s="343" t="s">
        <v>8</v>
      </c>
      <c r="C6" s="343"/>
      <c r="D6" s="343"/>
      <c r="E6" s="343"/>
      <c r="F6" s="343"/>
      <c r="G6" s="343"/>
      <c r="H6" s="343"/>
      <c r="I6" s="343"/>
      <c r="J6" s="343"/>
      <c r="K6" s="343"/>
      <c r="L6" s="343"/>
    </row>
    <row r="7" spans="1:12" ht="60" customHeight="1">
      <c r="A7" s="339" t="s">
        <v>9</v>
      </c>
      <c r="B7" s="343" t="s">
        <v>10</v>
      </c>
      <c r="C7" s="343"/>
      <c r="D7" s="343"/>
      <c r="E7" s="343"/>
      <c r="F7" s="343"/>
      <c r="G7" s="343"/>
      <c r="H7" s="343"/>
      <c r="I7" s="343"/>
      <c r="J7" s="343"/>
      <c r="K7" s="343"/>
      <c r="L7" s="343"/>
    </row>
    <row r="8" spans="1:12" ht="20.100000000000001" customHeight="1">
      <c r="A8" s="339" t="s">
        <v>11</v>
      </c>
      <c r="B8" s="343" t="s">
        <v>12</v>
      </c>
      <c r="C8" s="343"/>
      <c r="D8" s="343"/>
      <c r="E8" s="343"/>
      <c r="F8" s="343"/>
      <c r="G8" s="343"/>
      <c r="H8" s="343"/>
      <c r="I8" s="343"/>
      <c r="J8" s="343"/>
      <c r="K8" s="343"/>
      <c r="L8" s="343"/>
    </row>
    <row r="9" spans="1:12" ht="35.1" customHeight="1">
      <c r="A9" s="339" t="s">
        <v>13</v>
      </c>
      <c r="B9" s="343" t="s">
        <v>14</v>
      </c>
      <c r="C9" s="343"/>
      <c r="D9" s="343"/>
      <c r="E9" s="343"/>
      <c r="F9" s="343"/>
      <c r="G9" s="343"/>
      <c r="H9" s="343"/>
      <c r="I9" s="343"/>
      <c r="J9" s="343"/>
      <c r="K9" s="343"/>
      <c r="L9" s="343"/>
    </row>
    <row r="10" spans="1:12" ht="129.94999999999999" customHeight="1">
      <c r="A10" s="339" t="s">
        <v>15</v>
      </c>
      <c r="B10" s="343" t="s">
        <v>16</v>
      </c>
      <c r="C10" s="343"/>
      <c r="D10" s="343"/>
      <c r="E10" s="343"/>
      <c r="F10" s="343"/>
      <c r="G10" s="343"/>
      <c r="H10" s="343"/>
      <c r="I10" s="343"/>
      <c r="J10" s="343"/>
      <c r="K10" s="343"/>
      <c r="L10" s="343"/>
    </row>
    <row r="11" spans="1:12" ht="67.5" customHeight="1">
      <c r="A11" s="339" t="s">
        <v>17</v>
      </c>
      <c r="B11" s="343" t="s">
        <v>18</v>
      </c>
      <c r="C11" s="343"/>
      <c r="D11" s="343"/>
      <c r="E11" s="343"/>
      <c r="F11" s="343"/>
      <c r="G11" s="343"/>
      <c r="H11" s="343"/>
      <c r="I11" s="343"/>
      <c r="J11" s="343"/>
      <c r="K11" s="343"/>
      <c r="L11" s="343"/>
    </row>
    <row r="12" spans="1:12" ht="35.1" customHeight="1">
      <c r="A12" s="339" t="s">
        <v>19</v>
      </c>
      <c r="B12" s="343" t="s">
        <v>20</v>
      </c>
      <c r="C12" s="343"/>
      <c r="D12" s="343"/>
      <c r="E12" s="343"/>
      <c r="F12" s="343"/>
      <c r="G12" s="343"/>
      <c r="H12" s="343"/>
      <c r="I12" s="343"/>
      <c r="J12" s="343"/>
      <c r="K12" s="343"/>
      <c r="L12" s="343"/>
    </row>
    <row r="13" spans="1:12" ht="20.100000000000001" customHeight="1">
      <c r="A13" s="339"/>
      <c r="B13" s="339" t="s">
        <v>21</v>
      </c>
      <c r="C13" s="343" t="s">
        <v>22</v>
      </c>
      <c r="D13" s="343"/>
      <c r="E13" s="343"/>
      <c r="F13" s="343"/>
      <c r="G13" s="343"/>
      <c r="H13" s="343"/>
      <c r="I13" s="343"/>
      <c r="J13" s="343"/>
      <c r="K13" s="343"/>
      <c r="L13" s="343"/>
    </row>
    <row r="14" spans="1:12" ht="50.1" customHeight="1">
      <c r="B14" s="339" t="s">
        <v>23</v>
      </c>
      <c r="C14" s="343" t="s">
        <v>24</v>
      </c>
      <c r="D14" s="343"/>
      <c r="E14" s="343"/>
      <c r="F14" s="343"/>
      <c r="G14" s="343"/>
      <c r="H14" s="343"/>
      <c r="I14" s="343"/>
      <c r="J14" s="343"/>
      <c r="K14" s="343"/>
      <c r="L14" s="343"/>
    </row>
    <row r="15" spans="1:12" ht="20.100000000000001" customHeight="1">
      <c r="A15" s="339" t="s">
        <v>25</v>
      </c>
      <c r="B15" s="343" t="s">
        <v>26</v>
      </c>
      <c r="C15" s="343"/>
      <c r="D15" s="343"/>
      <c r="E15" s="343"/>
      <c r="F15" s="343"/>
      <c r="G15" s="343"/>
      <c r="H15" s="343"/>
      <c r="I15" s="343"/>
      <c r="J15" s="343"/>
      <c r="K15" s="343"/>
      <c r="L15" s="343"/>
    </row>
    <row r="16" spans="1:12" ht="20.100000000000001" customHeight="1">
      <c r="A16" s="339"/>
      <c r="B16" s="339" t="s">
        <v>21</v>
      </c>
      <c r="C16" s="343" t="s">
        <v>27</v>
      </c>
      <c r="D16" s="343"/>
      <c r="E16" s="343"/>
      <c r="F16" s="343"/>
      <c r="G16" s="343"/>
      <c r="H16" s="343"/>
      <c r="I16" s="343"/>
      <c r="J16" s="343"/>
      <c r="K16" s="343"/>
      <c r="L16" s="343"/>
    </row>
    <row r="17" spans="1:12" ht="69.95" customHeight="1">
      <c r="B17" s="339" t="s">
        <v>23</v>
      </c>
      <c r="C17" s="343" t="s">
        <v>28</v>
      </c>
      <c r="D17" s="343"/>
      <c r="E17" s="343"/>
      <c r="F17" s="343"/>
      <c r="G17" s="343"/>
      <c r="H17" s="343"/>
      <c r="I17" s="343"/>
      <c r="J17" s="343"/>
      <c r="K17" s="343"/>
      <c r="L17" s="343"/>
    </row>
    <row r="18" spans="1:12" ht="35.1" customHeight="1">
      <c r="A18" s="339" t="s">
        <v>29</v>
      </c>
      <c r="B18" s="343" t="s">
        <v>30</v>
      </c>
      <c r="C18" s="343"/>
      <c r="D18" s="343"/>
      <c r="E18" s="343"/>
      <c r="F18" s="343"/>
      <c r="G18" s="343"/>
      <c r="H18" s="343"/>
      <c r="I18" s="343"/>
      <c r="J18" s="343"/>
      <c r="K18" s="343"/>
      <c r="L18" s="343"/>
    </row>
    <row r="19" spans="1:12" ht="11.25" customHeight="1">
      <c r="A19" s="339"/>
    </row>
    <row r="20" spans="1:12" ht="20.100000000000001" customHeight="1">
      <c r="A20" s="339"/>
      <c r="B20" s="343" t="s">
        <v>31</v>
      </c>
      <c r="C20" s="343"/>
      <c r="D20" s="343"/>
      <c r="E20" s="343"/>
      <c r="F20" s="343"/>
      <c r="G20" s="343"/>
      <c r="H20" s="343"/>
      <c r="I20" s="343"/>
      <c r="J20" s="343"/>
      <c r="K20" s="343"/>
      <c r="L20" s="343"/>
    </row>
    <row r="21" spans="1:12" ht="11.25" customHeight="1">
      <c r="B21" s="340"/>
    </row>
    <row r="22" spans="1:12" ht="20.100000000000001" customHeight="1">
      <c r="A22" s="339" t="s">
        <v>32</v>
      </c>
      <c r="B22" s="343" t="s">
        <v>33</v>
      </c>
      <c r="C22" s="343"/>
      <c r="D22" s="343"/>
      <c r="E22" s="343"/>
      <c r="F22" s="343"/>
      <c r="G22" s="343"/>
      <c r="H22" s="343"/>
      <c r="I22" s="343"/>
      <c r="J22" s="343"/>
      <c r="K22" s="343"/>
      <c r="L22" s="343"/>
    </row>
    <row r="23" spans="1:12" ht="35.1" customHeight="1">
      <c r="A23" s="339" t="s">
        <v>34</v>
      </c>
      <c r="B23" s="343" t="s">
        <v>35</v>
      </c>
      <c r="C23" s="343"/>
      <c r="D23" s="343"/>
      <c r="E23" s="343"/>
      <c r="F23" s="343"/>
      <c r="G23" s="343"/>
      <c r="H23" s="343"/>
      <c r="I23" s="343"/>
      <c r="J23" s="343"/>
      <c r="K23" s="343"/>
      <c r="L23" s="343"/>
    </row>
    <row r="24" spans="1:12" ht="22.5" customHeight="1">
      <c r="B24" s="343"/>
      <c r="C24" s="343"/>
      <c r="D24" s="343"/>
      <c r="E24" s="343"/>
      <c r="F24" s="343"/>
      <c r="G24" s="343"/>
      <c r="H24" s="343"/>
      <c r="I24" s="343"/>
      <c r="J24" s="343"/>
      <c r="K24" s="343"/>
      <c r="L24" s="343"/>
    </row>
  </sheetData>
  <sheetProtection sheet="1"/>
  <mergeCells count="22">
    <mergeCell ref="A1:L1"/>
    <mergeCell ref="A2:B2"/>
    <mergeCell ref="B3:L3"/>
    <mergeCell ref="B4:L4"/>
    <mergeCell ref="B5:L5"/>
    <mergeCell ref="B6:L6"/>
    <mergeCell ref="B7:L7"/>
    <mergeCell ref="B8:L8"/>
    <mergeCell ref="B9:L9"/>
    <mergeCell ref="B10:L10"/>
    <mergeCell ref="B11:L11"/>
    <mergeCell ref="B12:L12"/>
    <mergeCell ref="C13:L13"/>
    <mergeCell ref="C14:L14"/>
    <mergeCell ref="B15:L15"/>
    <mergeCell ref="B23:L23"/>
    <mergeCell ref="B24:L24"/>
    <mergeCell ref="C16:L16"/>
    <mergeCell ref="C17:L17"/>
    <mergeCell ref="B18:L18"/>
    <mergeCell ref="B20:L20"/>
    <mergeCell ref="B22:L22"/>
  </mergeCells>
  <phoneticPr fontId="40"/>
  <pageMargins left="0.78680555555555598" right="0.59027777777777801" top="0.98402777777777795" bottom="0.39305555555555599" header="0.31388888888888899" footer="0.31388888888888899"/>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453"/>
  <sheetViews>
    <sheetView tabSelected="1" view="pageBreakPreview" zoomScaleNormal="100" zoomScaleSheetLayoutView="100" workbookViewId="0">
      <pane xSplit="56" ySplit="1" topLeftCell="BE2" activePane="bottomRight" state="frozenSplit"/>
      <selection pane="topRight"/>
      <selection pane="bottomLeft"/>
      <selection pane="bottomRight" activeCell="B10" sqref="B10:K10"/>
    </sheetView>
  </sheetViews>
  <sheetFormatPr defaultColWidth="2.75" defaultRowHeight="15"/>
  <cols>
    <col min="1" max="15" width="2.75" style="91"/>
    <col min="16" max="17" width="2.75" style="91" customWidth="1"/>
    <col min="18" max="19" width="2.75" style="91"/>
    <col min="20" max="20" width="2.625" style="91" customWidth="1"/>
    <col min="21" max="29" width="2.75" style="91" customWidth="1"/>
    <col min="30" max="36" width="2.75" style="91"/>
    <col min="37" max="37" width="2.75" style="91" customWidth="1"/>
    <col min="38" max="40" width="2.75" style="91"/>
    <col min="41" max="41" width="2.75" style="91" customWidth="1"/>
    <col min="42" max="46" width="2.75" style="91"/>
    <col min="47" max="47" width="2.75" style="91" customWidth="1"/>
    <col min="48" max="57" width="2.75" style="91"/>
    <col min="58" max="58" width="8.625" style="91" hidden="1" customWidth="1"/>
    <col min="59" max="59" width="2.75" style="91" hidden="1" customWidth="1"/>
    <col min="60" max="16384" width="2.75" style="91"/>
  </cols>
  <sheetData>
    <row r="1" spans="1:58" ht="30" customHeight="1">
      <c r="A1" s="822" t="s">
        <v>36</v>
      </c>
      <c r="B1" s="822"/>
      <c r="C1" s="822"/>
      <c r="D1" s="822"/>
      <c r="E1" s="822"/>
      <c r="F1" s="822"/>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3"/>
      <c r="AK1" s="823"/>
      <c r="AL1" s="823"/>
      <c r="AM1" s="823"/>
      <c r="AN1" s="823"/>
      <c r="AO1" s="823"/>
      <c r="AP1" s="823"/>
      <c r="AQ1" s="823"/>
      <c r="AR1" s="823"/>
      <c r="AS1" s="224"/>
      <c r="AT1" s="224"/>
      <c r="AU1" s="224"/>
      <c r="AV1" s="824" t="s">
        <v>37</v>
      </c>
      <c r="AW1" s="824"/>
      <c r="AX1" s="824"/>
      <c r="AY1" s="824"/>
      <c r="AZ1" s="824"/>
      <c r="BA1" s="824"/>
      <c r="BB1" s="825">
        <v>210527</v>
      </c>
      <c r="BC1" s="826"/>
      <c r="BD1" s="827"/>
    </row>
    <row r="2" spans="1:58" ht="26.25" customHeight="1">
      <c r="A2" s="210"/>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row>
    <row r="3" spans="1:58">
      <c r="A3" s="211"/>
      <c r="B3" s="211"/>
      <c r="C3" s="211"/>
      <c r="D3" s="211"/>
      <c r="E3" s="211"/>
      <c r="F3" s="211"/>
      <c r="G3" s="211"/>
      <c r="H3" s="211"/>
      <c r="I3" s="211"/>
      <c r="J3" s="211"/>
      <c r="K3" s="211"/>
      <c r="L3" s="211"/>
      <c r="M3" s="211"/>
      <c r="N3" s="211"/>
      <c r="O3" s="211"/>
      <c r="P3" s="211"/>
      <c r="Q3" s="211"/>
      <c r="R3" s="211"/>
      <c r="S3" s="211"/>
      <c r="T3" s="211"/>
      <c r="U3" s="828" t="s">
        <v>38</v>
      </c>
      <c r="V3" s="828"/>
      <c r="W3" s="828"/>
      <c r="X3" s="828"/>
      <c r="Y3" s="828"/>
      <c r="Z3" s="828"/>
      <c r="AA3" s="216"/>
      <c r="AB3" s="217"/>
      <c r="AC3" s="217"/>
      <c r="AD3" s="217"/>
      <c r="AE3" s="217"/>
      <c r="AF3" s="217"/>
      <c r="AG3" s="217"/>
      <c r="AH3" s="219"/>
      <c r="AI3" s="211"/>
      <c r="AJ3" s="211"/>
      <c r="AK3" s="211"/>
      <c r="AL3" s="211"/>
      <c r="AM3" s="211"/>
      <c r="AN3" s="211"/>
      <c r="AO3" s="211"/>
      <c r="AP3" s="211"/>
      <c r="AQ3" s="211"/>
      <c r="AR3" s="211"/>
      <c r="AS3" s="211"/>
      <c r="AT3" s="211"/>
      <c r="AU3" s="211"/>
      <c r="AV3" s="211"/>
      <c r="AW3" s="211"/>
      <c r="AX3" s="211"/>
      <c r="AY3" s="211"/>
      <c r="AZ3" s="211"/>
      <c r="BA3" s="211"/>
      <c r="BB3" s="211"/>
      <c r="BC3" s="211"/>
      <c r="BD3" s="211"/>
      <c r="BF3" s="226" t="s">
        <v>39</v>
      </c>
    </row>
    <row r="4" spans="1:58">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t="s">
        <v>40</v>
      </c>
      <c r="AM4" s="211"/>
      <c r="AN4" s="211"/>
      <c r="AO4" s="211"/>
      <c r="AP4" s="211"/>
      <c r="AQ4" s="211"/>
      <c r="AR4" s="211"/>
      <c r="AS4" s="225"/>
      <c r="AT4" s="211" t="s">
        <v>41</v>
      </c>
      <c r="AU4" s="211"/>
      <c r="AV4" s="211"/>
      <c r="AW4" s="211"/>
      <c r="AX4" s="211"/>
      <c r="AY4" s="211"/>
      <c r="AZ4" s="211"/>
      <c r="BA4" s="211"/>
      <c r="BB4" s="211"/>
      <c r="BC4" s="211"/>
      <c r="BD4" s="211"/>
      <c r="BF4" s="121"/>
    </row>
    <row r="5" spans="1:58">
      <c r="A5" s="707" t="s">
        <v>42</v>
      </c>
      <c r="B5" s="707"/>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211"/>
      <c r="AL5" s="211" t="s">
        <v>43</v>
      </c>
      <c r="AM5" s="211"/>
      <c r="AN5" s="211"/>
      <c r="AO5" s="211"/>
      <c r="AP5" s="211"/>
      <c r="AQ5" s="211"/>
      <c r="AR5" s="211"/>
      <c r="AS5" s="211"/>
      <c r="AT5" s="211"/>
      <c r="AU5" s="211"/>
      <c r="AV5" s="211"/>
      <c r="AW5" s="211"/>
      <c r="AX5" s="211"/>
      <c r="AY5" s="211"/>
      <c r="AZ5" s="211"/>
      <c r="BA5" s="211"/>
      <c r="BB5" s="211"/>
      <c r="BC5" s="211"/>
      <c r="BD5" s="211"/>
      <c r="BF5" s="121"/>
    </row>
    <row r="6" spans="1:58">
      <c r="A6" s="707"/>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211"/>
      <c r="AL6" s="211"/>
      <c r="AM6" s="211"/>
      <c r="AN6" s="211"/>
      <c r="AO6" s="211"/>
      <c r="AP6" s="211"/>
      <c r="AQ6" s="211"/>
      <c r="AR6" s="211"/>
      <c r="AS6" s="211"/>
      <c r="AT6" s="211"/>
      <c r="AU6" s="211"/>
      <c r="AV6" s="211"/>
      <c r="AW6" s="211"/>
      <c r="AX6" s="211"/>
      <c r="AY6" s="211"/>
      <c r="AZ6" s="211"/>
      <c r="BA6" s="211"/>
      <c r="BB6" s="211"/>
      <c r="BC6" s="211"/>
      <c r="BD6" s="211"/>
    </row>
    <row r="7" spans="1:58" ht="15" customHeight="1">
      <c r="A7" s="707"/>
      <c r="B7" s="707"/>
      <c r="C7" s="707"/>
      <c r="D7" s="707"/>
      <c r="E7" s="707"/>
      <c r="F7" s="707"/>
      <c r="G7" s="707"/>
      <c r="H7" s="707"/>
      <c r="I7" s="707"/>
      <c r="J7" s="707"/>
      <c r="K7" s="707"/>
      <c r="L7" s="707"/>
      <c r="M7" s="707"/>
      <c r="N7" s="707"/>
      <c r="O7" s="707"/>
      <c r="P7" s="707"/>
      <c r="Q7" s="707"/>
      <c r="R7" s="707"/>
      <c r="S7" s="707"/>
      <c r="T7" s="707"/>
      <c r="U7" s="707"/>
      <c r="V7" s="707"/>
      <c r="W7" s="707"/>
      <c r="X7" s="707"/>
      <c r="Y7" s="707"/>
      <c r="Z7" s="707"/>
      <c r="AA7" s="707"/>
      <c r="AB7" s="707"/>
      <c r="AC7" s="707"/>
      <c r="AD7" s="707"/>
      <c r="AE7" s="707"/>
      <c r="AF7" s="707"/>
      <c r="AG7" s="707"/>
      <c r="AH7" s="707"/>
      <c r="AI7" s="707"/>
      <c r="AJ7" s="707"/>
      <c r="AK7" s="391" t="s">
        <v>44</v>
      </c>
      <c r="AL7" s="391"/>
      <c r="AM7" s="391"/>
      <c r="AN7" s="391"/>
      <c r="AO7" s="391"/>
      <c r="AP7" s="391"/>
      <c r="AQ7" s="391"/>
      <c r="AR7" s="391"/>
      <c r="AS7" s="391"/>
      <c r="AT7" s="391"/>
      <c r="AU7" s="391"/>
      <c r="AV7" s="391"/>
      <c r="AW7" s="391"/>
      <c r="AX7" s="391"/>
      <c r="AY7" s="391"/>
      <c r="AZ7" s="391"/>
      <c r="BA7" s="391"/>
      <c r="BB7" s="391"/>
      <c r="BC7" s="211"/>
      <c r="BD7" s="211"/>
    </row>
    <row r="8" spans="1:58">
      <c r="A8" s="211"/>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391"/>
      <c r="AL8" s="391"/>
      <c r="AM8" s="391"/>
      <c r="AN8" s="391"/>
      <c r="AO8" s="391"/>
      <c r="AP8" s="391"/>
      <c r="AQ8" s="391"/>
      <c r="AR8" s="391"/>
      <c r="AS8" s="391"/>
      <c r="AT8" s="391"/>
      <c r="AU8" s="391"/>
      <c r="AV8" s="391"/>
      <c r="AW8" s="391"/>
      <c r="AX8" s="391"/>
      <c r="AY8" s="391"/>
      <c r="AZ8" s="391"/>
      <c r="BA8" s="391"/>
      <c r="BB8" s="391"/>
      <c r="BC8" s="211"/>
      <c r="BD8" s="211"/>
    </row>
    <row r="9" spans="1:58">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391"/>
      <c r="AL9" s="391"/>
      <c r="AM9" s="391"/>
      <c r="AN9" s="391"/>
      <c r="AO9" s="391"/>
      <c r="AP9" s="391"/>
      <c r="AQ9" s="391"/>
      <c r="AR9" s="391"/>
      <c r="AS9" s="391"/>
      <c r="AT9" s="391"/>
      <c r="AU9" s="391"/>
      <c r="AV9" s="391"/>
      <c r="AW9" s="391"/>
      <c r="AX9" s="391"/>
      <c r="AY9" s="391"/>
      <c r="AZ9" s="391"/>
      <c r="BA9" s="391"/>
      <c r="BB9" s="391"/>
      <c r="BC9" s="211"/>
      <c r="BD9" s="211"/>
    </row>
    <row r="10" spans="1:58">
      <c r="A10" s="211"/>
      <c r="B10" s="829"/>
      <c r="C10" s="830"/>
      <c r="D10" s="830"/>
      <c r="E10" s="830"/>
      <c r="F10" s="830"/>
      <c r="G10" s="830"/>
      <c r="H10" s="830"/>
      <c r="I10" s="830"/>
      <c r="J10" s="830"/>
      <c r="K10" s="831"/>
      <c r="L10" s="211" t="s">
        <v>45</v>
      </c>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row>
    <row r="11" spans="1:58">
      <c r="A11" s="211"/>
      <c r="B11" s="211"/>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row>
    <row r="12" spans="1:58" ht="15" customHeight="1">
      <c r="A12" s="211"/>
      <c r="B12" s="211"/>
      <c r="C12" s="212"/>
      <c r="D12" s="708" t="s">
        <v>46</v>
      </c>
      <c r="E12" s="708"/>
      <c r="F12" s="708"/>
      <c r="G12" s="708"/>
      <c r="H12" s="708"/>
      <c r="I12" s="708"/>
      <c r="J12" s="212"/>
      <c r="K12" s="212"/>
      <c r="L12" s="211"/>
      <c r="M12" s="211"/>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row>
    <row r="13" spans="1:58">
      <c r="A13" s="211"/>
      <c r="B13" s="212"/>
      <c r="C13" s="212"/>
      <c r="D13" s="708"/>
      <c r="E13" s="708"/>
      <c r="F13" s="708"/>
      <c r="G13" s="708"/>
      <c r="H13" s="708"/>
      <c r="I13" s="708"/>
      <c r="J13" s="212"/>
      <c r="K13" s="212"/>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row>
    <row r="14" spans="1:58">
      <c r="A14" s="211"/>
      <c r="B14" s="211"/>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row>
    <row r="15" spans="1:58">
      <c r="A15" s="211"/>
      <c r="B15" s="211"/>
      <c r="C15" s="211"/>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391" t="s">
        <v>47</v>
      </c>
      <c r="AM15" s="391"/>
      <c r="AN15" s="391"/>
      <c r="AO15" s="391"/>
      <c r="AP15" s="391"/>
      <c r="AQ15" s="391"/>
      <c r="AR15" s="391"/>
      <c r="AS15" s="391"/>
      <c r="AT15" s="391"/>
      <c r="AU15" s="391"/>
      <c r="AV15" s="391"/>
      <c r="AW15" s="391"/>
      <c r="AX15" s="391"/>
      <c r="AY15" s="391"/>
      <c r="AZ15" s="211"/>
      <c r="BA15" s="211"/>
      <c r="BB15" s="211"/>
      <c r="BC15" s="211"/>
      <c r="BD15" s="211"/>
    </row>
    <row r="16" spans="1:58" ht="15.75" customHeight="1">
      <c r="A16" s="211"/>
      <c r="B16" s="211"/>
      <c r="C16" s="211"/>
      <c r="D16" s="211"/>
      <c r="E16" s="211"/>
      <c r="F16" s="211"/>
      <c r="G16" s="211"/>
      <c r="H16" s="211"/>
      <c r="I16" s="211"/>
      <c r="J16" s="211"/>
      <c r="K16" s="211"/>
      <c r="L16" s="211"/>
      <c r="M16" s="211"/>
      <c r="N16" s="211"/>
      <c r="O16" s="211"/>
      <c r="P16" s="211"/>
      <c r="Q16" s="211"/>
      <c r="R16" s="211"/>
      <c r="S16" s="214"/>
      <c r="T16" s="214" t="s">
        <v>48</v>
      </c>
      <c r="U16" s="832"/>
      <c r="V16" s="833"/>
      <c r="W16" s="833"/>
      <c r="X16" s="833"/>
      <c r="Y16" s="833"/>
      <c r="Z16" s="833"/>
      <c r="AA16" s="833"/>
      <c r="AB16" s="833"/>
      <c r="AC16" s="833"/>
      <c r="AD16" s="833"/>
      <c r="AE16" s="833"/>
      <c r="AF16" s="833"/>
      <c r="AG16" s="833"/>
      <c r="AH16" s="833"/>
      <c r="AI16" s="834"/>
      <c r="AJ16" s="211"/>
      <c r="AK16" s="211"/>
      <c r="AL16" s="391" t="s">
        <v>473</v>
      </c>
      <c r="AM16" s="391"/>
      <c r="AN16" s="391"/>
      <c r="AO16" s="391"/>
      <c r="AP16" s="391"/>
      <c r="AQ16" s="391"/>
      <c r="AR16" s="391"/>
      <c r="AS16" s="391"/>
      <c r="AT16" s="391"/>
      <c r="AU16" s="391"/>
      <c r="AV16" s="391"/>
      <c r="AW16" s="391"/>
      <c r="AX16" s="391"/>
      <c r="AY16" s="391"/>
      <c r="AZ16" s="211"/>
      <c r="BA16" s="211"/>
      <c r="BB16" s="211"/>
      <c r="BC16" s="211"/>
      <c r="BD16" s="211"/>
    </row>
    <row r="17" spans="1:56">
      <c r="A17" s="211"/>
      <c r="B17" s="211"/>
      <c r="C17" s="211"/>
      <c r="D17" s="211"/>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row>
    <row r="18" spans="1:56" ht="15" customHeight="1">
      <c r="A18" s="211"/>
      <c r="B18" s="211"/>
      <c r="C18" s="211"/>
      <c r="D18" s="211"/>
      <c r="E18" s="211"/>
      <c r="F18" s="211"/>
      <c r="G18" s="211"/>
      <c r="H18" s="211"/>
      <c r="I18" s="211"/>
      <c r="J18" s="211"/>
      <c r="K18" s="211"/>
      <c r="L18" s="211"/>
      <c r="M18" s="211"/>
      <c r="N18" s="211"/>
      <c r="O18" s="211"/>
      <c r="P18" s="211"/>
      <c r="Q18" s="215" t="s">
        <v>49</v>
      </c>
      <c r="R18" s="215"/>
      <c r="S18" s="215"/>
      <c r="T18" s="215"/>
      <c r="U18" s="835" t="s">
        <v>480</v>
      </c>
      <c r="V18" s="836"/>
      <c r="W18" s="836"/>
      <c r="X18" s="836"/>
      <c r="Y18" s="836"/>
      <c r="Z18" s="836"/>
      <c r="AA18" s="836"/>
      <c r="AB18" s="836"/>
      <c r="AC18" s="836"/>
      <c r="AD18" s="836"/>
      <c r="AE18" s="836"/>
      <c r="AF18" s="836"/>
      <c r="AG18" s="836"/>
      <c r="AH18" s="836"/>
      <c r="AI18" s="837"/>
      <c r="AJ18" s="211"/>
      <c r="AK18" s="211"/>
      <c r="AL18" s="391" t="s">
        <v>50</v>
      </c>
      <c r="AM18" s="391"/>
      <c r="AN18" s="391"/>
      <c r="AO18" s="391"/>
      <c r="AP18" s="391"/>
      <c r="AQ18" s="391"/>
      <c r="AR18" s="391"/>
      <c r="AS18" s="391"/>
      <c r="AT18" s="391"/>
      <c r="AU18" s="391"/>
      <c r="AV18" s="391"/>
      <c r="AW18" s="391"/>
      <c r="AX18" s="391"/>
      <c r="AY18" s="391"/>
      <c r="AZ18" s="211"/>
      <c r="BA18" s="211"/>
      <c r="BB18" s="211"/>
      <c r="BC18" s="211"/>
      <c r="BD18" s="211"/>
    </row>
    <row r="19" spans="1:56">
      <c r="A19" s="211"/>
      <c r="B19" s="211"/>
      <c r="C19" s="211"/>
      <c r="D19" s="211"/>
      <c r="E19" s="211"/>
      <c r="F19" s="211"/>
      <c r="G19" s="211"/>
      <c r="H19" s="211"/>
      <c r="I19" s="211"/>
      <c r="J19" s="211"/>
      <c r="K19" s="211"/>
      <c r="L19" s="211"/>
      <c r="M19" s="211"/>
      <c r="N19" s="211"/>
      <c r="O19" s="211"/>
      <c r="P19" s="211"/>
      <c r="Q19" s="215"/>
      <c r="R19" s="215"/>
      <c r="S19" s="215"/>
      <c r="T19" s="215"/>
      <c r="U19" s="795"/>
      <c r="V19" s="796"/>
      <c r="W19" s="796"/>
      <c r="X19" s="796"/>
      <c r="Y19" s="796"/>
      <c r="Z19" s="796"/>
      <c r="AA19" s="796"/>
      <c r="AB19" s="796"/>
      <c r="AC19" s="796"/>
      <c r="AD19" s="796"/>
      <c r="AE19" s="796"/>
      <c r="AF19" s="796"/>
      <c r="AG19" s="796"/>
      <c r="AH19" s="796"/>
      <c r="AI19" s="797"/>
      <c r="AJ19" s="211"/>
      <c r="AK19" s="211"/>
      <c r="AL19" s="391"/>
      <c r="AM19" s="391"/>
      <c r="AN19" s="391"/>
      <c r="AO19" s="391"/>
      <c r="AP19" s="391"/>
      <c r="AQ19" s="391"/>
      <c r="AR19" s="391"/>
      <c r="AS19" s="391"/>
      <c r="AT19" s="391"/>
      <c r="AU19" s="391"/>
      <c r="AV19" s="391"/>
      <c r="AW19" s="391"/>
      <c r="AX19" s="391"/>
      <c r="AY19" s="391"/>
      <c r="AZ19" s="211"/>
      <c r="BA19" s="211"/>
      <c r="BB19" s="211"/>
      <c r="BC19" s="211"/>
      <c r="BD19" s="211"/>
    </row>
    <row r="20" spans="1:56">
      <c r="A20" s="211"/>
      <c r="B20" s="211"/>
      <c r="C20" s="211"/>
      <c r="D20" s="211"/>
      <c r="E20" s="211"/>
      <c r="F20" s="211"/>
      <c r="G20" s="211"/>
      <c r="H20" s="211"/>
      <c r="I20" s="211"/>
      <c r="J20" s="211"/>
      <c r="K20" s="211"/>
      <c r="L20" s="211"/>
      <c r="M20" s="211"/>
      <c r="N20" s="211"/>
      <c r="O20" s="211"/>
      <c r="P20" s="211"/>
      <c r="Q20" s="215"/>
      <c r="R20" s="215"/>
      <c r="S20" s="215"/>
      <c r="T20" s="215"/>
      <c r="U20" s="798"/>
      <c r="V20" s="799"/>
      <c r="W20" s="799"/>
      <c r="X20" s="799"/>
      <c r="Y20" s="799"/>
      <c r="Z20" s="799"/>
      <c r="AA20" s="799"/>
      <c r="AB20" s="799"/>
      <c r="AC20" s="799"/>
      <c r="AD20" s="799"/>
      <c r="AE20" s="799"/>
      <c r="AF20" s="799"/>
      <c r="AG20" s="799"/>
      <c r="AH20" s="799"/>
      <c r="AI20" s="800"/>
      <c r="AJ20" s="211"/>
      <c r="AK20" s="211"/>
      <c r="AL20" s="391"/>
      <c r="AM20" s="391"/>
      <c r="AN20" s="391"/>
      <c r="AO20" s="391"/>
      <c r="AP20" s="391"/>
      <c r="AQ20" s="391"/>
      <c r="AR20" s="391"/>
      <c r="AS20" s="391"/>
      <c r="AT20" s="391"/>
      <c r="AU20" s="391"/>
      <c r="AV20" s="391"/>
      <c r="AW20" s="391"/>
      <c r="AX20" s="391"/>
      <c r="AY20" s="391"/>
      <c r="AZ20" s="211"/>
      <c r="BA20" s="211"/>
      <c r="BB20" s="211"/>
      <c r="BC20" s="211"/>
      <c r="BD20" s="211"/>
    </row>
    <row r="21" spans="1:56" ht="15" customHeight="1">
      <c r="A21" s="211"/>
      <c r="B21" s="211"/>
      <c r="C21" s="211"/>
      <c r="D21" s="211"/>
      <c r="E21" s="211"/>
      <c r="F21" s="211"/>
      <c r="G21" s="211"/>
      <c r="H21" s="211"/>
      <c r="I21" s="211"/>
      <c r="J21" s="211"/>
      <c r="K21" s="211"/>
      <c r="L21" s="211"/>
      <c r="M21" s="211"/>
      <c r="N21" s="211"/>
      <c r="O21" s="211"/>
      <c r="P21" s="211"/>
      <c r="Q21" s="411" t="s">
        <v>51</v>
      </c>
      <c r="R21" s="411"/>
      <c r="S21" s="411"/>
      <c r="T21" s="411"/>
      <c r="U21" s="393" t="s">
        <v>488</v>
      </c>
      <c r="V21" s="394"/>
      <c r="W21" s="394"/>
      <c r="X21" s="394"/>
      <c r="Y21" s="394"/>
      <c r="Z21" s="394"/>
      <c r="AA21" s="394"/>
      <c r="AB21" s="394"/>
      <c r="AC21" s="394"/>
      <c r="AD21" s="394"/>
      <c r="AE21" s="394"/>
      <c r="AF21" s="394"/>
      <c r="AG21" s="394"/>
      <c r="AH21" s="394"/>
      <c r="AI21" s="395"/>
      <c r="AJ21" s="220"/>
      <c r="AK21" s="221"/>
      <c r="AL21" s="211"/>
      <c r="AM21" s="222"/>
      <c r="AN21" s="222"/>
      <c r="AO21" s="222"/>
      <c r="AP21" s="222"/>
      <c r="AQ21" s="222"/>
      <c r="AR21" s="222"/>
      <c r="AS21" s="222"/>
      <c r="AT21" s="222"/>
      <c r="AU21" s="222"/>
      <c r="AV21" s="222"/>
      <c r="AW21" s="222"/>
      <c r="AX21" s="222"/>
      <c r="AY21" s="222"/>
      <c r="AZ21" s="222"/>
      <c r="BA21" s="221"/>
      <c r="BB21" s="211"/>
      <c r="BC21" s="211"/>
      <c r="BD21" s="211"/>
    </row>
    <row r="22" spans="1:56" ht="15" customHeight="1">
      <c r="A22" s="211"/>
      <c r="B22" s="211"/>
      <c r="C22" s="211"/>
      <c r="D22" s="211"/>
      <c r="E22" s="211"/>
      <c r="F22" s="211"/>
      <c r="G22" s="211"/>
      <c r="H22" s="211"/>
      <c r="I22" s="211"/>
      <c r="J22" s="211"/>
      <c r="K22" s="211"/>
      <c r="L22" s="211"/>
      <c r="M22" s="211"/>
      <c r="N22" s="211"/>
      <c r="O22" s="211"/>
      <c r="P22" s="211"/>
      <c r="Q22" s="411"/>
      <c r="R22" s="411"/>
      <c r="S22" s="411"/>
      <c r="T22" s="411"/>
      <c r="U22" s="396"/>
      <c r="V22" s="397"/>
      <c r="W22" s="397"/>
      <c r="X22" s="397"/>
      <c r="Y22" s="397"/>
      <c r="Z22" s="397"/>
      <c r="AA22" s="397"/>
      <c r="AB22" s="397"/>
      <c r="AC22" s="397"/>
      <c r="AD22" s="397"/>
      <c r="AE22" s="397"/>
      <c r="AF22" s="397"/>
      <c r="AG22" s="397"/>
      <c r="AH22" s="397"/>
      <c r="AI22" s="398"/>
      <c r="AJ22" s="223"/>
      <c r="AK22" s="221"/>
      <c r="AL22" s="391" t="s">
        <v>52</v>
      </c>
      <c r="AM22" s="391"/>
      <c r="AN22" s="391"/>
      <c r="AO22" s="391"/>
      <c r="AP22" s="391"/>
      <c r="AQ22" s="391"/>
      <c r="AR22" s="391"/>
      <c r="AS22" s="391"/>
      <c r="AT22" s="391"/>
      <c r="AU22" s="391"/>
      <c r="AV22" s="391"/>
      <c r="AW22" s="391"/>
      <c r="AX22" s="391"/>
      <c r="AY22" s="391"/>
      <c r="AZ22" s="222"/>
      <c r="BA22" s="221"/>
      <c r="BB22" s="211"/>
      <c r="BC22" s="211"/>
      <c r="BD22" s="211"/>
    </row>
    <row r="23" spans="1:56">
      <c r="A23" s="211"/>
      <c r="B23" s="211"/>
      <c r="C23" s="211"/>
      <c r="D23" s="211"/>
      <c r="E23" s="211"/>
      <c r="F23" s="211"/>
      <c r="G23" s="211"/>
      <c r="H23" s="211"/>
      <c r="I23" s="211"/>
      <c r="J23" s="211"/>
      <c r="K23" s="211"/>
      <c r="L23" s="211"/>
      <c r="M23" s="211"/>
      <c r="N23" s="211"/>
      <c r="O23" s="211"/>
      <c r="P23" s="211"/>
      <c r="Q23" s="411"/>
      <c r="R23" s="411"/>
      <c r="S23" s="411"/>
      <c r="T23" s="411"/>
      <c r="U23" s="399"/>
      <c r="V23" s="400"/>
      <c r="W23" s="400"/>
      <c r="X23" s="400"/>
      <c r="Y23" s="400"/>
      <c r="Z23" s="400"/>
      <c r="AA23" s="400"/>
      <c r="AB23" s="400"/>
      <c r="AC23" s="400"/>
      <c r="AD23" s="400"/>
      <c r="AE23" s="400"/>
      <c r="AF23" s="400"/>
      <c r="AG23" s="400"/>
      <c r="AH23" s="400"/>
      <c r="AI23" s="401"/>
      <c r="AJ23" s="223"/>
      <c r="AK23" s="221"/>
      <c r="AL23" s="391"/>
      <c r="AM23" s="391"/>
      <c r="AN23" s="391"/>
      <c r="AO23" s="391"/>
      <c r="AP23" s="391"/>
      <c r="AQ23" s="391"/>
      <c r="AR23" s="391"/>
      <c r="AS23" s="391"/>
      <c r="AT23" s="391"/>
      <c r="AU23" s="391"/>
      <c r="AV23" s="391"/>
      <c r="AW23" s="391"/>
      <c r="AX23" s="391"/>
      <c r="AY23" s="391"/>
      <c r="AZ23" s="222"/>
      <c r="BA23" s="221"/>
      <c r="BB23" s="211"/>
      <c r="BC23" s="211"/>
      <c r="BD23" s="211"/>
    </row>
    <row r="24" spans="1:56">
      <c r="A24" s="211"/>
      <c r="B24" s="211"/>
      <c r="C24" s="211"/>
      <c r="D24" s="211"/>
      <c r="E24" s="211"/>
      <c r="F24" s="211"/>
      <c r="G24" s="211"/>
      <c r="H24" s="211"/>
      <c r="I24" s="211"/>
      <c r="J24" s="211"/>
      <c r="K24" s="211"/>
      <c r="L24" s="211"/>
      <c r="M24" s="211"/>
      <c r="N24" s="211"/>
      <c r="O24" s="211"/>
      <c r="P24" s="211"/>
      <c r="Q24" s="215" t="s">
        <v>53</v>
      </c>
      <c r="R24" s="215"/>
      <c r="S24" s="215"/>
      <c r="T24" s="215"/>
      <c r="U24" s="587" t="s">
        <v>481</v>
      </c>
      <c r="V24" s="588"/>
      <c r="W24" s="588"/>
      <c r="X24" s="588"/>
      <c r="Y24" s="588"/>
      <c r="Z24" s="588"/>
      <c r="AA24" s="588"/>
      <c r="AB24" s="588"/>
      <c r="AC24" s="588"/>
      <c r="AD24" s="588"/>
      <c r="AE24" s="588"/>
      <c r="AF24" s="588"/>
      <c r="AG24" s="588"/>
      <c r="AH24" s="588"/>
      <c r="AI24" s="589"/>
      <c r="AJ24" s="211"/>
      <c r="AK24" s="221"/>
      <c r="AL24" s="223"/>
      <c r="AM24" s="221"/>
      <c r="AN24" s="221"/>
      <c r="AO24" s="221"/>
      <c r="AP24" s="221"/>
      <c r="AQ24" s="221"/>
      <c r="AR24" s="221"/>
      <c r="AS24" s="211"/>
      <c r="AT24" s="211"/>
      <c r="AU24" s="211"/>
      <c r="AV24" s="211"/>
      <c r="AW24" s="211"/>
      <c r="AX24" s="211"/>
      <c r="AY24" s="211"/>
      <c r="AZ24" s="211"/>
      <c r="BA24" s="211"/>
      <c r="BB24" s="211"/>
      <c r="BC24" s="211"/>
      <c r="BD24" s="211"/>
    </row>
    <row r="25" spans="1:56" ht="15" customHeight="1">
      <c r="A25" s="211"/>
      <c r="B25" s="211"/>
      <c r="C25" s="211"/>
      <c r="D25" s="211"/>
      <c r="E25" s="211"/>
      <c r="F25" s="211"/>
      <c r="G25" s="211"/>
      <c r="H25" s="211"/>
      <c r="I25" s="211"/>
      <c r="J25" s="211"/>
      <c r="K25" s="211"/>
      <c r="L25" s="211"/>
      <c r="M25" s="211"/>
      <c r="N25" s="211"/>
      <c r="O25" s="211"/>
      <c r="P25" s="211"/>
      <c r="Q25" s="215" t="s">
        <v>54</v>
      </c>
      <c r="R25" s="215"/>
      <c r="S25" s="215"/>
      <c r="T25" s="215"/>
      <c r="U25" s="396"/>
      <c r="V25" s="397"/>
      <c r="W25" s="397"/>
      <c r="X25" s="397"/>
      <c r="Y25" s="397"/>
      <c r="Z25" s="397"/>
      <c r="AA25" s="397"/>
      <c r="AB25" s="397"/>
      <c r="AC25" s="397"/>
      <c r="AD25" s="397"/>
      <c r="AE25" s="397"/>
      <c r="AF25" s="397"/>
      <c r="AG25" s="397"/>
      <c r="AH25" s="397"/>
      <c r="AI25" s="398"/>
      <c r="AJ25" s="211"/>
      <c r="AK25" s="221"/>
      <c r="AL25" s="391" t="s">
        <v>55</v>
      </c>
      <c r="AM25" s="391"/>
      <c r="AN25" s="391"/>
      <c r="AO25" s="391"/>
      <c r="AP25" s="391"/>
      <c r="AQ25" s="391"/>
      <c r="AR25" s="391"/>
      <c r="AS25" s="391"/>
      <c r="AT25" s="391"/>
      <c r="AU25" s="391"/>
      <c r="AV25" s="391"/>
      <c r="AW25" s="391"/>
      <c r="AX25" s="391"/>
      <c r="AY25" s="391"/>
      <c r="AZ25" s="211"/>
      <c r="BA25" s="211"/>
      <c r="BB25" s="211"/>
      <c r="BC25" s="211"/>
      <c r="BD25" s="211"/>
    </row>
    <row r="26" spans="1:56" ht="15.75" customHeight="1" thickBot="1">
      <c r="A26" s="211"/>
      <c r="B26" s="211"/>
      <c r="C26" s="211"/>
      <c r="D26" s="211"/>
      <c r="E26" s="211"/>
      <c r="F26" s="211"/>
      <c r="G26" s="211"/>
      <c r="H26" s="211"/>
      <c r="I26" s="211"/>
      <c r="J26" s="211"/>
      <c r="K26" s="211"/>
      <c r="L26" s="211"/>
      <c r="M26" s="211"/>
      <c r="N26" s="211"/>
      <c r="O26" s="211"/>
      <c r="P26" s="211"/>
      <c r="Q26" s="215"/>
      <c r="R26" s="215"/>
      <c r="S26" s="215"/>
      <c r="T26" s="215"/>
      <c r="U26" s="590"/>
      <c r="V26" s="591"/>
      <c r="W26" s="591"/>
      <c r="X26" s="591"/>
      <c r="Y26" s="591"/>
      <c r="Z26" s="591"/>
      <c r="AA26" s="591"/>
      <c r="AB26" s="591"/>
      <c r="AC26" s="591"/>
      <c r="AD26" s="591"/>
      <c r="AE26" s="591"/>
      <c r="AF26" s="591"/>
      <c r="AG26" s="591"/>
      <c r="AH26" s="591"/>
      <c r="AI26" s="592"/>
      <c r="AJ26" s="220"/>
      <c r="AK26" s="221"/>
      <c r="AL26" s="391"/>
      <c r="AM26" s="391"/>
      <c r="AN26" s="391"/>
      <c r="AO26" s="391"/>
      <c r="AP26" s="391"/>
      <c r="AQ26" s="391"/>
      <c r="AR26" s="391"/>
      <c r="AS26" s="391"/>
      <c r="AT26" s="391"/>
      <c r="AU26" s="391"/>
      <c r="AV26" s="391"/>
      <c r="AW26" s="391"/>
      <c r="AX26" s="391"/>
      <c r="AY26" s="391"/>
      <c r="AZ26" s="222"/>
      <c r="BA26" s="211"/>
      <c r="BB26" s="211"/>
      <c r="BC26" s="211"/>
      <c r="BD26" s="211"/>
    </row>
    <row r="27" spans="1:56">
      <c r="A27" s="211"/>
      <c r="B27" s="211"/>
      <c r="C27" s="211"/>
      <c r="D27" s="211"/>
      <c r="E27" s="211"/>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row>
    <row r="28" spans="1:56">
      <c r="A28" s="211"/>
      <c r="B28" s="211" t="s">
        <v>57</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row>
    <row r="29" spans="1:56">
      <c r="A29" s="211"/>
      <c r="B29" s="211" t="s">
        <v>58</v>
      </c>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row>
    <row r="30" spans="1:56" ht="15.75" thickBot="1">
      <c r="A30" s="211"/>
      <c r="B30" s="211"/>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row>
    <row r="31" spans="1:56">
      <c r="A31" s="211"/>
      <c r="B31" s="349" t="s">
        <v>51</v>
      </c>
      <c r="C31" s="350"/>
      <c r="D31" s="350"/>
      <c r="E31" s="350"/>
      <c r="F31" s="350"/>
      <c r="G31" s="350"/>
      <c r="H31" s="350"/>
      <c r="I31" s="351"/>
      <c r="J31" s="402"/>
      <c r="K31" s="403"/>
      <c r="L31" s="403"/>
      <c r="M31" s="403"/>
      <c r="N31" s="403"/>
      <c r="O31" s="403"/>
      <c r="P31" s="403"/>
      <c r="Q31" s="403"/>
      <c r="R31" s="403"/>
      <c r="S31" s="403"/>
      <c r="T31" s="403"/>
      <c r="U31" s="403"/>
      <c r="V31" s="403"/>
      <c r="W31" s="403"/>
      <c r="X31" s="403"/>
      <c r="Y31" s="403"/>
      <c r="Z31" s="403"/>
      <c r="AA31" s="403"/>
      <c r="AB31" s="403"/>
      <c r="AC31" s="403"/>
      <c r="AD31" s="403"/>
      <c r="AE31" s="403"/>
      <c r="AF31" s="403"/>
      <c r="AG31" s="403"/>
      <c r="AH31" s="404"/>
      <c r="AI31" s="211"/>
      <c r="AJ31" s="211"/>
      <c r="AK31" s="345" t="s">
        <v>502</v>
      </c>
      <c r="AL31" s="345"/>
      <c r="AM31" s="345"/>
      <c r="AN31" s="345"/>
      <c r="AO31" s="345"/>
      <c r="AP31" s="345"/>
      <c r="AQ31" s="345"/>
      <c r="AR31" s="345"/>
      <c r="AS31" s="345"/>
      <c r="AT31" s="345"/>
      <c r="AU31" s="345"/>
      <c r="AV31" s="345"/>
      <c r="AW31" s="345"/>
      <c r="AX31" s="345"/>
      <c r="AY31" s="345"/>
      <c r="AZ31" s="345"/>
      <c r="BA31" s="345"/>
      <c r="BB31" s="345"/>
      <c r="BC31" s="345"/>
      <c r="BD31" s="211"/>
    </row>
    <row r="32" spans="1:56">
      <c r="A32" s="211"/>
      <c r="B32" s="352"/>
      <c r="C32" s="353"/>
      <c r="D32" s="353"/>
      <c r="E32" s="353"/>
      <c r="F32" s="353"/>
      <c r="G32" s="353"/>
      <c r="H32" s="353"/>
      <c r="I32" s="354"/>
      <c r="J32" s="405"/>
      <c r="K32" s="406"/>
      <c r="L32" s="406"/>
      <c r="M32" s="406"/>
      <c r="N32" s="406"/>
      <c r="O32" s="406"/>
      <c r="P32" s="406"/>
      <c r="Q32" s="406"/>
      <c r="R32" s="406"/>
      <c r="S32" s="406"/>
      <c r="T32" s="406"/>
      <c r="U32" s="406"/>
      <c r="V32" s="406"/>
      <c r="W32" s="406"/>
      <c r="X32" s="406"/>
      <c r="Y32" s="406"/>
      <c r="Z32" s="406"/>
      <c r="AA32" s="406"/>
      <c r="AB32" s="406"/>
      <c r="AC32" s="406"/>
      <c r="AD32" s="406"/>
      <c r="AE32" s="406"/>
      <c r="AF32" s="406"/>
      <c r="AG32" s="406"/>
      <c r="AH32" s="407"/>
      <c r="AI32" s="211"/>
      <c r="AJ32" s="211"/>
      <c r="AK32" s="345"/>
      <c r="AL32" s="345"/>
      <c r="AM32" s="345"/>
      <c r="AN32" s="345"/>
      <c r="AO32" s="345"/>
      <c r="AP32" s="345"/>
      <c r="AQ32" s="345"/>
      <c r="AR32" s="345"/>
      <c r="AS32" s="345"/>
      <c r="AT32" s="345"/>
      <c r="AU32" s="345"/>
      <c r="AV32" s="345"/>
      <c r="AW32" s="345"/>
      <c r="AX32" s="345"/>
      <c r="AY32" s="345"/>
      <c r="AZ32" s="345"/>
      <c r="BA32" s="345"/>
      <c r="BB32" s="345"/>
      <c r="BC32" s="345"/>
      <c r="BD32" s="211"/>
    </row>
    <row r="33" spans="1:56" ht="15.75" thickBot="1">
      <c r="A33" s="211"/>
      <c r="B33" s="347" t="s">
        <v>491</v>
      </c>
      <c r="C33" s="347"/>
      <c r="D33" s="348"/>
      <c r="E33" s="348"/>
      <c r="F33" s="348"/>
      <c r="G33" s="348"/>
      <c r="H33" s="348"/>
      <c r="I33" s="348"/>
      <c r="J33" s="408"/>
      <c r="K33" s="409"/>
      <c r="L33" s="409"/>
      <c r="M33" s="409"/>
      <c r="N33" s="409"/>
      <c r="O33" s="409"/>
      <c r="P33" s="409"/>
      <c r="Q33" s="409"/>
      <c r="R33" s="409"/>
      <c r="S33" s="409"/>
      <c r="T33" s="409"/>
      <c r="U33" s="409"/>
      <c r="V33" s="409"/>
      <c r="W33" s="409"/>
      <c r="X33" s="409"/>
      <c r="Y33" s="409"/>
      <c r="Z33" s="409"/>
      <c r="AA33" s="409"/>
      <c r="AB33" s="409"/>
      <c r="AC33" s="409"/>
      <c r="AD33" s="409"/>
      <c r="AE33" s="409"/>
      <c r="AF33" s="409"/>
      <c r="AG33" s="409"/>
      <c r="AH33" s="410"/>
      <c r="AI33" s="211"/>
      <c r="AJ33" s="211"/>
      <c r="AK33" s="346"/>
      <c r="AL33" s="346"/>
      <c r="AM33" s="346"/>
      <c r="AN33" s="346"/>
      <c r="AO33" s="346"/>
      <c r="AP33" s="346"/>
      <c r="AQ33" s="346"/>
      <c r="AR33" s="346"/>
      <c r="AS33" s="346"/>
      <c r="AT33" s="346"/>
      <c r="AU33" s="346"/>
      <c r="AV33" s="346"/>
      <c r="AW33" s="346"/>
      <c r="AX33" s="346"/>
      <c r="AY33" s="346"/>
      <c r="AZ33" s="346"/>
      <c r="BA33" s="346"/>
      <c r="BB33" s="346"/>
      <c r="BC33" s="346"/>
      <c r="BD33" s="211"/>
    </row>
    <row r="34" spans="1:56">
      <c r="A34" s="211"/>
      <c r="B34" s="392" t="s">
        <v>59</v>
      </c>
      <c r="C34" s="392"/>
      <c r="D34" s="392"/>
      <c r="E34" s="392"/>
      <c r="F34" s="392"/>
      <c r="G34" s="392"/>
      <c r="H34" s="392"/>
      <c r="I34" s="392"/>
      <c r="J34" s="584" t="str">
        <f>U24</f>
        <v>○○　一郎</v>
      </c>
      <c r="K34" s="585"/>
      <c r="L34" s="585"/>
      <c r="M34" s="585"/>
      <c r="N34" s="585"/>
      <c r="O34" s="585"/>
      <c r="P34" s="585"/>
      <c r="Q34" s="585"/>
      <c r="R34" s="585"/>
      <c r="S34" s="585"/>
      <c r="T34" s="585"/>
      <c r="U34" s="585"/>
      <c r="V34" s="585"/>
      <c r="W34" s="585"/>
      <c r="X34" s="585"/>
      <c r="Y34" s="585"/>
      <c r="Z34" s="585"/>
      <c r="AA34" s="585"/>
      <c r="AB34" s="585"/>
      <c r="AC34" s="585"/>
      <c r="AD34" s="585"/>
      <c r="AE34" s="585"/>
      <c r="AF34" s="585"/>
      <c r="AG34" s="585"/>
      <c r="AH34" s="586"/>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row>
    <row r="35" spans="1:56">
      <c r="A35" s="211"/>
      <c r="B35" s="392"/>
      <c r="C35" s="392"/>
      <c r="D35" s="392"/>
      <c r="E35" s="392"/>
      <c r="F35" s="392"/>
      <c r="G35" s="392"/>
      <c r="H35" s="392"/>
      <c r="I35" s="392"/>
      <c r="J35" s="584"/>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6"/>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row>
    <row r="36" spans="1:56" ht="15.75" thickBot="1">
      <c r="A36" s="211"/>
      <c r="B36" s="392"/>
      <c r="C36" s="392"/>
      <c r="D36" s="392"/>
      <c r="E36" s="392"/>
      <c r="F36" s="392"/>
      <c r="G36" s="392"/>
      <c r="H36" s="392"/>
      <c r="I36" s="392"/>
      <c r="J36" s="584"/>
      <c r="K36" s="585"/>
      <c r="L36" s="585"/>
      <c r="M36" s="585"/>
      <c r="N36" s="585"/>
      <c r="O36" s="585"/>
      <c r="P36" s="585"/>
      <c r="Q36" s="585"/>
      <c r="R36" s="585"/>
      <c r="S36" s="585"/>
      <c r="T36" s="585"/>
      <c r="U36" s="585"/>
      <c r="V36" s="585"/>
      <c r="W36" s="585"/>
      <c r="X36" s="585"/>
      <c r="Y36" s="585"/>
      <c r="Z36" s="585"/>
      <c r="AA36" s="585"/>
      <c r="AB36" s="585"/>
      <c r="AC36" s="585"/>
      <c r="AD36" s="585"/>
      <c r="AE36" s="585"/>
      <c r="AF36" s="585"/>
      <c r="AG36" s="585"/>
      <c r="AH36" s="586"/>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row>
    <row r="37" spans="1:56" ht="18" customHeight="1">
      <c r="A37" s="211"/>
      <c r="B37" s="661" t="s">
        <v>60</v>
      </c>
      <c r="C37" s="846"/>
      <c r="D37" s="846"/>
      <c r="E37" s="846"/>
      <c r="F37" s="846"/>
      <c r="G37" s="846"/>
      <c r="H37" s="846"/>
      <c r="I37" s="846"/>
      <c r="J37" s="803" t="s">
        <v>484</v>
      </c>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5"/>
      <c r="AI37" s="211"/>
      <c r="AJ37" s="211"/>
      <c r="AK37" s="345" t="s">
        <v>497</v>
      </c>
      <c r="AL37" s="345"/>
      <c r="AM37" s="345"/>
      <c r="AN37" s="345"/>
      <c r="AO37" s="345"/>
      <c r="AP37" s="345"/>
      <c r="AQ37" s="345"/>
      <c r="AR37" s="345"/>
      <c r="AS37" s="345"/>
      <c r="AT37" s="345"/>
      <c r="AU37" s="345"/>
      <c r="AV37" s="345"/>
      <c r="AW37" s="345"/>
      <c r="AX37" s="345"/>
      <c r="AY37" s="345"/>
      <c r="AZ37" s="345"/>
      <c r="BA37" s="345"/>
      <c r="BB37" s="345"/>
      <c r="BC37" s="345"/>
      <c r="BD37" s="211"/>
    </row>
    <row r="38" spans="1:56" ht="18" customHeight="1">
      <c r="A38" s="211"/>
      <c r="B38" s="847"/>
      <c r="C38" s="848"/>
      <c r="D38" s="848"/>
      <c r="E38" s="848"/>
      <c r="F38" s="848"/>
      <c r="G38" s="848"/>
      <c r="H38" s="848"/>
      <c r="I38" s="848"/>
      <c r="J38" s="806" t="s">
        <v>486</v>
      </c>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8"/>
      <c r="AI38" s="211"/>
      <c r="AJ38" s="211"/>
      <c r="AK38" s="345"/>
      <c r="AL38" s="345"/>
      <c r="AM38" s="345"/>
      <c r="AN38" s="345"/>
      <c r="AO38" s="345"/>
      <c r="AP38" s="345"/>
      <c r="AQ38" s="345"/>
      <c r="AR38" s="345"/>
      <c r="AS38" s="345"/>
      <c r="AT38" s="345"/>
      <c r="AU38" s="345"/>
      <c r="AV38" s="345"/>
      <c r="AW38" s="345"/>
      <c r="AX38" s="345"/>
      <c r="AY38" s="345"/>
      <c r="AZ38" s="345"/>
      <c r="BA38" s="345"/>
      <c r="BB38" s="345"/>
      <c r="BC38" s="345"/>
      <c r="BD38" s="211"/>
    </row>
    <row r="39" spans="1:56" ht="18" customHeight="1" thickBot="1">
      <c r="A39" s="211"/>
      <c r="B39" s="847"/>
      <c r="C39" s="848"/>
      <c r="D39" s="848"/>
      <c r="E39" s="848"/>
      <c r="F39" s="848"/>
      <c r="G39" s="848"/>
      <c r="H39" s="848"/>
      <c r="I39" s="848"/>
      <c r="J39" s="809"/>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1"/>
      <c r="AI39" s="211"/>
      <c r="AJ39" s="211"/>
      <c r="AK39" s="346"/>
      <c r="AL39" s="346"/>
      <c r="AM39" s="346"/>
      <c r="AN39" s="346"/>
      <c r="AO39" s="346"/>
      <c r="AP39" s="346"/>
      <c r="AQ39" s="346"/>
      <c r="AR39" s="346"/>
      <c r="AS39" s="346"/>
      <c r="AT39" s="346"/>
      <c r="AU39" s="346"/>
      <c r="AV39" s="346"/>
      <c r="AW39" s="346"/>
      <c r="AX39" s="346"/>
      <c r="AY39" s="346"/>
      <c r="AZ39" s="346"/>
      <c r="BA39" s="346"/>
      <c r="BB39" s="346"/>
      <c r="BC39" s="346"/>
      <c r="BD39" s="211"/>
    </row>
    <row r="40" spans="1:56" ht="18" customHeight="1" thickBot="1">
      <c r="A40" s="211"/>
      <c r="B40" s="849"/>
      <c r="C40" s="850"/>
      <c r="D40" s="850"/>
      <c r="E40" s="850"/>
      <c r="F40" s="850"/>
      <c r="G40" s="850"/>
      <c r="H40" s="850"/>
      <c r="I40" s="850"/>
      <c r="J40" s="317" t="s">
        <v>498</v>
      </c>
      <c r="K40" s="211"/>
      <c r="L40" s="211"/>
      <c r="M40" s="211"/>
      <c r="N40" s="211"/>
      <c r="O40" s="211"/>
      <c r="P40" s="801" t="s">
        <v>483</v>
      </c>
      <c r="Q40" s="802"/>
      <c r="R40" s="802"/>
      <c r="S40" s="342" t="s">
        <v>56</v>
      </c>
      <c r="T40" s="802" t="s">
        <v>482</v>
      </c>
      <c r="U40" s="851"/>
      <c r="V40" s="851"/>
      <c r="W40" s="852"/>
      <c r="X40" s="342" t="s">
        <v>56</v>
      </c>
      <c r="Y40" s="853" t="s">
        <v>482</v>
      </c>
      <c r="Z40" s="854"/>
      <c r="AA40" s="854"/>
      <c r="AB40" s="855"/>
      <c r="AC40" s="855"/>
      <c r="AD40" s="855"/>
      <c r="AE40" s="855"/>
      <c r="AF40" s="855"/>
      <c r="AG40" s="855"/>
      <c r="AH40" s="856"/>
      <c r="AI40" s="211"/>
      <c r="AJ40" s="211"/>
      <c r="AK40" s="211"/>
      <c r="AL40" s="211"/>
      <c r="AM40" s="211"/>
      <c r="AN40" s="211"/>
      <c r="AO40" s="211"/>
      <c r="AP40" s="211"/>
      <c r="AQ40" s="211"/>
      <c r="AR40" s="211"/>
      <c r="AS40" s="211"/>
      <c r="AT40" s="211"/>
      <c r="AU40" s="211"/>
      <c r="AV40" s="211"/>
      <c r="AW40" s="211"/>
      <c r="AX40" s="211"/>
      <c r="AY40" s="222"/>
      <c r="AZ40" s="222"/>
      <c r="BA40" s="211"/>
      <c r="BB40" s="211"/>
      <c r="BC40" s="211"/>
      <c r="BD40" s="211"/>
    </row>
    <row r="41" spans="1:56" ht="15" customHeight="1">
      <c r="A41" s="211"/>
      <c r="B41" s="392" t="s">
        <v>61</v>
      </c>
      <c r="C41" s="392"/>
      <c r="D41" s="392"/>
      <c r="E41" s="392"/>
      <c r="F41" s="392"/>
      <c r="G41" s="392"/>
      <c r="H41" s="392"/>
      <c r="I41" s="533"/>
      <c r="J41" s="575" t="s">
        <v>408</v>
      </c>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7"/>
      <c r="AI41" s="211"/>
      <c r="AJ41" s="211"/>
      <c r="AK41" s="345" t="s">
        <v>62</v>
      </c>
      <c r="AL41" s="345"/>
      <c r="AM41" s="345"/>
      <c r="AN41" s="345"/>
      <c r="AO41" s="345"/>
      <c r="AP41" s="345"/>
      <c r="AQ41" s="345"/>
      <c r="AR41" s="345"/>
      <c r="AS41" s="345"/>
      <c r="AT41" s="345"/>
      <c r="AU41" s="345"/>
      <c r="AV41" s="345"/>
      <c r="AW41" s="345"/>
      <c r="AX41" s="345"/>
      <c r="AY41" s="345"/>
      <c r="AZ41" s="345"/>
      <c r="BA41" s="345"/>
      <c r="BB41" s="345"/>
      <c r="BC41" s="345"/>
      <c r="BD41" s="211"/>
    </row>
    <row r="42" spans="1:56">
      <c r="A42" s="211"/>
      <c r="B42" s="392"/>
      <c r="C42" s="392"/>
      <c r="D42" s="392"/>
      <c r="E42" s="392"/>
      <c r="F42" s="392"/>
      <c r="G42" s="392"/>
      <c r="H42" s="392"/>
      <c r="I42" s="533"/>
      <c r="J42" s="578"/>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80"/>
      <c r="AI42" s="211"/>
      <c r="AJ42" s="211"/>
      <c r="AK42" s="345"/>
      <c r="AL42" s="345"/>
      <c r="AM42" s="345"/>
      <c r="AN42" s="345"/>
      <c r="AO42" s="345"/>
      <c r="AP42" s="345"/>
      <c r="AQ42" s="345"/>
      <c r="AR42" s="345"/>
      <c r="AS42" s="345"/>
      <c r="AT42" s="345"/>
      <c r="AU42" s="345"/>
      <c r="AV42" s="345"/>
      <c r="AW42" s="345"/>
      <c r="AX42" s="345"/>
      <c r="AY42" s="345"/>
      <c r="AZ42" s="345"/>
      <c r="BA42" s="345"/>
      <c r="BB42" s="345"/>
      <c r="BC42" s="345"/>
      <c r="BD42" s="211"/>
    </row>
    <row r="43" spans="1:56">
      <c r="A43" s="211"/>
      <c r="B43" s="392"/>
      <c r="C43" s="392"/>
      <c r="D43" s="392"/>
      <c r="E43" s="392"/>
      <c r="F43" s="392"/>
      <c r="G43" s="392"/>
      <c r="H43" s="392"/>
      <c r="I43" s="533"/>
      <c r="J43" s="581"/>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3"/>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row>
    <row r="44" spans="1:56" ht="15" customHeight="1">
      <c r="A44" s="211"/>
      <c r="B44" s="414" t="s">
        <v>63</v>
      </c>
      <c r="C44" s="414"/>
      <c r="D44" s="414"/>
      <c r="E44" s="414"/>
      <c r="F44" s="414"/>
      <c r="G44" s="414"/>
      <c r="H44" s="414"/>
      <c r="I44" s="414"/>
      <c r="J44" s="575" t="s">
        <v>489</v>
      </c>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7"/>
      <c r="AI44" s="211"/>
      <c r="AJ44" s="211"/>
      <c r="AK44" s="345" t="s">
        <v>501</v>
      </c>
      <c r="AL44" s="345"/>
      <c r="AM44" s="345"/>
      <c r="AN44" s="345"/>
      <c r="AO44" s="345"/>
      <c r="AP44" s="345"/>
      <c r="AQ44" s="345"/>
      <c r="AR44" s="345"/>
      <c r="AS44" s="345"/>
      <c r="AT44" s="345"/>
      <c r="AU44" s="345"/>
      <c r="AV44" s="345"/>
      <c r="AW44" s="345"/>
      <c r="AX44" s="345"/>
      <c r="AY44" s="345"/>
      <c r="AZ44" s="345"/>
      <c r="BA44" s="345"/>
      <c r="BB44" s="345"/>
      <c r="BC44" s="345"/>
      <c r="BD44" s="211"/>
    </row>
    <row r="45" spans="1:56" ht="31.5" customHeight="1">
      <c r="A45" s="211"/>
      <c r="B45" s="414"/>
      <c r="C45" s="414"/>
      <c r="D45" s="414"/>
      <c r="E45" s="414"/>
      <c r="F45" s="414"/>
      <c r="G45" s="414"/>
      <c r="H45" s="414"/>
      <c r="I45" s="414"/>
      <c r="J45" s="578"/>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80"/>
      <c r="AI45" s="211"/>
      <c r="AJ45" s="211"/>
      <c r="AK45" s="345"/>
      <c r="AL45" s="345"/>
      <c r="AM45" s="345"/>
      <c r="AN45" s="345"/>
      <c r="AO45" s="345"/>
      <c r="AP45" s="345"/>
      <c r="AQ45" s="345"/>
      <c r="AR45" s="345"/>
      <c r="AS45" s="345"/>
      <c r="AT45" s="345"/>
      <c r="AU45" s="345"/>
      <c r="AV45" s="345"/>
      <c r="AW45" s="345"/>
      <c r="AX45" s="345"/>
      <c r="AY45" s="345"/>
      <c r="AZ45" s="345"/>
      <c r="BA45" s="345"/>
      <c r="BB45" s="345"/>
      <c r="BC45" s="345"/>
      <c r="BD45" s="211"/>
    </row>
    <row r="46" spans="1:56" ht="15" customHeight="1" thickBot="1">
      <c r="A46" s="211"/>
      <c r="B46" s="812" t="s">
        <v>64</v>
      </c>
      <c r="C46" s="812"/>
      <c r="D46" s="813"/>
      <c r="E46" s="813"/>
      <c r="F46" s="813"/>
      <c r="G46" s="813"/>
      <c r="H46" s="813"/>
      <c r="I46" s="813"/>
      <c r="J46" s="581"/>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3"/>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row>
    <row r="47" spans="1:56" ht="27.75" customHeight="1">
      <c r="A47" s="211"/>
      <c r="B47" s="414" t="s">
        <v>492</v>
      </c>
      <c r="C47" s="414"/>
      <c r="D47" s="414"/>
      <c r="E47" s="734" t="s">
        <v>65</v>
      </c>
      <c r="F47" s="734"/>
      <c r="G47" s="734"/>
      <c r="H47" s="734"/>
      <c r="I47" s="734"/>
      <c r="J47" s="735" t="s">
        <v>474</v>
      </c>
      <c r="K47" s="736"/>
      <c r="L47" s="736"/>
      <c r="M47" s="736"/>
      <c r="N47" s="736"/>
      <c r="O47" s="736"/>
      <c r="P47" s="736"/>
      <c r="Q47" s="736"/>
      <c r="R47" s="736"/>
      <c r="S47" s="737"/>
      <c r="T47" s="736"/>
      <c r="U47" s="736"/>
      <c r="V47" s="736"/>
      <c r="W47" s="736"/>
      <c r="X47" s="737"/>
      <c r="Y47" s="736"/>
      <c r="Z47" s="736"/>
      <c r="AA47" s="736"/>
      <c r="AB47" s="736"/>
      <c r="AC47" s="736"/>
      <c r="AD47" s="736"/>
      <c r="AE47" s="736"/>
      <c r="AF47" s="736"/>
      <c r="AG47" s="736"/>
      <c r="AH47" s="738"/>
      <c r="AI47" s="211"/>
      <c r="AJ47" s="211"/>
      <c r="AK47" s="345" t="s">
        <v>493</v>
      </c>
      <c r="AL47" s="838"/>
      <c r="AM47" s="838"/>
      <c r="AN47" s="838"/>
      <c r="AO47" s="838"/>
      <c r="AP47" s="838"/>
      <c r="AQ47" s="838"/>
      <c r="AR47" s="838"/>
      <c r="AS47" s="838"/>
      <c r="AT47" s="838"/>
      <c r="AU47" s="838"/>
      <c r="AV47" s="838"/>
      <c r="AW47" s="838"/>
      <c r="AX47" s="838"/>
      <c r="AY47" s="838"/>
      <c r="AZ47" s="838"/>
      <c r="BA47" s="838"/>
      <c r="BB47" s="838"/>
      <c r="BC47" s="838"/>
      <c r="BD47" s="211"/>
    </row>
    <row r="48" spans="1:56" ht="27.75" customHeight="1">
      <c r="A48" s="211"/>
      <c r="B48" s="414"/>
      <c r="C48" s="414"/>
      <c r="D48" s="414"/>
      <c r="E48" s="739" t="s">
        <v>66</v>
      </c>
      <c r="F48" s="739"/>
      <c r="G48" s="739"/>
      <c r="H48" s="739"/>
      <c r="I48" s="739"/>
      <c r="J48" s="844" t="s">
        <v>495</v>
      </c>
      <c r="K48" s="845"/>
      <c r="L48" s="845"/>
      <c r="M48" s="845"/>
      <c r="N48" s="845"/>
      <c r="O48" s="845"/>
      <c r="P48" s="845"/>
      <c r="Q48" s="845"/>
      <c r="R48" s="845"/>
      <c r="S48" s="341" t="s">
        <v>494</v>
      </c>
      <c r="T48" s="839" t="s">
        <v>496</v>
      </c>
      <c r="U48" s="840"/>
      <c r="V48" s="840"/>
      <c r="W48" s="840"/>
      <c r="X48" s="341" t="s">
        <v>494</v>
      </c>
      <c r="Y48" s="841" t="s">
        <v>499</v>
      </c>
      <c r="Z48" s="842"/>
      <c r="AA48" s="842"/>
      <c r="AB48" s="842"/>
      <c r="AC48" s="842"/>
      <c r="AD48" s="842"/>
      <c r="AE48" s="842"/>
      <c r="AF48" s="842"/>
      <c r="AG48" s="842"/>
      <c r="AH48" s="843"/>
      <c r="AI48" s="211"/>
      <c r="AJ48" s="211"/>
      <c r="AK48" s="838"/>
      <c r="AL48" s="838"/>
      <c r="AM48" s="838"/>
      <c r="AN48" s="838"/>
      <c r="AO48" s="838"/>
      <c r="AP48" s="838"/>
      <c r="AQ48" s="838"/>
      <c r="AR48" s="838"/>
      <c r="AS48" s="838"/>
      <c r="AT48" s="838"/>
      <c r="AU48" s="838"/>
      <c r="AV48" s="838"/>
      <c r="AW48" s="838"/>
      <c r="AX48" s="838"/>
      <c r="AY48" s="838"/>
      <c r="AZ48" s="838"/>
      <c r="BA48" s="838"/>
      <c r="BB48" s="838"/>
      <c r="BC48" s="838"/>
      <c r="BD48" s="211"/>
    </row>
    <row r="49" spans="1:58" ht="27.75" customHeight="1" thickBot="1">
      <c r="A49" s="211"/>
      <c r="B49" s="415"/>
      <c r="C49" s="415"/>
      <c r="D49" s="415"/>
      <c r="E49" s="740" t="s">
        <v>67</v>
      </c>
      <c r="F49" s="740"/>
      <c r="G49" s="740"/>
      <c r="H49" s="740"/>
      <c r="I49" s="740"/>
      <c r="J49" s="741" t="s">
        <v>485</v>
      </c>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3"/>
      <c r="AI49" s="211"/>
      <c r="AJ49" s="211"/>
      <c r="AK49" s="838"/>
      <c r="AL49" s="838"/>
      <c r="AM49" s="838"/>
      <c r="AN49" s="838"/>
      <c r="AO49" s="838"/>
      <c r="AP49" s="838"/>
      <c r="AQ49" s="838"/>
      <c r="AR49" s="838"/>
      <c r="AS49" s="838"/>
      <c r="AT49" s="838"/>
      <c r="AU49" s="838"/>
      <c r="AV49" s="838"/>
      <c r="AW49" s="838"/>
      <c r="AX49" s="838"/>
      <c r="AY49" s="838"/>
      <c r="AZ49" s="838"/>
      <c r="BA49" s="838"/>
      <c r="BB49" s="838"/>
      <c r="BC49" s="838"/>
      <c r="BD49" s="211"/>
    </row>
    <row r="50" spans="1:58">
      <c r="A50" s="211"/>
      <c r="B50" s="21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row>
    <row r="51" spans="1:58">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row>
    <row r="52" spans="1:58">
      <c r="A52" s="211"/>
      <c r="B52" s="213"/>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11"/>
      <c r="AE52" s="211"/>
      <c r="AF52" s="211"/>
      <c r="AG52" s="391" t="s">
        <v>68</v>
      </c>
      <c r="AH52" s="391"/>
      <c r="AI52" s="391"/>
      <c r="AJ52" s="391"/>
      <c r="AK52" s="391"/>
      <c r="AL52" s="391"/>
      <c r="AM52" s="391"/>
      <c r="AN52" s="391"/>
      <c r="AO52" s="391"/>
      <c r="AP52" s="391"/>
      <c r="AQ52" s="391"/>
      <c r="AR52" s="391"/>
      <c r="AS52" s="391"/>
      <c r="AT52" s="391"/>
      <c r="AU52" s="211"/>
      <c r="AV52" s="211"/>
      <c r="AW52" s="211"/>
      <c r="AX52" s="211"/>
      <c r="AY52" s="211"/>
      <c r="AZ52" s="211"/>
      <c r="BA52" s="211"/>
      <c r="BB52" s="211"/>
      <c r="BC52" s="211"/>
      <c r="BD52" s="211"/>
    </row>
    <row r="53" spans="1:58">
      <c r="A53" s="211"/>
      <c r="B53" s="211" t="s">
        <v>69</v>
      </c>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8"/>
      <c r="AD53" s="218"/>
      <c r="AE53" s="218"/>
      <c r="AF53" s="211"/>
      <c r="AG53" s="391"/>
      <c r="AH53" s="391"/>
      <c r="AI53" s="391"/>
      <c r="AJ53" s="391"/>
      <c r="AK53" s="391"/>
      <c r="AL53" s="391"/>
      <c r="AM53" s="391"/>
      <c r="AN53" s="391"/>
      <c r="AO53" s="391"/>
      <c r="AP53" s="391"/>
      <c r="AQ53" s="391"/>
      <c r="AR53" s="391"/>
      <c r="AS53" s="391"/>
      <c r="AT53" s="391"/>
      <c r="AU53" s="218"/>
      <c r="AV53" s="218"/>
      <c r="AW53" s="218"/>
      <c r="AX53" s="218"/>
      <c r="AY53" s="218"/>
      <c r="AZ53" s="218"/>
      <c r="BA53" s="211"/>
      <c r="BB53" s="211"/>
      <c r="BC53" s="211"/>
      <c r="BD53" s="211"/>
    </row>
    <row r="54" spans="1:58">
      <c r="A54" s="211"/>
      <c r="B54" s="521" t="s">
        <v>70</v>
      </c>
      <c r="C54" s="720"/>
      <c r="D54" s="720"/>
      <c r="E54" s="720"/>
      <c r="F54" s="720"/>
      <c r="G54" s="720"/>
      <c r="H54" s="720"/>
      <c r="I54" s="720"/>
      <c r="J54" s="720"/>
      <c r="K54" s="720"/>
      <c r="L54" s="720"/>
      <c r="M54" s="720"/>
      <c r="N54" s="720"/>
      <c r="O54" s="720"/>
      <c r="P54" s="720"/>
      <c r="Q54" s="721"/>
      <c r="R54" s="725">
        <f>IF($V$85="","",$V$85)</f>
        <v>43922</v>
      </c>
      <c r="S54" s="726"/>
      <c r="T54" s="726"/>
      <c r="U54" s="728">
        <v>43922</v>
      </c>
      <c r="V54" s="729"/>
      <c r="W54" s="730"/>
      <c r="X54" s="383" t="s">
        <v>71</v>
      </c>
      <c r="Y54" s="613"/>
      <c r="Z54" s="613"/>
      <c r="AA54" s="613"/>
      <c r="AB54" s="613"/>
      <c r="AC54" s="613"/>
      <c r="AD54" s="614"/>
      <c r="AE54" s="211"/>
      <c r="AF54" s="211"/>
      <c r="AG54" s="211"/>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row>
    <row r="55" spans="1:58">
      <c r="A55" s="211"/>
      <c r="B55" s="722"/>
      <c r="C55" s="723"/>
      <c r="D55" s="723"/>
      <c r="E55" s="723"/>
      <c r="F55" s="723"/>
      <c r="G55" s="723"/>
      <c r="H55" s="723"/>
      <c r="I55" s="723"/>
      <c r="J55" s="723"/>
      <c r="K55" s="723"/>
      <c r="L55" s="723"/>
      <c r="M55" s="723"/>
      <c r="N55" s="723"/>
      <c r="O55" s="723"/>
      <c r="P55" s="723"/>
      <c r="Q55" s="724"/>
      <c r="R55" s="727"/>
      <c r="S55" s="615"/>
      <c r="T55" s="615"/>
      <c r="U55" s="731"/>
      <c r="V55" s="732"/>
      <c r="W55" s="733"/>
      <c r="X55" s="615"/>
      <c r="Y55" s="615"/>
      <c r="Z55" s="615"/>
      <c r="AA55" s="615"/>
      <c r="AB55" s="616"/>
      <c r="AC55" s="616"/>
      <c r="AD55" s="617"/>
      <c r="AE55" s="211"/>
      <c r="AF55" s="211"/>
      <c r="AG55" s="211"/>
      <c r="AH55" s="744" t="s">
        <v>72</v>
      </c>
      <c r="AI55" s="744"/>
      <c r="AJ55" s="744"/>
      <c r="AK55" s="744"/>
      <c r="AL55" s="744"/>
      <c r="AM55" s="744"/>
      <c r="AN55" s="744"/>
      <c r="AO55" s="744"/>
      <c r="AP55" s="744"/>
      <c r="AQ55" s="744"/>
      <c r="AR55" s="744"/>
      <c r="AS55" s="744"/>
      <c r="AT55" s="744"/>
      <c r="AU55" s="744"/>
      <c r="AV55" s="744"/>
      <c r="AW55" s="744"/>
      <c r="AX55" s="744"/>
      <c r="AY55" s="744"/>
      <c r="AZ55" s="744"/>
      <c r="BA55" s="744"/>
      <c r="BB55" s="745"/>
      <c r="BC55" s="745"/>
      <c r="BD55" s="211"/>
    </row>
    <row r="56" spans="1:58">
      <c r="A56" s="211"/>
      <c r="B56" s="712" t="s">
        <v>73</v>
      </c>
      <c r="C56" s="713"/>
      <c r="D56" s="713"/>
      <c r="E56" s="713"/>
      <c r="F56" s="713"/>
      <c r="G56" s="713"/>
      <c r="H56" s="713"/>
      <c r="I56" s="713"/>
      <c r="J56" s="713"/>
      <c r="K56" s="713"/>
      <c r="L56" s="713"/>
      <c r="M56" s="713"/>
      <c r="N56" s="713"/>
      <c r="O56" s="713"/>
      <c r="P56" s="713"/>
      <c r="Q56" s="819" t="s">
        <v>74</v>
      </c>
      <c r="R56" s="709"/>
      <c r="S56" s="710"/>
      <c r="T56" s="710"/>
      <c r="U56" s="710"/>
      <c r="V56" s="710"/>
      <c r="W56" s="710"/>
      <c r="X56" s="710"/>
      <c r="Y56" s="710"/>
      <c r="Z56" s="710"/>
      <c r="AA56" s="711"/>
      <c r="AB56" s="717" t="s">
        <v>75</v>
      </c>
      <c r="AC56" s="718"/>
      <c r="AD56" s="719"/>
      <c r="AE56" s="211"/>
      <c r="AF56" s="211"/>
      <c r="AG56" s="211"/>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row>
    <row r="57" spans="1:58">
      <c r="A57" s="211"/>
      <c r="B57" s="714"/>
      <c r="C57" s="715"/>
      <c r="D57" s="716"/>
      <c r="E57" s="716"/>
      <c r="F57" s="716"/>
      <c r="G57" s="716"/>
      <c r="H57" s="716"/>
      <c r="I57" s="716"/>
      <c r="J57" s="716"/>
      <c r="K57" s="716"/>
      <c r="L57" s="716"/>
      <c r="M57" s="716"/>
      <c r="N57" s="716"/>
      <c r="O57" s="716"/>
      <c r="P57" s="716"/>
      <c r="Q57" s="820"/>
      <c r="R57" s="429"/>
      <c r="S57" s="430"/>
      <c r="T57" s="430"/>
      <c r="U57" s="430"/>
      <c r="V57" s="430"/>
      <c r="W57" s="430"/>
      <c r="X57" s="430"/>
      <c r="Y57" s="430"/>
      <c r="Z57" s="430"/>
      <c r="AA57" s="431"/>
      <c r="AB57" s="422"/>
      <c r="AC57" s="423"/>
      <c r="AD57" s="424"/>
      <c r="AE57" s="211"/>
      <c r="AF57" s="211"/>
      <c r="AG57" s="211"/>
      <c r="AH57" s="211"/>
      <c r="AI57" s="211"/>
      <c r="AJ57" s="211"/>
      <c r="AK57" s="211"/>
      <c r="AL57" s="211"/>
      <c r="AM57" s="211"/>
      <c r="AN57" s="211"/>
      <c r="AO57" s="211"/>
      <c r="AP57" s="221"/>
      <c r="AQ57" s="211"/>
      <c r="AR57" s="211"/>
      <c r="AS57" s="211"/>
      <c r="AT57" s="211"/>
      <c r="AU57" s="211"/>
      <c r="AV57" s="211"/>
      <c r="AW57" s="211"/>
      <c r="AX57" s="211"/>
      <c r="AY57" s="211"/>
      <c r="AZ57" s="211"/>
      <c r="BA57" s="211"/>
      <c r="BB57" s="211"/>
      <c r="BC57" s="211"/>
      <c r="BD57" s="211"/>
    </row>
    <row r="58" spans="1:58" ht="15" customHeight="1">
      <c r="A58" s="211"/>
      <c r="B58" s="757"/>
      <c r="C58" s="637"/>
      <c r="D58" s="758" t="s">
        <v>477</v>
      </c>
      <c r="E58" s="759"/>
      <c r="F58" s="759"/>
      <c r="G58" s="759"/>
      <c r="H58" s="759"/>
      <c r="I58" s="759"/>
      <c r="J58" s="759"/>
      <c r="K58" s="759"/>
      <c r="L58" s="759"/>
      <c r="M58" s="759"/>
      <c r="N58" s="759"/>
      <c r="O58" s="759"/>
      <c r="P58" s="759"/>
      <c r="Q58" s="821" t="s">
        <v>74</v>
      </c>
      <c r="R58" s="416"/>
      <c r="S58" s="417"/>
      <c r="T58" s="417"/>
      <c r="U58" s="417"/>
      <c r="V58" s="417"/>
      <c r="W58" s="417"/>
      <c r="X58" s="417"/>
      <c r="Y58" s="417"/>
      <c r="Z58" s="417"/>
      <c r="AA58" s="418"/>
      <c r="AB58" s="419" t="s">
        <v>75</v>
      </c>
      <c r="AC58" s="420"/>
      <c r="AD58" s="421"/>
      <c r="AE58" s="211"/>
      <c r="AF58" s="211"/>
      <c r="AG58" s="624" t="s">
        <v>76</v>
      </c>
      <c r="AH58" s="624"/>
      <c r="AI58" s="624"/>
      <c r="AJ58" s="624"/>
      <c r="AK58" s="624"/>
      <c r="AL58" s="624"/>
      <c r="AM58" s="624"/>
      <c r="AN58" s="624"/>
      <c r="AO58" s="624"/>
      <c r="AP58" s="746" t="str">
        <f>IF(OR(R58&gt;R56,R6&gt;R56,R62&gt;R56,R64&gt;R56),"（要確認）",IF(ROUND(R58,)+ROUND(R60,)+ROUND(R62,)+ROUND(R64,)&gt;ROUND(R56,),"（要確認）",""))</f>
        <v/>
      </c>
      <c r="AQ58" s="746"/>
      <c r="AR58" s="746"/>
      <c r="AS58" s="746"/>
      <c r="AT58" s="746"/>
      <c r="AU58" s="746"/>
      <c r="AV58" s="746"/>
      <c r="AW58" s="746"/>
      <c r="AX58" s="746"/>
      <c r="AY58" s="746"/>
      <c r="AZ58" s="746"/>
      <c r="BA58" s="746"/>
      <c r="BB58" s="746"/>
      <c r="BC58" s="746"/>
      <c r="BD58" s="746"/>
      <c r="BF58" s="121" t="s">
        <v>77</v>
      </c>
    </row>
    <row r="59" spans="1:58" ht="35.25" customHeight="1">
      <c r="A59" s="211"/>
      <c r="B59" s="635"/>
      <c r="C59" s="637"/>
      <c r="D59" s="760"/>
      <c r="E59" s="761"/>
      <c r="F59" s="761"/>
      <c r="G59" s="761"/>
      <c r="H59" s="761"/>
      <c r="I59" s="761"/>
      <c r="J59" s="761"/>
      <c r="K59" s="761"/>
      <c r="L59" s="761"/>
      <c r="M59" s="761"/>
      <c r="N59" s="761"/>
      <c r="O59" s="761"/>
      <c r="P59" s="761"/>
      <c r="Q59" s="820"/>
      <c r="R59" s="416"/>
      <c r="S59" s="417"/>
      <c r="T59" s="417"/>
      <c r="U59" s="417"/>
      <c r="V59" s="417"/>
      <c r="W59" s="417"/>
      <c r="X59" s="417"/>
      <c r="Y59" s="417"/>
      <c r="Z59" s="417"/>
      <c r="AA59" s="418"/>
      <c r="AB59" s="422"/>
      <c r="AC59" s="423"/>
      <c r="AD59" s="424"/>
      <c r="AE59" s="211"/>
      <c r="AF59" s="211"/>
      <c r="AG59" s="624"/>
      <c r="AH59" s="624"/>
      <c r="AI59" s="624"/>
      <c r="AJ59" s="624"/>
      <c r="AK59" s="624"/>
      <c r="AL59" s="624"/>
      <c r="AM59" s="624"/>
      <c r="AN59" s="624"/>
      <c r="AO59" s="624"/>
      <c r="AP59" s="746"/>
      <c r="AQ59" s="746"/>
      <c r="AR59" s="746"/>
      <c r="AS59" s="746"/>
      <c r="AT59" s="746"/>
      <c r="AU59" s="746"/>
      <c r="AV59" s="746"/>
      <c r="AW59" s="746"/>
      <c r="AX59" s="746"/>
      <c r="AY59" s="746"/>
      <c r="AZ59" s="746"/>
      <c r="BA59" s="746"/>
      <c r="BB59" s="746"/>
      <c r="BC59" s="746"/>
      <c r="BD59" s="746"/>
      <c r="BF59" s="121" t="s">
        <v>78</v>
      </c>
    </row>
    <row r="60" spans="1:58" ht="15" customHeight="1">
      <c r="A60" s="211"/>
      <c r="B60" s="757"/>
      <c r="C60" s="637"/>
      <c r="D60" s="758" t="s">
        <v>478</v>
      </c>
      <c r="E60" s="759"/>
      <c r="F60" s="759"/>
      <c r="G60" s="759"/>
      <c r="H60" s="759"/>
      <c r="I60" s="759"/>
      <c r="J60" s="759"/>
      <c r="K60" s="759"/>
      <c r="L60" s="759"/>
      <c r="M60" s="759"/>
      <c r="N60" s="759"/>
      <c r="O60" s="759"/>
      <c r="P60" s="759"/>
      <c r="Q60" s="821" t="s">
        <v>74</v>
      </c>
      <c r="R60" s="416"/>
      <c r="S60" s="417"/>
      <c r="T60" s="417"/>
      <c r="U60" s="417"/>
      <c r="V60" s="417"/>
      <c r="W60" s="417"/>
      <c r="X60" s="417"/>
      <c r="Y60" s="417"/>
      <c r="Z60" s="417"/>
      <c r="AA60" s="418"/>
      <c r="AB60" s="419" t="s">
        <v>75</v>
      </c>
      <c r="AC60" s="420"/>
      <c r="AD60" s="421"/>
      <c r="AE60" s="211"/>
      <c r="AF60" s="211"/>
      <c r="AG60" s="624"/>
      <c r="AH60" s="624"/>
      <c r="AI60" s="624"/>
      <c r="AJ60" s="624"/>
      <c r="AK60" s="624"/>
      <c r="AL60" s="624"/>
      <c r="AM60" s="624"/>
      <c r="AN60" s="624"/>
      <c r="AO60" s="624"/>
      <c r="AP60" s="746"/>
      <c r="AQ60" s="746"/>
      <c r="AR60" s="746"/>
      <c r="AS60" s="746"/>
      <c r="AT60" s="746"/>
      <c r="AU60" s="746"/>
      <c r="AV60" s="746"/>
      <c r="AW60" s="746"/>
      <c r="AX60" s="746"/>
      <c r="AY60" s="746"/>
      <c r="AZ60" s="746"/>
      <c r="BA60" s="746"/>
      <c r="BB60" s="746"/>
      <c r="BC60" s="746"/>
      <c r="BD60" s="746"/>
      <c r="BF60" s="121" t="s">
        <v>77</v>
      </c>
    </row>
    <row r="61" spans="1:58" ht="28.5" customHeight="1">
      <c r="A61" s="211"/>
      <c r="B61" s="635"/>
      <c r="C61" s="637"/>
      <c r="D61" s="760"/>
      <c r="E61" s="761"/>
      <c r="F61" s="761"/>
      <c r="G61" s="761"/>
      <c r="H61" s="761"/>
      <c r="I61" s="761"/>
      <c r="J61" s="761"/>
      <c r="K61" s="761"/>
      <c r="L61" s="761"/>
      <c r="M61" s="761"/>
      <c r="N61" s="761"/>
      <c r="O61" s="761"/>
      <c r="P61" s="761"/>
      <c r="Q61" s="820"/>
      <c r="R61" s="416"/>
      <c r="S61" s="417"/>
      <c r="T61" s="417"/>
      <c r="U61" s="417"/>
      <c r="V61" s="417"/>
      <c r="W61" s="417"/>
      <c r="X61" s="417"/>
      <c r="Y61" s="417"/>
      <c r="Z61" s="417"/>
      <c r="AA61" s="418"/>
      <c r="AB61" s="422"/>
      <c r="AC61" s="423"/>
      <c r="AD61" s="424"/>
      <c r="AE61" s="211"/>
      <c r="AF61" s="211"/>
      <c r="AG61" s="624"/>
      <c r="AH61" s="624"/>
      <c r="AI61" s="624"/>
      <c r="AJ61" s="624"/>
      <c r="AK61" s="624"/>
      <c r="AL61" s="624"/>
      <c r="AM61" s="624"/>
      <c r="AN61" s="624"/>
      <c r="AO61" s="624"/>
      <c r="AP61" s="747" t="str">
        <f>IF(OR(R58&gt;R56,R6&gt;R56,R62&gt;R56,R64&gt;R56),"プラスチック製の容器包装よりも大きい数字が入力されました",IF(ROUND(R58,)+ROUND(R60,)+ROUND(R62,)+ROUND(R64,)&gt;ROUND(R56,),"プラスチック製の買物袋の各内数の合計値が容器包装の重量を超えています",""))</f>
        <v/>
      </c>
      <c r="AQ61" s="747"/>
      <c r="AR61" s="747"/>
      <c r="AS61" s="747"/>
      <c r="AT61" s="747"/>
      <c r="AU61" s="747"/>
      <c r="AV61" s="747"/>
      <c r="AW61" s="747"/>
      <c r="AX61" s="747"/>
      <c r="AY61" s="747"/>
      <c r="AZ61" s="747"/>
      <c r="BA61" s="747"/>
      <c r="BB61" s="747"/>
      <c r="BC61" s="747"/>
      <c r="BD61" s="747"/>
      <c r="BF61" s="121" t="s">
        <v>78</v>
      </c>
    </row>
    <row r="62" spans="1:58" ht="15" customHeight="1">
      <c r="A62" s="211"/>
      <c r="B62" s="757"/>
      <c r="C62" s="637"/>
      <c r="D62" s="758" t="s">
        <v>475</v>
      </c>
      <c r="E62" s="759"/>
      <c r="F62" s="759"/>
      <c r="G62" s="759"/>
      <c r="H62" s="759"/>
      <c r="I62" s="759"/>
      <c r="J62" s="759"/>
      <c r="K62" s="759"/>
      <c r="L62" s="759"/>
      <c r="M62" s="759"/>
      <c r="N62" s="759"/>
      <c r="O62" s="759"/>
      <c r="P62" s="759"/>
      <c r="Q62" s="821" t="s">
        <v>74</v>
      </c>
      <c r="R62" s="416"/>
      <c r="S62" s="417"/>
      <c r="T62" s="417"/>
      <c r="U62" s="417"/>
      <c r="V62" s="417"/>
      <c r="W62" s="417"/>
      <c r="X62" s="417"/>
      <c r="Y62" s="417"/>
      <c r="Z62" s="417"/>
      <c r="AA62" s="418"/>
      <c r="AB62" s="419" t="s">
        <v>75</v>
      </c>
      <c r="AC62" s="420"/>
      <c r="AD62" s="421"/>
      <c r="AE62" s="211"/>
      <c r="AF62" s="211"/>
      <c r="AG62" s="624"/>
      <c r="AH62" s="624"/>
      <c r="AI62" s="624"/>
      <c r="AJ62" s="624"/>
      <c r="AK62" s="624"/>
      <c r="AL62" s="624"/>
      <c r="AM62" s="624"/>
      <c r="AN62" s="624"/>
      <c r="AO62" s="624"/>
      <c r="AP62" s="747"/>
      <c r="AQ62" s="747"/>
      <c r="AR62" s="747"/>
      <c r="AS62" s="747"/>
      <c r="AT62" s="747"/>
      <c r="AU62" s="747"/>
      <c r="AV62" s="747"/>
      <c r="AW62" s="747"/>
      <c r="AX62" s="747"/>
      <c r="AY62" s="747"/>
      <c r="AZ62" s="747"/>
      <c r="BA62" s="747"/>
      <c r="BB62" s="747"/>
      <c r="BC62" s="747"/>
      <c r="BD62" s="747"/>
      <c r="BF62" s="121" t="s">
        <v>77</v>
      </c>
    </row>
    <row r="63" spans="1:58" ht="28.5" customHeight="1">
      <c r="A63" s="211"/>
      <c r="B63" s="635"/>
      <c r="C63" s="637"/>
      <c r="D63" s="760"/>
      <c r="E63" s="761"/>
      <c r="F63" s="761"/>
      <c r="G63" s="761"/>
      <c r="H63" s="761"/>
      <c r="I63" s="761"/>
      <c r="J63" s="761"/>
      <c r="K63" s="761"/>
      <c r="L63" s="761"/>
      <c r="M63" s="761"/>
      <c r="N63" s="761"/>
      <c r="O63" s="761"/>
      <c r="P63" s="761"/>
      <c r="Q63" s="820"/>
      <c r="R63" s="416"/>
      <c r="S63" s="417"/>
      <c r="T63" s="417"/>
      <c r="U63" s="417"/>
      <c r="V63" s="417"/>
      <c r="W63" s="417"/>
      <c r="X63" s="417"/>
      <c r="Y63" s="417"/>
      <c r="Z63" s="417"/>
      <c r="AA63" s="418"/>
      <c r="AB63" s="422"/>
      <c r="AC63" s="423"/>
      <c r="AD63" s="424"/>
      <c r="AE63" s="211"/>
      <c r="AF63" s="211"/>
      <c r="AG63" s="624"/>
      <c r="AH63" s="624"/>
      <c r="AI63" s="624"/>
      <c r="AJ63" s="624"/>
      <c r="AK63" s="624"/>
      <c r="AL63" s="624"/>
      <c r="AM63" s="624"/>
      <c r="AN63" s="624"/>
      <c r="AO63" s="624"/>
      <c r="AP63" s="671" t="str">
        <f>IF(OR(R58&gt;R56,R6&gt;R56,R62&gt;R56,R64&gt;R56),"確認してください！",IF(ROUND(R58,)+ROUND(R60,)+ROUND(R62,)+ROUND(R64,)&gt;ROUND(R56,),"容器包装の入力値と各内数の入力値を確認してください",""))</f>
        <v/>
      </c>
      <c r="AQ63" s="671"/>
      <c r="AR63" s="671"/>
      <c r="AS63" s="671"/>
      <c r="AT63" s="671"/>
      <c r="AU63" s="671"/>
      <c r="AV63" s="671"/>
      <c r="AW63" s="671"/>
      <c r="AX63" s="671"/>
      <c r="AY63" s="671"/>
      <c r="AZ63" s="671"/>
      <c r="BA63" s="671"/>
      <c r="BB63" s="671"/>
      <c r="BC63" s="671"/>
      <c r="BD63" s="671"/>
      <c r="BF63" s="121" t="s">
        <v>78</v>
      </c>
    </row>
    <row r="64" spans="1:58" ht="15" customHeight="1">
      <c r="A64" s="211"/>
      <c r="B64" s="757"/>
      <c r="C64" s="637"/>
      <c r="D64" s="758" t="s">
        <v>476</v>
      </c>
      <c r="E64" s="759"/>
      <c r="F64" s="759"/>
      <c r="G64" s="759"/>
      <c r="H64" s="759"/>
      <c r="I64" s="759"/>
      <c r="J64" s="759"/>
      <c r="K64" s="759"/>
      <c r="L64" s="759"/>
      <c r="M64" s="759"/>
      <c r="N64" s="759"/>
      <c r="O64" s="759"/>
      <c r="P64" s="759"/>
      <c r="Q64" s="821" t="s">
        <v>74</v>
      </c>
      <c r="R64" s="416"/>
      <c r="S64" s="417"/>
      <c r="T64" s="417"/>
      <c r="U64" s="417"/>
      <c r="V64" s="417"/>
      <c r="W64" s="417"/>
      <c r="X64" s="417"/>
      <c r="Y64" s="417"/>
      <c r="Z64" s="417"/>
      <c r="AA64" s="418"/>
      <c r="AB64" s="419" t="s">
        <v>75</v>
      </c>
      <c r="AC64" s="420"/>
      <c r="AD64" s="421"/>
      <c r="AE64" s="211"/>
      <c r="AF64" s="211"/>
      <c r="AG64" s="624"/>
      <c r="AH64" s="624"/>
      <c r="AI64" s="624"/>
      <c r="AJ64" s="624"/>
      <c r="AK64" s="624"/>
      <c r="AL64" s="624"/>
      <c r="AM64" s="624"/>
      <c r="AN64" s="624"/>
      <c r="AO64" s="624"/>
      <c r="AP64" s="671"/>
      <c r="AQ64" s="671"/>
      <c r="AR64" s="671"/>
      <c r="AS64" s="671"/>
      <c r="AT64" s="671"/>
      <c r="AU64" s="671"/>
      <c r="AV64" s="671"/>
      <c r="AW64" s="671"/>
      <c r="AX64" s="671"/>
      <c r="AY64" s="671"/>
      <c r="AZ64" s="671"/>
      <c r="BA64" s="671"/>
      <c r="BB64" s="671"/>
      <c r="BC64" s="671"/>
      <c r="BD64" s="671"/>
      <c r="BF64" s="121" t="s">
        <v>77</v>
      </c>
    </row>
    <row r="65" spans="1:58" ht="32.25" customHeight="1">
      <c r="A65" s="211"/>
      <c r="B65" s="638"/>
      <c r="C65" s="640"/>
      <c r="D65" s="760"/>
      <c r="E65" s="761"/>
      <c r="F65" s="761"/>
      <c r="G65" s="761"/>
      <c r="H65" s="761"/>
      <c r="I65" s="761"/>
      <c r="J65" s="761"/>
      <c r="K65" s="761"/>
      <c r="L65" s="761"/>
      <c r="M65" s="761"/>
      <c r="N65" s="761"/>
      <c r="O65" s="761"/>
      <c r="P65" s="761"/>
      <c r="Q65" s="820"/>
      <c r="R65" s="416"/>
      <c r="S65" s="417"/>
      <c r="T65" s="417"/>
      <c r="U65" s="417"/>
      <c r="V65" s="417"/>
      <c r="W65" s="417"/>
      <c r="X65" s="417"/>
      <c r="Y65" s="417"/>
      <c r="Z65" s="417"/>
      <c r="AA65" s="418"/>
      <c r="AB65" s="422"/>
      <c r="AC65" s="423"/>
      <c r="AD65" s="424"/>
      <c r="AE65" s="211"/>
      <c r="AF65" s="211"/>
      <c r="AG65" s="624"/>
      <c r="AH65" s="624"/>
      <c r="AI65" s="624"/>
      <c r="AJ65" s="624"/>
      <c r="AK65" s="624"/>
      <c r="AL65" s="624"/>
      <c r="AM65" s="624"/>
      <c r="AN65" s="624"/>
      <c r="AO65" s="624"/>
      <c r="AP65" s="671"/>
      <c r="AQ65" s="671"/>
      <c r="AR65" s="671"/>
      <c r="AS65" s="671"/>
      <c r="AT65" s="671"/>
      <c r="AU65" s="671"/>
      <c r="AV65" s="671"/>
      <c r="AW65" s="671"/>
      <c r="AX65" s="671"/>
      <c r="AY65" s="671"/>
      <c r="AZ65" s="671"/>
      <c r="BA65" s="671"/>
      <c r="BB65" s="671"/>
      <c r="BC65" s="671"/>
      <c r="BD65" s="671"/>
      <c r="BF65" s="121" t="s">
        <v>78</v>
      </c>
    </row>
    <row r="66" spans="1:58">
      <c r="A66" s="211"/>
      <c r="B66" s="814" t="s">
        <v>79</v>
      </c>
      <c r="C66" s="815"/>
      <c r="D66" s="815"/>
      <c r="E66" s="815"/>
      <c r="F66" s="815"/>
      <c r="G66" s="815"/>
      <c r="H66" s="815"/>
      <c r="I66" s="815"/>
      <c r="J66" s="815"/>
      <c r="K66" s="815"/>
      <c r="L66" s="815"/>
      <c r="M66" s="815"/>
      <c r="N66" s="815"/>
      <c r="O66" s="815"/>
      <c r="P66" s="815"/>
      <c r="Q66" s="821" t="s">
        <v>74</v>
      </c>
      <c r="R66" s="429"/>
      <c r="S66" s="430"/>
      <c r="T66" s="430"/>
      <c r="U66" s="430"/>
      <c r="V66" s="430"/>
      <c r="W66" s="430"/>
      <c r="X66" s="430"/>
      <c r="Y66" s="430"/>
      <c r="Z66" s="430"/>
      <c r="AA66" s="431"/>
      <c r="AB66" s="419" t="s">
        <v>75</v>
      </c>
      <c r="AC66" s="420"/>
      <c r="AD66" s="421"/>
      <c r="AE66" s="221"/>
      <c r="AF66" s="221"/>
      <c r="AG66" s="221"/>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11"/>
      <c r="BD66" s="211"/>
    </row>
    <row r="67" spans="1:58">
      <c r="A67" s="211"/>
      <c r="B67" s="816" t="s">
        <v>80</v>
      </c>
      <c r="C67" s="817"/>
      <c r="D67" s="818"/>
      <c r="E67" s="818"/>
      <c r="F67" s="818"/>
      <c r="G67" s="818"/>
      <c r="H67" s="818"/>
      <c r="I67" s="818"/>
      <c r="J67" s="818"/>
      <c r="K67" s="818"/>
      <c r="L67" s="818"/>
      <c r="M67" s="818"/>
      <c r="N67" s="818"/>
      <c r="O67" s="818"/>
      <c r="P67" s="818"/>
      <c r="Q67" s="820"/>
      <c r="R67" s="429"/>
      <c r="S67" s="430"/>
      <c r="T67" s="430"/>
      <c r="U67" s="430"/>
      <c r="V67" s="430"/>
      <c r="W67" s="430"/>
      <c r="X67" s="430"/>
      <c r="Y67" s="430"/>
      <c r="Z67" s="430"/>
      <c r="AA67" s="431"/>
      <c r="AB67" s="422"/>
      <c r="AC67" s="423"/>
      <c r="AD67" s="424"/>
      <c r="AE67" s="221"/>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11"/>
      <c r="BD67" s="211"/>
    </row>
    <row r="68" spans="1:58" ht="15" customHeight="1">
      <c r="A68" s="211"/>
      <c r="B68" s="772"/>
      <c r="C68" s="773"/>
      <c r="D68" s="618" t="s">
        <v>81</v>
      </c>
      <c r="E68" s="619"/>
      <c r="F68" s="619"/>
      <c r="G68" s="619"/>
      <c r="H68" s="619"/>
      <c r="I68" s="619"/>
      <c r="J68" s="619"/>
      <c r="K68" s="619"/>
      <c r="L68" s="619"/>
      <c r="M68" s="619"/>
      <c r="N68" s="619"/>
      <c r="O68" s="619"/>
      <c r="P68" s="619"/>
      <c r="Q68" s="821" t="s">
        <v>74</v>
      </c>
      <c r="R68" s="429"/>
      <c r="S68" s="430"/>
      <c r="T68" s="430"/>
      <c r="U68" s="430"/>
      <c r="V68" s="430"/>
      <c r="W68" s="430"/>
      <c r="X68" s="430"/>
      <c r="Y68" s="430"/>
      <c r="Z68" s="430"/>
      <c r="AA68" s="431"/>
      <c r="AB68" s="419" t="s">
        <v>75</v>
      </c>
      <c r="AC68" s="420"/>
      <c r="AD68" s="421"/>
      <c r="AE68" s="211"/>
      <c r="AF68" s="211"/>
      <c r="AG68" s="624" t="s">
        <v>76</v>
      </c>
      <c r="AH68" s="624"/>
      <c r="AI68" s="624"/>
      <c r="AJ68" s="624"/>
      <c r="AK68" s="624"/>
      <c r="AL68" s="624"/>
      <c r="AM68" s="624"/>
      <c r="AN68" s="624"/>
      <c r="AO68" s="624"/>
      <c r="AP68" s="701" t="str">
        <f>IF($R$68&gt;$R$66,"(要確認)","")</f>
        <v/>
      </c>
      <c r="AQ68" s="701"/>
      <c r="AR68" s="701"/>
      <c r="AS68" s="701"/>
      <c r="AT68" s="701"/>
      <c r="AU68" s="701"/>
      <c r="AV68" s="701"/>
      <c r="AW68" s="701"/>
      <c r="AX68" s="701"/>
      <c r="AY68" s="701"/>
      <c r="AZ68" s="701"/>
      <c r="BA68" s="701"/>
      <c r="BB68" s="701"/>
      <c r="BC68" s="701"/>
      <c r="BD68" s="701"/>
      <c r="BF68" s="121" t="s">
        <v>77</v>
      </c>
    </row>
    <row r="69" spans="1:58">
      <c r="A69" s="211"/>
      <c r="B69" s="774"/>
      <c r="C69" s="775"/>
      <c r="D69" s="618"/>
      <c r="E69" s="619"/>
      <c r="F69" s="619"/>
      <c r="G69" s="619"/>
      <c r="H69" s="619"/>
      <c r="I69" s="619"/>
      <c r="J69" s="619"/>
      <c r="K69" s="619"/>
      <c r="L69" s="619"/>
      <c r="M69" s="619"/>
      <c r="N69" s="619"/>
      <c r="O69" s="619"/>
      <c r="P69" s="619"/>
      <c r="Q69" s="820"/>
      <c r="R69" s="429"/>
      <c r="S69" s="430"/>
      <c r="T69" s="430"/>
      <c r="U69" s="430"/>
      <c r="V69" s="430"/>
      <c r="W69" s="430"/>
      <c r="X69" s="430"/>
      <c r="Y69" s="430"/>
      <c r="Z69" s="430"/>
      <c r="AA69" s="431"/>
      <c r="AB69" s="422"/>
      <c r="AC69" s="423"/>
      <c r="AD69" s="424"/>
      <c r="AE69" s="211"/>
      <c r="AF69" s="211"/>
      <c r="AG69" s="624"/>
      <c r="AH69" s="624"/>
      <c r="AI69" s="624"/>
      <c r="AJ69" s="624"/>
      <c r="AK69" s="624"/>
      <c r="AL69" s="624"/>
      <c r="AM69" s="624"/>
      <c r="AN69" s="624"/>
      <c r="AO69" s="624"/>
      <c r="AP69" s="701" t="str">
        <f>IF($R$68&gt;$R$66,"紙製の袋が容器包装の重量を超えています","")</f>
        <v/>
      </c>
      <c r="AQ69" s="701"/>
      <c r="AR69" s="701"/>
      <c r="AS69" s="701"/>
      <c r="AT69" s="701"/>
      <c r="AU69" s="701"/>
      <c r="AV69" s="701"/>
      <c r="AW69" s="701"/>
      <c r="AX69" s="701"/>
      <c r="AY69" s="701"/>
      <c r="AZ69" s="701"/>
      <c r="BA69" s="701"/>
      <c r="BB69" s="701"/>
      <c r="BC69" s="701"/>
      <c r="BD69" s="701"/>
      <c r="BF69" s="121" t="s">
        <v>78</v>
      </c>
    </row>
    <row r="70" spans="1:58">
      <c r="A70" s="211"/>
      <c r="B70" s="599" t="s">
        <v>82</v>
      </c>
      <c r="C70" s="762"/>
      <c r="D70" s="762"/>
      <c r="E70" s="762"/>
      <c r="F70" s="762"/>
      <c r="G70" s="762"/>
      <c r="H70" s="762"/>
      <c r="I70" s="762"/>
      <c r="J70" s="762"/>
      <c r="K70" s="762"/>
      <c r="L70" s="762"/>
      <c r="M70" s="762"/>
      <c r="N70" s="762"/>
      <c r="O70" s="762"/>
      <c r="P70" s="762"/>
      <c r="Q70" s="821" t="s">
        <v>74</v>
      </c>
      <c r="R70" s="432"/>
      <c r="S70" s="433"/>
      <c r="T70" s="433"/>
      <c r="U70" s="433"/>
      <c r="V70" s="433"/>
      <c r="W70" s="433"/>
      <c r="X70" s="433"/>
      <c r="Y70" s="433"/>
      <c r="Z70" s="433"/>
      <c r="AA70" s="434"/>
      <c r="AB70" s="419" t="s">
        <v>75</v>
      </c>
      <c r="AC70" s="420"/>
      <c r="AD70" s="421"/>
      <c r="AE70" s="221"/>
      <c r="AF70" s="221"/>
      <c r="AG70" s="221"/>
      <c r="AH70" s="221"/>
      <c r="AI70" s="221"/>
      <c r="AJ70" s="221"/>
      <c r="AK70" s="221"/>
      <c r="AL70" s="221"/>
      <c r="AM70" s="221"/>
      <c r="AN70" s="221"/>
      <c r="AO70" s="221"/>
      <c r="AP70" s="221"/>
      <c r="AQ70" s="221"/>
      <c r="AR70" s="221"/>
      <c r="AS70" s="221"/>
      <c r="AT70" s="221"/>
      <c r="AU70" s="221"/>
      <c r="AV70" s="221"/>
      <c r="AW70" s="221"/>
      <c r="AX70" s="221"/>
      <c r="AY70" s="221"/>
      <c r="AZ70" s="221"/>
      <c r="BA70" s="221"/>
      <c r="BB70" s="221"/>
      <c r="BC70" s="211"/>
      <c r="BD70" s="211"/>
    </row>
    <row r="71" spans="1:58">
      <c r="A71" s="211"/>
      <c r="B71" s="763"/>
      <c r="C71" s="716"/>
      <c r="D71" s="716"/>
      <c r="E71" s="716"/>
      <c r="F71" s="716"/>
      <c r="G71" s="716"/>
      <c r="H71" s="716"/>
      <c r="I71" s="716"/>
      <c r="J71" s="716"/>
      <c r="K71" s="716"/>
      <c r="L71" s="716"/>
      <c r="M71" s="716"/>
      <c r="N71" s="716"/>
      <c r="O71" s="716"/>
      <c r="P71" s="716"/>
      <c r="Q71" s="820"/>
      <c r="R71" s="432"/>
      <c r="S71" s="433"/>
      <c r="T71" s="433"/>
      <c r="U71" s="433"/>
      <c r="V71" s="433"/>
      <c r="W71" s="433"/>
      <c r="X71" s="433"/>
      <c r="Y71" s="433"/>
      <c r="Z71" s="433"/>
      <c r="AA71" s="434"/>
      <c r="AB71" s="422"/>
      <c r="AC71" s="423"/>
      <c r="AD71" s="424"/>
      <c r="AE71" s="221"/>
      <c r="AF71" s="221"/>
      <c r="AG71" s="221"/>
      <c r="AH71" s="221"/>
      <c r="AI71" s="221"/>
      <c r="AJ71" s="221"/>
      <c r="AK71" s="221"/>
      <c r="AL71" s="221"/>
      <c r="AM71" s="221"/>
      <c r="AN71" s="221"/>
      <c r="AO71" s="221"/>
      <c r="AP71" s="221"/>
      <c r="AQ71" s="221"/>
      <c r="AR71" s="221"/>
      <c r="AS71" s="221"/>
      <c r="AT71" s="221"/>
      <c r="AU71" s="221"/>
      <c r="AV71" s="221"/>
      <c r="AW71" s="221"/>
      <c r="AX71" s="221"/>
      <c r="AY71" s="221"/>
      <c r="AZ71" s="221"/>
      <c r="BA71" s="221"/>
      <c r="BB71" s="221"/>
      <c r="BC71" s="211"/>
      <c r="BD71" s="211"/>
    </row>
    <row r="72" spans="1:58">
      <c r="A72" s="211"/>
      <c r="B72" s="599" t="s">
        <v>83</v>
      </c>
      <c r="C72" s="762"/>
      <c r="D72" s="762"/>
      <c r="E72" s="762"/>
      <c r="F72" s="762"/>
      <c r="G72" s="762"/>
      <c r="H72" s="762"/>
      <c r="I72" s="762"/>
      <c r="J72" s="762"/>
      <c r="K72" s="762"/>
      <c r="L72" s="762"/>
      <c r="M72" s="762"/>
      <c r="N72" s="762"/>
      <c r="O72" s="762"/>
      <c r="P72" s="762"/>
      <c r="Q72" s="821" t="s">
        <v>74</v>
      </c>
      <c r="R72" s="432"/>
      <c r="S72" s="433"/>
      <c r="T72" s="433"/>
      <c r="U72" s="433"/>
      <c r="V72" s="433"/>
      <c r="W72" s="433"/>
      <c r="X72" s="433"/>
      <c r="Y72" s="433"/>
      <c r="Z72" s="433"/>
      <c r="AA72" s="434"/>
      <c r="AB72" s="419" t="s">
        <v>75</v>
      </c>
      <c r="AC72" s="420"/>
      <c r="AD72" s="421"/>
      <c r="AE72" s="221"/>
      <c r="AF72" s="221"/>
      <c r="AG72" s="221"/>
      <c r="AH72" s="221"/>
      <c r="AI72" s="221"/>
      <c r="AJ72" s="221"/>
      <c r="AK72" s="221"/>
      <c r="AL72" s="221"/>
      <c r="AM72" s="221"/>
      <c r="AN72" s="221"/>
      <c r="AO72" s="221"/>
      <c r="AP72" s="221"/>
      <c r="AQ72" s="221"/>
      <c r="AR72" s="221"/>
      <c r="AS72" s="221"/>
      <c r="AT72" s="221"/>
      <c r="AU72" s="221"/>
      <c r="AV72" s="221"/>
      <c r="AW72" s="221"/>
      <c r="AX72" s="221"/>
      <c r="AY72" s="221"/>
      <c r="AZ72" s="221"/>
      <c r="BA72" s="221"/>
      <c r="BB72" s="221"/>
      <c r="BC72" s="211"/>
      <c r="BD72" s="211"/>
    </row>
    <row r="73" spans="1:58">
      <c r="A73" s="211"/>
      <c r="B73" s="763"/>
      <c r="C73" s="716"/>
      <c r="D73" s="716"/>
      <c r="E73" s="716"/>
      <c r="F73" s="716"/>
      <c r="G73" s="716"/>
      <c r="H73" s="716"/>
      <c r="I73" s="716"/>
      <c r="J73" s="716"/>
      <c r="K73" s="716"/>
      <c r="L73" s="716"/>
      <c r="M73" s="716"/>
      <c r="N73" s="716"/>
      <c r="O73" s="716"/>
      <c r="P73" s="716"/>
      <c r="Q73" s="820"/>
      <c r="R73" s="435"/>
      <c r="S73" s="436"/>
      <c r="T73" s="436"/>
      <c r="U73" s="436"/>
      <c r="V73" s="436"/>
      <c r="W73" s="436"/>
      <c r="X73" s="436"/>
      <c r="Y73" s="436"/>
      <c r="Z73" s="436"/>
      <c r="AA73" s="437"/>
      <c r="AB73" s="422"/>
      <c r="AC73" s="423"/>
      <c r="AD73" s="424"/>
      <c r="AE73" s="221"/>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11"/>
      <c r="BD73" s="211"/>
    </row>
    <row r="74" spans="1:58">
      <c r="A74" s="211"/>
      <c r="B74" s="764" t="s">
        <v>84</v>
      </c>
      <c r="C74" s="765"/>
      <c r="D74" s="765"/>
      <c r="E74" s="765"/>
      <c r="F74" s="765"/>
      <c r="G74" s="765"/>
      <c r="H74" s="765"/>
      <c r="I74" s="765"/>
      <c r="J74" s="765"/>
      <c r="K74" s="765"/>
      <c r="L74" s="765"/>
      <c r="M74" s="765"/>
      <c r="N74" s="765"/>
      <c r="O74" s="765"/>
      <c r="P74" s="765"/>
      <c r="Q74" s="766"/>
      <c r="R74" s="790">
        <f>ROUND(R56,)+ROUND(R66,)+ROUND(R70,)+ROUND(R72,)</f>
        <v>0</v>
      </c>
      <c r="S74" s="791"/>
      <c r="T74" s="791"/>
      <c r="U74" s="791"/>
      <c r="V74" s="791"/>
      <c r="W74" s="791"/>
      <c r="X74" s="791"/>
      <c r="Y74" s="791"/>
      <c r="Z74" s="791"/>
      <c r="AA74" s="791"/>
      <c r="AB74" s="702" t="s">
        <v>75</v>
      </c>
      <c r="AC74" s="703"/>
      <c r="AD74" s="704"/>
      <c r="AE74" s="787" t="str">
        <f>IF(OR(R74&lt;=0,R74&gt;=50000),"","←　合計が５０トン（50,000kg）未満の場合は、提出の必要はございません")</f>
        <v/>
      </c>
      <c r="AF74" s="787"/>
      <c r="AG74" s="787"/>
      <c r="AH74" s="787"/>
      <c r="AI74" s="787"/>
      <c r="AJ74" s="787"/>
      <c r="AK74" s="787"/>
      <c r="AL74" s="787"/>
      <c r="AM74" s="787"/>
      <c r="AN74" s="787"/>
      <c r="AO74" s="787"/>
      <c r="AP74" s="787"/>
      <c r="AQ74" s="787"/>
      <c r="AR74" s="787"/>
      <c r="AS74" s="787"/>
      <c r="AT74" s="787"/>
      <c r="AU74" s="787"/>
      <c r="AV74" s="787"/>
      <c r="AW74" s="787"/>
      <c r="AX74" s="787"/>
      <c r="AY74" s="787"/>
      <c r="AZ74" s="787"/>
      <c r="BA74" s="787"/>
      <c r="BB74" s="787"/>
      <c r="BC74" s="787"/>
      <c r="BD74" s="787"/>
    </row>
    <row r="75" spans="1:58">
      <c r="A75" s="211"/>
      <c r="B75" s="767"/>
      <c r="C75" s="765"/>
      <c r="D75" s="765"/>
      <c r="E75" s="765"/>
      <c r="F75" s="765"/>
      <c r="G75" s="765"/>
      <c r="H75" s="765"/>
      <c r="I75" s="765"/>
      <c r="J75" s="765"/>
      <c r="K75" s="765"/>
      <c r="L75" s="765"/>
      <c r="M75" s="765"/>
      <c r="N75" s="765"/>
      <c r="O75" s="765"/>
      <c r="P75" s="765"/>
      <c r="Q75" s="766"/>
      <c r="R75" s="792"/>
      <c r="S75" s="792"/>
      <c r="T75" s="792"/>
      <c r="U75" s="792"/>
      <c r="V75" s="792"/>
      <c r="W75" s="792"/>
      <c r="X75" s="792"/>
      <c r="Y75" s="792"/>
      <c r="Z75" s="792"/>
      <c r="AA75" s="792"/>
      <c r="AB75" s="705"/>
      <c r="AC75" s="705"/>
      <c r="AD75" s="706"/>
      <c r="AE75" s="787"/>
      <c r="AF75" s="787"/>
      <c r="AG75" s="787"/>
      <c r="AH75" s="787"/>
      <c r="AI75" s="787"/>
      <c r="AJ75" s="787"/>
      <c r="AK75" s="787"/>
      <c r="AL75" s="787"/>
      <c r="AM75" s="787"/>
      <c r="AN75" s="787"/>
      <c r="AO75" s="787"/>
      <c r="AP75" s="787"/>
      <c r="AQ75" s="787"/>
      <c r="AR75" s="787"/>
      <c r="AS75" s="787"/>
      <c r="AT75" s="787"/>
      <c r="AU75" s="787"/>
      <c r="AV75" s="787"/>
      <c r="AW75" s="787"/>
      <c r="AX75" s="787"/>
      <c r="AY75" s="787"/>
      <c r="AZ75" s="787"/>
      <c r="BA75" s="787"/>
      <c r="BB75" s="787"/>
      <c r="BC75" s="787"/>
      <c r="BD75" s="787"/>
    </row>
    <row r="76" spans="1:58" ht="15" customHeight="1">
      <c r="A76" s="211"/>
      <c r="B76" s="764" t="s">
        <v>85</v>
      </c>
      <c r="C76" s="788"/>
      <c r="D76" s="788"/>
      <c r="E76" s="788"/>
      <c r="F76" s="788"/>
      <c r="G76" s="788"/>
      <c r="H76" s="788"/>
      <c r="I76" s="788"/>
      <c r="J76" s="788"/>
      <c r="K76" s="788"/>
      <c r="L76" s="788"/>
      <c r="M76" s="788"/>
      <c r="N76" s="788"/>
      <c r="O76" s="788"/>
      <c r="P76" s="788"/>
      <c r="Q76" s="788"/>
      <c r="R76" s="438"/>
      <c r="S76" s="439"/>
      <c r="T76" s="439"/>
      <c r="U76" s="439"/>
      <c r="V76" s="439"/>
      <c r="W76" s="439"/>
      <c r="X76" s="439"/>
      <c r="Y76" s="439"/>
      <c r="Z76" s="439"/>
      <c r="AA76" s="440"/>
      <c r="AB76" s="419" t="s">
        <v>75</v>
      </c>
      <c r="AC76" s="420"/>
      <c r="AD76" s="421"/>
      <c r="AE76" s="211"/>
      <c r="AF76" s="211"/>
      <c r="AG76" s="355" t="s">
        <v>86</v>
      </c>
      <c r="AH76" s="636"/>
      <c r="AI76" s="636"/>
      <c r="AJ76" s="636"/>
      <c r="AK76" s="636"/>
      <c r="AL76" s="636"/>
      <c r="AM76" s="636"/>
      <c r="AN76" s="636"/>
      <c r="AO76" s="636"/>
      <c r="AP76" s="636"/>
      <c r="AQ76" s="636"/>
      <c r="AR76" s="636"/>
      <c r="AS76" s="636"/>
      <c r="AT76" s="636"/>
      <c r="AU76" s="636"/>
      <c r="AV76" s="636"/>
      <c r="AW76" s="636"/>
      <c r="AX76" s="636"/>
      <c r="AY76" s="221"/>
      <c r="AZ76" s="221"/>
      <c r="BA76" s="221"/>
      <c r="BB76" s="221"/>
      <c r="BC76" s="211"/>
      <c r="BD76" s="211"/>
    </row>
    <row r="77" spans="1:58">
      <c r="A77" s="211"/>
      <c r="B77" s="789"/>
      <c r="C77" s="788"/>
      <c r="D77" s="788"/>
      <c r="E77" s="788"/>
      <c r="F77" s="788"/>
      <c r="G77" s="788"/>
      <c r="H77" s="788"/>
      <c r="I77" s="788"/>
      <c r="J77" s="788"/>
      <c r="K77" s="788"/>
      <c r="L77" s="788"/>
      <c r="M77" s="788"/>
      <c r="N77" s="788"/>
      <c r="O77" s="788"/>
      <c r="P77" s="788"/>
      <c r="Q77" s="788"/>
      <c r="R77" s="441"/>
      <c r="S77" s="442"/>
      <c r="T77" s="442"/>
      <c r="U77" s="442"/>
      <c r="V77" s="442"/>
      <c r="W77" s="442"/>
      <c r="X77" s="442"/>
      <c r="Y77" s="442"/>
      <c r="Z77" s="442"/>
      <c r="AA77" s="443"/>
      <c r="AB77" s="422"/>
      <c r="AC77" s="423"/>
      <c r="AD77" s="424"/>
      <c r="AE77" s="211"/>
      <c r="AF77" s="211"/>
      <c r="AG77" s="636"/>
      <c r="AH77" s="636"/>
      <c r="AI77" s="636"/>
      <c r="AJ77" s="636"/>
      <c r="AK77" s="636"/>
      <c r="AL77" s="636"/>
      <c r="AM77" s="636"/>
      <c r="AN77" s="636"/>
      <c r="AO77" s="636"/>
      <c r="AP77" s="636"/>
      <c r="AQ77" s="636"/>
      <c r="AR77" s="636"/>
      <c r="AS77" s="636"/>
      <c r="AT77" s="636"/>
      <c r="AU77" s="636"/>
      <c r="AV77" s="636"/>
      <c r="AW77" s="636"/>
      <c r="AX77" s="636"/>
      <c r="AY77" s="221"/>
      <c r="AZ77" s="221"/>
      <c r="BA77" s="221"/>
      <c r="BB77" s="221"/>
      <c r="BC77" s="211"/>
      <c r="BD77" s="211"/>
    </row>
    <row r="78" spans="1:58">
      <c r="A78" s="211"/>
      <c r="B78" s="768" t="s">
        <v>87</v>
      </c>
      <c r="C78" s="769"/>
      <c r="D78" s="769"/>
      <c r="E78" s="769"/>
      <c r="F78" s="769"/>
      <c r="G78" s="769"/>
      <c r="H78" s="769"/>
      <c r="I78" s="769"/>
      <c r="J78" s="769"/>
      <c r="K78" s="769"/>
      <c r="L78" s="769"/>
      <c r="M78" s="769"/>
      <c r="N78" s="769"/>
      <c r="O78" s="769"/>
      <c r="P78" s="769"/>
      <c r="Q78" s="769"/>
      <c r="R78" s="444" t="str">
        <f>IF(ISERROR(R74/R76),"",ROUND(R74/R76*100,1))</f>
        <v/>
      </c>
      <c r="S78" s="445"/>
      <c r="T78" s="445"/>
      <c r="U78" s="445"/>
      <c r="V78" s="445"/>
      <c r="W78" s="445"/>
      <c r="X78" s="445"/>
      <c r="Y78" s="445"/>
      <c r="Z78" s="445"/>
      <c r="AA78" s="445"/>
      <c r="AB78" s="702" t="s">
        <v>88</v>
      </c>
      <c r="AC78" s="703"/>
      <c r="AD78" s="704"/>
      <c r="AE78" s="211"/>
      <c r="AF78" s="211"/>
      <c r="AG78" s="211"/>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row>
    <row r="79" spans="1:58">
      <c r="A79" s="211"/>
      <c r="B79" s="770"/>
      <c r="C79" s="771"/>
      <c r="D79" s="771"/>
      <c r="E79" s="771"/>
      <c r="F79" s="771"/>
      <c r="G79" s="771"/>
      <c r="H79" s="771"/>
      <c r="I79" s="771"/>
      <c r="J79" s="771"/>
      <c r="K79" s="771"/>
      <c r="L79" s="771"/>
      <c r="M79" s="771"/>
      <c r="N79" s="771"/>
      <c r="O79" s="771"/>
      <c r="P79" s="771"/>
      <c r="Q79" s="771"/>
      <c r="R79" s="446"/>
      <c r="S79" s="446"/>
      <c r="T79" s="446"/>
      <c r="U79" s="446"/>
      <c r="V79" s="446"/>
      <c r="W79" s="446"/>
      <c r="X79" s="446"/>
      <c r="Y79" s="446"/>
      <c r="Z79" s="446"/>
      <c r="AA79" s="446"/>
      <c r="AB79" s="868"/>
      <c r="AC79" s="868"/>
      <c r="AD79" s="869"/>
      <c r="AE79" s="211"/>
      <c r="AF79" s="211"/>
      <c r="AG79" s="211"/>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row>
    <row r="80" spans="1:58">
      <c r="A80" s="211"/>
      <c r="B80" s="211"/>
      <c r="C80" s="211"/>
      <c r="D80" s="211"/>
      <c r="E80" s="211"/>
      <c r="F80" s="211"/>
      <c r="G80" s="211"/>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11"/>
      <c r="AF80" s="211"/>
      <c r="AG80" s="211"/>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row>
    <row r="81" spans="1:58">
      <c r="A81" s="211"/>
      <c r="B81" s="211"/>
      <c r="C81" s="211"/>
      <c r="D81" s="211"/>
      <c r="E81" s="211"/>
      <c r="F81" s="211"/>
      <c r="G81" s="211"/>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623" t="s">
        <v>89</v>
      </c>
      <c r="AF81" s="623"/>
      <c r="AG81" s="623"/>
      <c r="AH81" s="623"/>
      <c r="AI81" s="623"/>
      <c r="AJ81" s="211"/>
      <c r="AK81" s="211"/>
      <c r="AL81" s="211"/>
      <c r="AM81" s="211"/>
      <c r="AN81" s="211"/>
      <c r="AO81" s="211"/>
      <c r="AP81" s="211"/>
      <c r="AQ81" s="211"/>
      <c r="AR81" s="211"/>
      <c r="AS81" s="211"/>
      <c r="AT81" s="211"/>
      <c r="AU81" s="211"/>
      <c r="AV81" s="211"/>
      <c r="AW81" s="211"/>
      <c r="AX81" s="211"/>
      <c r="AY81" s="211"/>
      <c r="AZ81" s="211"/>
      <c r="BA81" s="211"/>
      <c r="BB81" s="211"/>
      <c r="BC81" s="211"/>
      <c r="BD81" s="211"/>
    </row>
    <row r="82" spans="1:58" ht="15" customHeight="1">
      <c r="A82" s="211"/>
      <c r="B82" s="211"/>
      <c r="C82" s="227"/>
      <c r="D82" s="227"/>
      <c r="E82" s="227"/>
      <c r="F82" s="793" t="s">
        <v>90</v>
      </c>
      <c r="G82" s="793"/>
      <c r="H82" s="793"/>
      <c r="I82" s="793"/>
      <c r="J82" s="793"/>
      <c r="K82" s="793"/>
      <c r="L82" s="793"/>
      <c r="M82" s="793"/>
      <c r="N82" s="793"/>
      <c r="O82" s="793"/>
      <c r="P82" s="793"/>
      <c r="Q82" s="793"/>
      <c r="R82" s="793"/>
      <c r="S82" s="793"/>
      <c r="T82" s="793"/>
      <c r="U82" s="793"/>
      <c r="V82" s="793"/>
      <c r="W82" s="793"/>
      <c r="X82" s="859"/>
      <c r="Y82" s="859"/>
      <c r="Z82" s="211"/>
      <c r="AA82" s="211"/>
      <c r="AB82" s="211"/>
      <c r="AC82" s="211"/>
      <c r="AD82" s="211"/>
      <c r="AE82" s="623"/>
      <c r="AF82" s="623"/>
      <c r="AG82" s="623"/>
      <c r="AH82" s="623"/>
      <c r="AI82" s="623"/>
      <c r="AJ82" s="211"/>
      <c r="AK82" s="211"/>
      <c r="AL82" s="211"/>
      <c r="AM82" s="211"/>
      <c r="AN82" s="211"/>
      <c r="AO82" s="211"/>
      <c r="AP82" s="211"/>
      <c r="AQ82" s="211"/>
      <c r="AR82" s="211"/>
      <c r="AS82" s="211"/>
      <c r="AT82" s="211"/>
      <c r="AU82" s="211"/>
      <c r="AV82" s="211"/>
      <c r="AW82" s="211"/>
      <c r="AX82" s="211"/>
      <c r="AY82" s="211"/>
      <c r="AZ82" s="211"/>
      <c r="BA82" s="211"/>
      <c r="BB82" s="211"/>
      <c r="BC82" s="211"/>
      <c r="BD82" s="211"/>
    </row>
    <row r="83" spans="1:58" ht="15" customHeight="1">
      <c r="A83" s="211"/>
      <c r="B83" s="213"/>
      <c r="C83" s="211"/>
      <c r="D83" s="211"/>
      <c r="E83" s="211"/>
      <c r="F83" s="211"/>
      <c r="G83" s="211"/>
      <c r="H83" s="211"/>
      <c r="I83" s="211"/>
      <c r="J83" s="211"/>
      <c r="K83" s="211"/>
      <c r="L83" s="211"/>
      <c r="M83" s="211"/>
      <c r="N83" s="211"/>
      <c r="O83" s="211"/>
      <c r="P83" s="211"/>
      <c r="Q83" s="211"/>
      <c r="R83" s="211"/>
      <c r="S83" s="211"/>
      <c r="T83" s="211"/>
      <c r="U83" s="211"/>
      <c r="V83" s="211"/>
      <c r="W83" s="211"/>
      <c r="X83" s="211"/>
      <c r="Y83" s="211"/>
      <c r="Z83" s="211"/>
      <c r="AA83" s="211"/>
      <c r="AB83" s="221"/>
      <c r="AC83" s="211"/>
      <c r="AD83" s="211"/>
      <c r="AE83" s="623"/>
      <c r="AF83" s="623"/>
      <c r="AG83" s="623"/>
      <c r="AH83" s="623"/>
      <c r="AI83" s="623"/>
      <c r="AJ83" s="211"/>
      <c r="AK83" s="211"/>
      <c r="AL83" s="211"/>
      <c r="AM83" s="211"/>
      <c r="AN83" s="211"/>
      <c r="AO83" s="211"/>
      <c r="AP83" s="211"/>
      <c r="AQ83" s="211"/>
      <c r="AR83" s="211"/>
      <c r="AS83" s="211"/>
      <c r="AT83" s="211"/>
      <c r="AU83" s="211"/>
      <c r="AV83" s="211"/>
      <c r="AW83" s="211"/>
      <c r="AX83" s="211"/>
      <c r="AY83" s="211"/>
      <c r="AZ83" s="211"/>
      <c r="BA83" s="211"/>
      <c r="BB83" s="211"/>
      <c r="BC83" s="211"/>
      <c r="BD83" s="211"/>
    </row>
    <row r="84" spans="1:58" ht="16.149999999999999" customHeight="1">
      <c r="A84" s="211"/>
      <c r="B84" s="211" t="s">
        <v>91</v>
      </c>
      <c r="C84" s="211"/>
      <c r="D84" s="211"/>
      <c r="E84" s="211"/>
      <c r="F84" s="211"/>
      <c r="G84" s="211"/>
      <c r="H84" s="211"/>
      <c r="I84" s="211"/>
      <c r="J84" s="211"/>
      <c r="K84" s="211"/>
      <c r="L84" s="211"/>
      <c r="M84" s="211"/>
      <c r="N84" s="211"/>
      <c r="O84" s="211"/>
      <c r="P84" s="211"/>
      <c r="Q84" s="211"/>
      <c r="R84" s="211"/>
      <c r="S84" s="211"/>
      <c r="T84" s="211"/>
      <c r="U84" s="211"/>
      <c r="V84" s="211"/>
      <c r="W84" s="211"/>
      <c r="X84" s="211"/>
      <c r="Y84" s="211"/>
      <c r="Z84" s="211"/>
      <c r="AA84" s="211"/>
      <c r="AB84" s="211"/>
      <c r="AC84" s="211"/>
      <c r="AD84" s="211"/>
      <c r="AE84" s="211"/>
      <c r="AF84" s="211"/>
      <c r="AG84" s="211"/>
      <c r="AH84" s="211"/>
      <c r="AI84" s="211"/>
      <c r="AJ84" s="211"/>
      <c r="AK84" s="211"/>
      <c r="AL84" s="211"/>
      <c r="AM84" s="211"/>
      <c r="AN84" s="211"/>
      <c r="AO84" s="211"/>
      <c r="AP84" s="860" t="str">
        <f>IF(SUM($T$86,$T$90,$T$94)=0,"",IF(SUM($T$86,$T$90,$T$94)=$S$99,"","複数の項目に入力されています。"))</f>
        <v/>
      </c>
      <c r="AQ84" s="860"/>
      <c r="AR84" s="860"/>
      <c r="AS84" s="860"/>
      <c r="AT84" s="860"/>
      <c r="AU84" s="860"/>
      <c r="AV84" s="860"/>
      <c r="AW84" s="860"/>
      <c r="AX84" s="860"/>
      <c r="AY84" s="860"/>
      <c r="AZ84" s="860"/>
      <c r="BA84" s="860"/>
      <c r="BB84" s="860"/>
      <c r="BC84" s="211"/>
      <c r="BD84" s="211"/>
      <c r="BF84" s="121" t="s">
        <v>92</v>
      </c>
    </row>
    <row r="85" spans="1:58" ht="25.9" customHeight="1">
      <c r="A85" s="211"/>
      <c r="B85" s="691"/>
      <c r="C85" s="861"/>
      <c r="D85" s="861"/>
      <c r="E85" s="861"/>
      <c r="F85" s="861"/>
      <c r="G85" s="861"/>
      <c r="H85" s="861"/>
      <c r="I85" s="861"/>
      <c r="J85" s="861"/>
      <c r="K85" s="861"/>
      <c r="L85" s="861"/>
      <c r="M85" s="861"/>
      <c r="N85" s="861"/>
      <c r="O85" s="861"/>
      <c r="P85" s="861"/>
      <c r="Q85" s="861"/>
      <c r="R85" s="862"/>
      <c r="S85" s="725">
        <f>IF($V$85="","",$V$85)</f>
        <v>43922</v>
      </c>
      <c r="T85" s="726"/>
      <c r="U85" s="726"/>
      <c r="V85" s="863">
        <f>IF($U$54="","",$U$54)</f>
        <v>43922</v>
      </c>
      <c r="W85" s="864"/>
      <c r="X85" s="864"/>
      <c r="Y85" s="383" t="s">
        <v>71</v>
      </c>
      <c r="Z85" s="865"/>
      <c r="AA85" s="865"/>
      <c r="AB85" s="865"/>
      <c r="AC85" s="865"/>
      <c r="AD85" s="866"/>
      <c r="AE85" s="522" t="s">
        <v>87</v>
      </c>
      <c r="AF85" s="522"/>
      <c r="AG85" s="522"/>
      <c r="AH85" s="522"/>
      <c r="AI85" s="522"/>
      <c r="AJ85" s="522"/>
      <c r="AK85" s="522"/>
      <c r="AL85" s="523"/>
      <c r="AM85" s="211"/>
      <c r="AN85" s="211"/>
      <c r="AO85" s="211"/>
      <c r="AP85" s="867" t="str">
        <f>IF(SUM($T$86,$T$90,$T$94)=0,"",IF(SUM($T$86,$T$90,$T$94)=$S$99,"","（いずれか一つとして下さい。）"))</f>
        <v/>
      </c>
      <c r="AQ85" s="867"/>
      <c r="AR85" s="867"/>
      <c r="AS85" s="867"/>
      <c r="AT85" s="867"/>
      <c r="AU85" s="867"/>
      <c r="AV85" s="867"/>
      <c r="AW85" s="867"/>
      <c r="AX85" s="867"/>
      <c r="AY85" s="867"/>
      <c r="AZ85" s="867"/>
      <c r="BA85" s="867"/>
      <c r="BB85" s="867"/>
      <c r="BC85" s="211"/>
      <c r="BD85" s="221"/>
    </row>
    <row r="86" spans="1:58" ht="16.149999999999999" customHeight="1">
      <c r="A86" s="211"/>
      <c r="B86" s="461" t="s">
        <v>93</v>
      </c>
      <c r="C86" s="461"/>
      <c r="D86" s="461"/>
      <c r="E86" s="461"/>
      <c r="F86" s="461"/>
      <c r="G86" s="461"/>
      <c r="H86" s="461"/>
      <c r="I86" s="461"/>
      <c r="J86" s="461"/>
      <c r="K86" s="461"/>
      <c r="L86" s="461"/>
      <c r="M86" s="461"/>
      <c r="N86" s="461"/>
      <c r="O86" s="461"/>
      <c r="P86" s="487">
        <f>IF($V$85="","本年度",$V$85)</f>
        <v>43922</v>
      </c>
      <c r="Q86" s="488"/>
      <c r="R86" s="489"/>
      <c r="S86" s="681" t="s">
        <v>94</v>
      </c>
      <c r="T86" s="476"/>
      <c r="U86" s="476"/>
      <c r="V86" s="476"/>
      <c r="W86" s="476"/>
      <c r="X86" s="476"/>
      <c r="Y86" s="476"/>
      <c r="Z86" s="462"/>
      <c r="AA86" s="463"/>
      <c r="AB86" s="463"/>
      <c r="AC86" s="463"/>
      <c r="AD86" s="464"/>
      <c r="AE86" s="665" t="str">
        <f>IF(OR(T88="",T86=""),"",ROUND(T86/T88*100,1))</f>
        <v/>
      </c>
      <c r="AF86" s="666"/>
      <c r="AG86" s="666"/>
      <c r="AH86" s="666"/>
      <c r="AI86" s="666"/>
      <c r="AJ86" s="666"/>
      <c r="AK86" s="666"/>
      <c r="AL86" s="667"/>
      <c r="AM86" s="211"/>
      <c r="AN86" s="211"/>
      <c r="AO86" s="211"/>
      <c r="AP86" s="211"/>
      <c r="AQ86" s="212"/>
      <c r="AR86" s="212"/>
      <c r="AS86" s="212"/>
      <c r="AT86" s="212"/>
      <c r="AU86" s="212"/>
      <c r="AV86" s="212"/>
      <c r="AW86" s="212"/>
      <c r="AX86" s="212"/>
      <c r="AY86" s="212"/>
      <c r="AZ86" s="212"/>
      <c r="BA86" s="212"/>
      <c r="BB86" s="212"/>
      <c r="BC86" s="212"/>
      <c r="BD86" s="212"/>
    </row>
    <row r="87" spans="1:58" ht="16.149999999999999" customHeight="1">
      <c r="A87" s="211"/>
      <c r="B87" s="461"/>
      <c r="C87" s="461"/>
      <c r="D87" s="461"/>
      <c r="E87" s="461"/>
      <c r="F87" s="461"/>
      <c r="G87" s="461"/>
      <c r="H87" s="461"/>
      <c r="I87" s="461"/>
      <c r="J87" s="461"/>
      <c r="K87" s="461"/>
      <c r="L87" s="461"/>
      <c r="M87" s="461"/>
      <c r="N87" s="461"/>
      <c r="O87" s="461"/>
      <c r="P87" s="490"/>
      <c r="Q87" s="491"/>
      <c r="R87" s="492"/>
      <c r="S87" s="682"/>
      <c r="T87" s="477"/>
      <c r="U87" s="477"/>
      <c r="V87" s="477"/>
      <c r="W87" s="477"/>
      <c r="X87" s="477"/>
      <c r="Y87" s="477"/>
      <c r="Z87" s="462"/>
      <c r="AA87" s="463"/>
      <c r="AB87" s="463"/>
      <c r="AC87" s="463"/>
      <c r="AD87" s="464"/>
      <c r="AE87" s="665"/>
      <c r="AF87" s="666"/>
      <c r="AG87" s="666"/>
      <c r="AH87" s="666"/>
      <c r="AI87" s="666"/>
      <c r="AJ87" s="666"/>
      <c r="AK87" s="666"/>
      <c r="AL87" s="667"/>
      <c r="AM87" s="211"/>
      <c r="AN87" s="222"/>
      <c r="AO87" s="355" t="s">
        <v>95</v>
      </c>
      <c r="AP87" s="355"/>
      <c r="AQ87" s="355"/>
      <c r="AR87" s="355"/>
      <c r="AS87" s="355"/>
      <c r="AT87" s="355"/>
      <c r="AU87" s="355"/>
      <c r="AV87" s="355"/>
      <c r="AW87" s="355"/>
      <c r="AX87" s="355"/>
      <c r="AY87" s="355"/>
      <c r="AZ87" s="355"/>
      <c r="BA87" s="355"/>
      <c r="BB87" s="355"/>
      <c r="BC87" s="355"/>
      <c r="BD87" s="212"/>
    </row>
    <row r="88" spans="1:58" ht="16.149999999999999" customHeight="1">
      <c r="A88" s="211"/>
      <c r="B88" s="461"/>
      <c r="C88" s="461"/>
      <c r="D88" s="461"/>
      <c r="E88" s="461"/>
      <c r="F88" s="461"/>
      <c r="G88" s="461"/>
      <c r="H88" s="461"/>
      <c r="I88" s="461"/>
      <c r="J88" s="461"/>
      <c r="K88" s="461"/>
      <c r="L88" s="461"/>
      <c r="M88" s="461"/>
      <c r="N88" s="461"/>
      <c r="O88" s="461"/>
      <c r="P88" s="641">
        <f>IF($V$85="","前年度",EDATE($V$85,-12))</f>
        <v>43556</v>
      </c>
      <c r="Q88" s="642"/>
      <c r="R88" s="643"/>
      <c r="S88" s="682"/>
      <c r="T88" s="477"/>
      <c r="U88" s="477"/>
      <c r="V88" s="477"/>
      <c r="W88" s="477"/>
      <c r="X88" s="477"/>
      <c r="Y88" s="477"/>
      <c r="Z88" s="462"/>
      <c r="AA88" s="463"/>
      <c r="AB88" s="463"/>
      <c r="AC88" s="463"/>
      <c r="AD88" s="464"/>
      <c r="AE88" s="665"/>
      <c r="AF88" s="666"/>
      <c r="AG88" s="666"/>
      <c r="AH88" s="666"/>
      <c r="AI88" s="666"/>
      <c r="AJ88" s="666"/>
      <c r="AK88" s="666"/>
      <c r="AL88" s="667"/>
      <c r="AM88" s="211"/>
      <c r="AN88" s="222"/>
      <c r="AO88" s="355"/>
      <c r="AP88" s="355"/>
      <c r="AQ88" s="355"/>
      <c r="AR88" s="355"/>
      <c r="AS88" s="355"/>
      <c r="AT88" s="355"/>
      <c r="AU88" s="355"/>
      <c r="AV88" s="355"/>
      <c r="AW88" s="355"/>
      <c r="AX88" s="355"/>
      <c r="AY88" s="355"/>
      <c r="AZ88" s="355"/>
      <c r="BA88" s="355"/>
      <c r="BB88" s="355"/>
      <c r="BC88" s="355"/>
      <c r="BD88" s="212"/>
      <c r="BF88" s="252" t="s">
        <v>96</v>
      </c>
    </row>
    <row r="89" spans="1:58" ht="16.149999999999999" customHeight="1">
      <c r="A89" s="211"/>
      <c r="B89" s="461"/>
      <c r="C89" s="461"/>
      <c r="D89" s="461"/>
      <c r="E89" s="461"/>
      <c r="F89" s="461"/>
      <c r="G89" s="461"/>
      <c r="H89" s="461"/>
      <c r="I89" s="461"/>
      <c r="J89" s="461"/>
      <c r="K89" s="461"/>
      <c r="L89" s="461"/>
      <c r="M89" s="461"/>
      <c r="N89" s="461"/>
      <c r="O89" s="461"/>
      <c r="P89" s="644"/>
      <c r="Q89" s="645"/>
      <c r="R89" s="646"/>
      <c r="S89" s="683"/>
      <c r="T89" s="478"/>
      <c r="U89" s="478"/>
      <c r="V89" s="478"/>
      <c r="W89" s="478"/>
      <c r="X89" s="478"/>
      <c r="Y89" s="478"/>
      <c r="Z89" s="465"/>
      <c r="AA89" s="466"/>
      <c r="AB89" s="466"/>
      <c r="AC89" s="466"/>
      <c r="AD89" s="467"/>
      <c r="AE89" s="665"/>
      <c r="AF89" s="666"/>
      <c r="AG89" s="666"/>
      <c r="AH89" s="666"/>
      <c r="AI89" s="666"/>
      <c r="AJ89" s="666"/>
      <c r="AK89" s="666"/>
      <c r="AL89" s="667"/>
      <c r="AM89" s="211"/>
      <c r="AN89" s="222"/>
      <c r="AO89" s="355"/>
      <c r="AP89" s="355"/>
      <c r="AQ89" s="355"/>
      <c r="AR89" s="355"/>
      <c r="AS89" s="355"/>
      <c r="AT89" s="355"/>
      <c r="AU89" s="355"/>
      <c r="AV89" s="355"/>
      <c r="AW89" s="355"/>
      <c r="AX89" s="355"/>
      <c r="AY89" s="355"/>
      <c r="AZ89" s="355"/>
      <c r="BA89" s="355"/>
      <c r="BB89" s="355"/>
      <c r="BC89" s="355"/>
      <c r="BD89" s="212"/>
      <c r="BF89" s="121" t="s">
        <v>97</v>
      </c>
    </row>
    <row r="90" spans="1:58" ht="16.149999999999999" customHeight="1">
      <c r="A90" s="211"/>
      <c r="B90" s="632" t="s">
        <v>98</v>
      </c>
      <c r="C90" s="633"/>
      <c r="D90" s="633"/>
      <c r="E90" s="633"/>
      <c r="F90" s="633"/>
      <c r="G90" s="633"/>
      <c r="H90" s="633"/>
      <c r="I90" s="633"/>
      <c r="J90" s="633"/>
      <c r="K90" s="633"/>
      <c r="L90" s="633"/>
      <c r="M90" s="633"/>
      <c r="N90" s="633"/>
      <c r="O90" s="634"/>
      <c r="P90" s="487">
        <f>IF($V$85="","本年度",$V$85)</f>
        <v>43922</v>
      </c>
      <c r="Q90" s="488"/>
      <c r="R90" s="489"/>
      <c r="S90" s="681" t="s">
        <v>94</v>
      </c>
      <c r="T90" s="476"/>
      <c r="U90" s="476"/>
      <c r="V90" s="476"/>
      <c r="W90" s="476"/>
      <c r="X90" s="476"/>
      <c r="Y90" s="479"/>
      <c r="Z90" s="468" t="s">
        <v>99</v>
      </c>
      <c r="AA90" s="468"/>
      <c r="AB90" s="468"/>
      <c r="AC90" s="468"/>
      <c r="AD90" s="469"/>
      <c r="AE90" s="672" t="str">
        <f>IF(OR(T92="",T90=""),"",ROUND(T90/T92*100,1))</f>
        <v/>
      </c>
      <c r="AF90" s="425"/>
      <c r="AG90" s="425"/>
      <c r="AH90" s="425"/>
      <c r="AI90" s="425"/>
      <c r="AJ90" s="425"/>
      <c r="AK90" s="425"/>
      <c r="AL90" s="426"/>
      <c r="AM90" s="248"/>
      <c r="AN90" s="211"/>
      <c r="AO90" s="355" t="s">
        <v>100</v>
      </c>
      <c r="AP90" s="355"/>
      <c r="AQ90" s="355"/>
      <c r="AR90" s="355"/>
      <c r="AS90" s="355"/>
      <c r="AT90" s="355"/>
      <c r="AU90" s="355"/>
      <c r="AV90" s="355"/>
      <c r="AW90" s="355"/>
      <c r="AX90" s="355"/>
      <c r="AY90" s="355"/>
      <c r="AZ90" s="355"/>
      <c r="BA90" s="355"/>
      <c r="BB90" s="355"/>
      <c r="BC90" s="355"/>
      <c r="BD90" s="211"/>
    </row>
    <row r="91" spans="1:58" ht="16.149999999999999" customHeight="1">
      <c r="A91" s="211"/>
      <c r="B91" s="635"/>
      <c r="C91" s="636"/>
      <c r="D91" s="636"/>
      <c r="E91" s="636"/>
      <c r="F91" s="636"/>
      <c r="G91" s="636"/>
      <c r="H91" s="636"/>
      <c r="I91" s="636"/>
      <c r="J91" s="636"/>
      <c r="K91" s="636"/>
      <c r="L91" s="636"/>
      <c r="M91" s="636"/>
      <c r="N91" s="636"/>
      <c r="O91" s="637"/>
      <c r="P91" s="490"/>
      <c r="Q91" s="491"/>
      <c r="R91" s="492"/>
      <c r="S91" s="682"/>
      <c r="T91" s="477"/>
      <c r="U91" s="477"/>
      <c r="V91" s="477"/>
      <c r="W91" s="477"/>
      <c r="X91" s="477"/>
      <c r="Y91" s="480"/>
      <c r="Z91" s="468"/>
      <c r="AA91" s="468"/>
      <c r="AB91" s="468"/>
      <c r="AC91" s="468"/>
      <c r="AD91" s="469"/>
      <c r="AE91" s="672"/>
      <c r="AF91" s="425"/>
      <c r="AG91" s="425"/>
      <c r="AH91" s="425"/>
      <c r="AI91" s="425"/>
      <c r="AJ91" s="425"/>
      <c r="AK91" s="425"/>
      <c r="AL91" s="426"/>
      <c r="AM91" s="248"/>
      <c r="AN91" s="249"/>
      <c r="AO91" s="355"/>
      <c r="AP91" s="355"/>
      <c r="AQ91" s="355"/>
      <c r="AR91" s="355"/>
      <c r="AS91" s="355"/>
      <c r="AT91" s="355"/>
      <c r="AU91" s="355"/>
      <c r="AV91" s="355"/>
      <c r="AW91" s="355"/>
      <c r="AX91" s="355"/>
      <c r="AY91" s="355"/>
      <c r="AZ91" s="355"/>
      <c r="BA91" s="355"/>
      <c r="BB91" s="355"/>
      <c r="BC91" s="355"/>
      <c r="BD91" s="211"/>
    </row>
    <row r="92" spans="1:58" ht="16.149999999999999" customHeight="1">
      <c r="A92" s="211"/>
      <c r="B92" s="635"/>
      <c r="C92" s="636"/>
      <c r="D92" s="636"/>
      <c r="E92" s="636"/>
      <c r="F92" s="636"/>
      <c r="G92" s="636"/>
      <c r="H92" s="636"/>
      <c r="I92" s="636"/>
      <c r="J92" s="636"/>
      <c r="K92" s="636"/>
      <c r="L92" s="636"/>
      <c r="M92" s="636"/>
      <c r="N92" s="636"/>
      <c r="O92" s="637"/>
      <c r="P92" s="641">
        <f>IF($V$85="","前年度",EDATE($V$85,-12))</f>
        <v>43556</v>
      </c>
      <c r="Q92" s="642"/>
      <c r="R92" s="643"/>
      <c r="S92" s="682"/>
      <c r="T92" s="477"/>
      <c r="U92" s="477"/>
      <c r="V92" s="477"/>
      <c r="W92" s="477"/>
      <c r="X92" s="477"/>
      <c r="Y92" s="480"/>
      <c r="Z92" s="468"/>
      <c r="AA92" s="468"/>
      <c r="AB92" s="468"/>
      <c r="AC92" s="468"/>
      <c r="AD92" s="469"/>
      <c r="AE92" s="672"/>
      <c r="AF92" s="425"/>
      <c r="AG92" s="425"/>
      <c r="AH92" s="425"/>
      <c r="AI92" s="425"/>
      <c r="AJ92" s="425"/>
      <c r="AK92" s="425"/>
      <c r="AL92" s="426"/>
      <c r="AM92" s="248"/>
      <c r="AN92" s="249"/>
      <c r="AO92" s="355" t="s">
        <v>101</v>
      </c>
      <c r="AP92" s="355"/>
      <c r="AQ92" s="355"/>
      <c r="AR92" s="355"/>
      <c r="AS92" s="355"/>
      <c r="AT92" s="355"/>
      <c r="AU92" s="355"/>
      <c r="AV92" s="355"/>
      <c r="AW92" s="355"/>
      <c r="AX92" s="355"/>
      <c r="AY92" s="355"/>
      <c r="AZ92" s="355"/>
      <c r="BA92" s="355"/>
      <c r="BB92" s="355"/>
      <c r="BC92" s="355"/>
      <c r="BD92" s="211"/>
      <c r="BF92" s="252" t="s">
        <v>96</v>
      </c>
    </row>
    <row r="93" spans="1:58" ht="16.149999999999999" customHeight="1">
      <c r="A93" s="211"/>
      <c r="B93" s="638"/>
      <c r="C93" s="639"/>
      <c r="D93" s="639"/>
      <c r="E93" s="639"/>
      <c r="F93" s="639"/>
      <c r="G93" s="639"/>
      <c r="H93" s="639"/>
      <c r="I93" s="639"/>
      <c r="J93" s="639"/>
      <c r="K93" s="639"/>
      <c r="L93" s="639"/>
      <c r="M93" s="639"/>
      <c r="N93" s="639"/>
      <c r="O93" s="640"/>
      <c r="P93" s="644"/>
      <c r="Q93" s="645"/>
      <c r="R93" s="646"/>
      <c r="S93" s="683"/>
      <c r="T93" s="478"/>
      <c r="U93" s="478"/>
      <c r="V93" s="478"/>
      <c r="W93" s="478"/>
      <c r="X93" s="478"/>
      <c r="Y93" s="481"/>
      <c r="Z93" s="468"/>
      <c r="AA93" s="468"/>
      <c r="AB93" s="468"/>
      <c r="AC93" s="468"/>
      <c r="AD93" s="469"/>
      <c r="AE93" s="672"/>
      <c r="AF93" s="425"/>
      <c r="AG93" s="425"/>
      <c r="AH93" s="425"/>
      <c r="AI93" s="425"/>
      <c r="AJ93" s="425"/>
      <c r="AK93" s="425"/>
      <c r="AL93" s="426"/>
      <c r="AM93" s="248"/>
      <c r="AN93" s="250"/>
      <c r="AO93" s="355"/>
      <c r="AP93" s="355"/>
      <c r="AQ93" s="355"/>
      <c r="AR93" s="355"/>
      <c r="AS93" s="355"/>
      <c r="AT93" s="355"/>
      <c r="AU93" s="355"/>
      <c r="AV93" s="355"/>
      <c r="AW93" s="355"/>
      <c r="AX93" s="355"/>
      <c r="AY93" s="355"/>
      <c r="AZ93" s="355"/>
      <c r="BA93" s="355"/>
      <c r="BB93" s="355"/>
      <c r="BC93" s="355"/>
      <c r="BD93" s="211"/>
      <c r="BF93" s="121" t="s">
        <v>97</v>
      </c>
    </row>
    <row r="94" spans="1:58" ht="18" customHeight="1">
      <c r="A94" s="211"/>
      <c r="B94" s="661" t="s">
        <v>102</v>
      </c>
      <c r="C94" s="662"/>
      <c r="D94" s="662"/>
      <c r="E94" s="662"/>
      <c r="F94" s="662"/>
      <c r="G94" s="662"/>
      <c r="H94" s="662"/>
      <c r="I94" s="662"/>
      <c r="J94" s="662"/>
      <c r="K94" s="662"/>
      <c r="L94" s="662"/>
      <c r="M94" s="662"/>
      <c r="N94" s="662"/>
      <c r="O94" s="662"/>
      <c r="P94" s="483">
        <f>IF($V$85="","本年度",$V$85)</f>
        <v>43922</v>
      </c>
      <c r="Q94" s="484"/>
      <c r="R94" s="485"/>
      <c r="S94" s="684" t="s">
        <v>94</v>
      </c>
      <c r="T94" s="476"/>
      <c r="U94" s="476"/>
      <c r="V94" s="476"/>
      <c r="W94" s="476"/>
      <c r="X94" s="476"/>
      <c r="Y94" s="476"/>
      <c r="Z94" s="470"/>
      <c r="AA94" s="471"/>
      <c r="AB94" s="471"/>
      <c r="AC94" s="471"/>
      <c r="AD94" s="472"/>
      <c r="AE94" s="665" t="str">
        <f>IF(OR(T96="",T94=""),"",ROUND(T94/T96*100,1))</f>
        <v/>
      </c>
      <c r="AF94" s="666"/>
      <c r="AG94" s="666"/>
      <c r="AH94" s="666"/>
      <c r="AI94" s="666"/>
      <c r="AJ94" s="666"/>
      <c r="AK94" s="666"/>
      <c r="AL94" s="667"/>
      <c r="AM94" s="211"/>
      <c r="AN94" s="222"/>
      <c r="AO94" s="656" t="s">
        <v>103</v>
      </c>
      <c r="AP94" s="656"/>
      <c r="AQ94" s="656"/>
      <c r="AR94" s="656"/>
      <c r="AS94" s="656"/>
      <c r="AT94" s="656"/>
      <c r="AU94" s="656"/>
      <c r="AV94" s="656"/>
      <c r="AW94" s="656"/>
      <c r="AX94" s="656"/>
      <c r="AY94" s="656"/>
      <c r="AZ94" s="656"/>
      <c r="BA94" s="656"/>
      <c r="BB94" s="656"/>
      <c r="BC94" s="656"/>
      <c r="BD94" s="222"/>
    </row>
    <row r="95" spans="1:58" ht="18" customHeight="1">
      <c r="A95" s="211"/>
      <c r="B95" s="663"/>
      <c r="C95" s="664"/>
      <c r="D95" s="664"/>
      <c r="E95" s="664"/>
      <c r="F95" s="664"/>
      <c r="G95" s="664"/>
      <c r="H95" s="664"/>
      <c r="I95" s="664"/>
      <c r="J95" s="664"/>
      <c r="K95" s="664"/>
      <c r="L95" s="664"/>
      <c r="M95" s="664"/>
      <c r="N95" s="664"/>
      <c r="O95" s="664"/>
      <c r="P95" s="486"/>
      <c r="Q95" s="484"/>
      <c r="R95" s="485"/>
      <c r="S95" s="685"/>
      <c r="T95" s="477"/>
      <c r="U95" s="477"/>
      <c r="V95" s="477"/>
      <c r="W95" s="477"/>
      <c r="X95" s="477"/>
      <c r="Y95" s="477"/>
      <c r="Z95" s="470"/>
      <c r="AA95" s="471"/>
      <c r="AB95" s="471"/>
      <c r="AC95" s="471"/>
      <c r="AD95" s="472"/>
      <c r="AE95" s="665"/>
      <c r="AF95" s="666"/>
      <c r="AG95" s="666"/>
      <c r="AH95" s="666"/>
      <c r="AI95" s="666"/>
      <c r="AJ95" s="666"/>
      <c r="AK95" s="666"/>
      <c r="AL95" s="667"/>
      <c r="AM95" s="211"/>
      <c r="AN95" s="222"/>
      <c r="AO95" s="656"/>
      <c r="AP95" s="656"/>
      <c r="AQ95" s="656"/>
      <c r="AR95" s="656"/>
      <c r="AS95" s="656"/>
      <c r="AT95" s="656"/>
      <c r="AU95" s="656"/>
      <c r="AV95" s="656"/>
      <c r="AW95" s="656"/>
      <c r="AX95" s="656"/>
      <c r="AY95" s="656"/>
      <c r="AZ95" s="656"/>
      <c r="BA95" s="656"/>
      <c r="BB95" s="656"/>
      <c r="BC95" s="656"/>
      <c r="BD95" s="212"/>
      <c r="BE95" s="92"/>
      <c r="BF95" s="92"/>
    </row>
    <row r="96" spans="1:58" ht="18" customHeight="1">
      <c r="A96" s="211"/>
      <c r="B96" s="657"/>
      <c r="C96" s="658"/>
      <c r="D96" s="658"/>
      <c r="E96" s="658"/>
      <c r="F96" s="658"/>
      <c r="G96" s="658"/>
      <c r="H96" s="658"/>
      <c r="I96" s="658"/>
      <c r="J96" s="658"/>
      <c r="K96" s="658"/>
      <c r="L96" s="658"/>
      <c r="M96" s="658"/>
      <c r="N96" s="658"/>
      <c r="O96" s="658"/>
      <c r="P96" s="673">
        <f>IF($V$85="","前年度",EDATE($V$85,-12))</f>
        <v>43556</v>
      </c>
      <c r="Q96" s="674"/>
      <c r="R96" s="675"/>
      <c r="S96" s="385"/>
      <c r="T96" s="477"/>
      <c r="U96" s="477"/>
      <c r="V96" s="477"/>
      <c r="W96" s="477"/>
      <c r="X96" s="477"/>
      <c r="Y96" s="477"/>
      <c r="Z96" s="470"/>
      <c r="AA96" s="471"/>
      <c r="AB96" s="471"/>
      <c r="AC96" s="471"/>
      <c r="AD96" s="472"/>
      <c r="AE96" s="665"/>
      <c r="AF96" s="666"/>
      <c r="AG96" s="666"/>
      <c r="AH96" s="666"/>
      <c r="AI96" s="666"/>
      <c r="AJ96" s="666"/>
      <c r="AK96" s="666"/>
      <c r="AL96" s="667"/>
      <c r="AM96" s="211"/>
      <c r="AN96" s="222"/>
      <c r="AO96" s="656"/>
      <c r="AP96" s="656"/>
      <c r="AQ96" s="656"/>
      <c r="AR96" s="656"/>
      <c r="AS96" s="656"/>
      <c r="AT96" s="656"/>
      <c r="AU96" s="656"/>
      <c r="AV96" s="656"/>
      <c r="AW96" s="656"/>
      <c r="AX96" s="656"/>
      <c r="AY96" s="656"/>
      <c r="AZ96" s="656"/>
      <c r="BA96" s="656"/>
      <c r="BB96" s="656"/>
      <c r="BC96" s="656"/>
      <c r="BD96" s="212"/>
      <c r="BE96" s="92"/>
      <c r="BF96" s="252" t="s">
        <v>96</v>
      </c>
    </row>
    <row r="97" spans="1:58" ht="18" customHeight="1" thickBot="1">
      <c r="A97" s="211"/>
      <c r="B97" s="659"/>
      <c r="C97" s="660"/>
      <c r="D97" s="660"/>
      <c r="E97" s="660"/>
      <c r="F97" s="660"/>
      <c r="G97" s="660"/>
      <c r="H97" s="660"/>
      <c r="I97" s="660"/>
      <c r="J97" s="660"/>
      <c r="K97" s="660"/>
      <c r="L97" s="660"/>
      <c r="M97" s="660"/>
      <c r="N97" s="660"/>
      <c r="O97" s="660"/>
      <c r="P97" s="676"/>
      <c r="Q97" s="677"/>
      <c r="R97" s="678"/>
      <c r="S97" s="686"/>
      <c r="T97" s="482"/>
      <c r="U97" s="482"/>
      <c r="V97" s="482"/>
      <c r="W97" s="482"/>
      <c r="X97" s="482"/>
      <c r="Y97" s="482"/>
      <c r="Z97" s="473"/>
      <c r="AA97" s="474"/>
      <c r="AB97" s="474"/>
      <c r="AC97" s="474"/>
      <c r="AD97" s="475"/>
      <c r="AE97" s="698"/>
      <c r="AF97" s="699"/>
      <c r="AG97" s="699"/>
      <c r="AH97" s="699"/>
      <c r="AI97" s="699"/>
      <c r="AJ97" s="699"/>
      <c r="AK97" s="699"/>
      <c r="AL97" s="700"/>
      <c r="AM97" s="211"/>
      <c r="AN97" s="211"/>
      <c r="AO97" s="222"/>
      <c r="AP97" s="222"/>
      <c r="AQ97" s="222"/>
      <c r="AR97" s="222"/>
      <c r="AS97" s="222"/>
      <c r="AT97" s="222"/>
      <c r="AU97" s="222"/>
      <c r="AV97" s="222"/>
      <c r="AW97" s="222"/>
      <c r="AX97" s="222"/>
      <c r="AY97" s="222"/>
      <c r="AZ97" s="222"/>
      <c r="BA97" s="222"/>
      <c r="BB97" s="222"/>
      <c r="BC97" s="222"/>
      <c r="BD97" s="212"/>
      <c r="BE97" s="92"/>
      <c r="BF97" s="121" t="s">
        <v>97</v>
      </c>
    </row>
    <row r="98" spans="1:58" ht="18" hidden="1" customHeight="1">
      <c r="A98" s="211"/>
      <c r="B98" s="687" t="s">
        <v>104</v>
      </c>
      <c r="C98" s="687"/>
      <c r="D98" s="687"/>
      <c r="E98" s="687"/>
      <c r="F98" s="687"/>
      <c r="G98" s="687"/>
      <c r="H98" s="687"/>
      <c r="I98" s="687"/>
      <c r="J98" s="687"/>
      <c r="K98" s="687"/>
      <c r="L98" s="687"/>
      <c r="M98" s="687"/>
      <c r="N98" s="687"/>
      <c r="O98" s="687"/>
      <c r="P98" s="687"/>
      <c r="Q98" s="687"/>
      <c r="R98" s="687"/>
      <c r="S98" s="687" t="str">
        <f>IF(T86&gt;0,"売上高",IF(T90&gt;0,"店舗面積",IF(T94&gt;0,"その他","")))</f>
        <v/>
      </c>
      <c r="T98" s="688"/>
      <c r="U98" s="688"/>
      <c r="V98" s="688"/>
      <c r="W98" s="688"/>
      <c r="X98" s="688"/>
      <c r="Y98" s="688"/>
      <c r="Z98" s="688"/>
      <c r="AA98" s="688"/>
      <c r="AB98" s="328"/>
      <c r="AC98" s="328"/>
      <c r="AD98" s="328"/>
      <c r="AE98" s="329"/>
      <c r="AF98" s="329"/>
      <c r="AG98" s="329"/>
      <c r="AH98" s="329"/>
      <c r="AI98" s="329"/>
      <c r="AJ98" s="329"/>
      <c r="AK98" s="329"/>
      <c r="AL98" s="329"/>
      <c r="AM98" s="211"/>
      <c r="AN98" s="211"/>
      <c r="AO98" s="221"/>
      <c r="AP98" s="221"/>
      <c r="AQ98" s="221"/>
      <c r="AR98" s="221"/>
      <c r="AS98" s="221"/>
      <c r="AT98" s="221"/>
      <c r="AU98" s="221"/>
      <c r="AV98" s="221"/>
      <c r="AW98" s="221"/>
      <c r="AX98" s="221"/>
      <c r="AY98" s="221"/>
      <c r="AZ98" s="221"/>
      <c r="BA98" s="221"/>
      <c r="BB98" s="221"/>
      <c r="BC98" s="221"/>
      <c r="BD98" s="221"/>
      <c r="BE98" s="92"/>
      <c r="BF98" s="92"/>
    </row>
    <row r="99" spans="1:58" ht="18.75" hidden="1" customHeight="1">
      <c r="A99" s="211"/>
      <c r="B99" s="687" t="s">
        <v>105</v>
      </c>
      <c r="C99" s="687"/>
      <c r="D99" s="687"/>
      <c r="E99" s="687"/>
      <c r="F99" s="687"/>
      <c r="G99" s="687"/>
      <c r="H99" s="687"/>
      <c r="I99" s="687"/>
      <c r="J99" s="687"/>
      <c r="K99" s="687"/>
      <c r="L99" s="687"/>
      <c r="M99" s="687"/>
      <c r="N99" s="687"/>
      <c r="O99" s="687"/>
      <c r="P99" s="687"/>
      <c r="Q99" s="687"/>
      <c r="R99" s="687"/>
      <c r="S99" s="689" t="str">
        <f>IF(T86&gt;0,T86,IF(T90&gt;0,T90,IF(T94&gt;0,T94,"")))</f>
        <v/>
      </c>
      <c r="T99" s="690"/>
      <c r="U99" s="690"/>
      <c r="V99" s="690"/>
      <c r="W99" s="690"/>
      <c r="X99" s="690"/>
      <c r="Y99" s="690"/>
      <c r="Z99" s="690"/>
      <c r="AA99" s="690"/>
      <c r="AB99" s="328"/>
      <c r="AC99" s="328"/>
      <c r="AD99" s="328"/>
      <c r="AE99" s="329"/>
      <c r="AF99" s="329"/>
      <c r="AG99" s="329"/>
      <c r="AH99" s="329"/>
      <c r="AI99" s="329"/>
      <c r="AJ99" s="329"/>
      <c r="AK99" s="329"/>
      <c r="AL99" s="329"/>
      <c r="AM99" s="211"/>
      <c r="AN99" s="211"/>
      <c r="AO99" s="221"/>
      <c r="AP99" s="221"/>
      <c r="AQ99" s="221"/>
      <c r="AR99" s="221"/>
      <c r="AS99" s="221"/>
      <c r="AT99" s="221"/>
      <c r="AU99" s="221"/>
      <c r="AV99" s="221"/>
      <c r="AW99" s="221"/>
      <c r="AX99" s="221"/>
      <c r="AY99" s="221"/>
      <c r="AZ99" s="221"/>
      <c r="BA99" s="221"/>
      <c r="BB99" s="221"/>
      <c r="BC99" s="221"/>
      <c r="BD99" s="221"/>
      <c r="BE99" s="92"/>
      <c r="BF99" s="92"/>
    </row>
    <row r="100" spans="1:58" ht="15" customHeight="1">
      <c r="A100" s="211"/>
      <c r="B100" s="330"/>
      <c r="C100" s="330"/>
      <c r="D100" s="330"/>
      <c r="E100" s="330"/>
      <c r="F100" s="330"/>
      <c r="G100" s="330"/>
      <c r="H100" s="330"/>
      <c r="I100" s="330"/>
      <c r="J100" s="330"/>
      <c r="K100" s="330"/>
      <c r="L100" s="330"/>
      <c r="M100" s="330"/>
      <c r="N100" s="330"/>
      <c r="O100" s="330"/>
      <c r="P100" s="330"/>
      <c r="Q100" s="330"/>
      <c r="R100" s="330"/>
      <c r="S100" s="331"/>
      <c r="T100" s="332"/>
      <c r="U100" s="332"/>
      <c r="V100" s="332"/>
      <c r="W100" s="332"/>
      <c r="X100" s="332"/>
      <c r="Y100" s="332"/>
      <c r="Z100" s="332"/>
      <c r="AA100" s="332"/>
      <c r="AB100" s="333"/>
      <c r="AC100" s="333"/>
      <c r="AD100" s="333"/>
      <c r="AE100" s="330"/>
      <c r="AF100" s="330"/>
      <c r="AG100" s="330"/>
      <c r="AH100" s="330"/>
      <c r="AI100" s="330"/>
      <c r="AJ100" s="330"/>
      <c r="AK100" s="330"/>
      <c r="AL100" s="330"/>
      <c r="AM100" s="211"/>
      <c r="AN100" s="211"/>
      <c r="AO100" s="221"/>
      <c r="AP100" s="221"/>
      <c r="AQ100" s="221"/>
      <c r="AR100" s="221"/>
      <c r="AS100" s="221"/>
      <c r="AT100" s="221"/>
      <c r="AU100" s="221"/>
      <c r="AV100" s="221"/>
      <c r="AW100" s="221"/>
      <c r="AX100" s="221"/>
      <c r="AY100" s="221"/>
      <c r="AZ100" s="221"/>
      <c r="BA100" s="221"/>
      <c r="BB100" s="221"/>
      <c r="BC100" s="221"/>
      <c r="BD100" s="221"/>
      <c r="BE100" s="92"/>
      <c r="BF100" s="92"/>
    </row>
    <row r="101" spans="1:58" ht="15.75" customHeight="1">
      <c r="A101" s="211"/>
      <c r="B101" s="679" t="s">
        <v>106</v>
      </c>
      <c r="C101" s="679"/>
      <c r="D101" s="679"/>
      <c r="E101" s="679"/>
      <c r="F101" s="679"/>
      <c r="G101" s="679"/>
      <c r="H101" s="679"/>
      <c r="I101" s="679"/>
      <c r="J101" s="679"/>
      <c r="K101" s="679"/>
      <c r="L101" s="679"/>
      <c r="M101" s="679"/>
      <c r="N101" s="679"/>
      <c r="O101" s="679"/>
      <c r="P101" s="679"/>
      <c r="Q101" s="679"/>
      <c r="R101" s="679"/>
      <c r="S101" s="679"/>
      <c r="T101" s="679"/>
      <c r="U101" s="679"/>
      <c r="V101" s="334"/>
      <c r="W101" s="335"/>
      <c r="X101" s="335"/>
      <c r="Y101" s="335"/>
      <c r="Z101" s="336"/>
      <c r="AA101" s="680" t="s">
        <v>89</v>
      </c>
      <c r="AB101" s="680"/>
      <c r="AC101" s="680"/>
      <c r="AD101" s="680"/>
      <c r="AE101" s="680"/>
      <c r="AF101" s="334"/>
      <c r="AG101" s="335"/>
      <c r="AH101" s="335"/>
      <c r="AI101" s="335"/>
      <c r="AJ101" s="335"/>
      <c r="AK101" s="337"/>
      <c r="AL101" s="335"/>
      <c r="AM101" s="211"/>
      <c r="AN101" s="211"/>
      <c r="AO101" s="211"/>
      <c r="AP101" s="211"/>
      <c r="AQ101" s="211"/>
      <c r="AR101" s="211"/>
      <c r="AS101" s="211"/>
      <c r="AT101" s="211"/>
      <c r="AU101" s="211"/>
      <c r="AV101" s="211"/>
      <c r="AW101" s="211"/>
      <c r="AX101" s="211"/>
      <c r="AY101" s="211"/>
      <c r="AZ101" s="211"/>
      <c r="BA101" s="211"/>
      <c r="BB101" s="211"/>
      <c r="BC101" s="211"/>
      <c r="BD101" s="211"/>
    </row>
    <row r="102" spans="1:58" ht="15.75" customHeight="1">
      <c r="A102" s="211"/>
      <c r="B102" s="679"/>
      <c r="C102" s="679"/>
      <c r="D102" s="679"/>
      <c r="E102" s="679"/>
      <c r="F102" s="679"/>
      <c r="G102" s="679"/>
      <c r="H102" s="679"/>
      <c r="I102" s="679"/>
      <c r="J102" s="679"/>
      <c r="K102" s="679"/>
      <c r="L102" s="679"/>
      <c r="M102" s="679"/>
      <c r="N102" s="679"/>
      <c r="O102" s="679"/>
      <c r="P102" s="679"/>
      <c r="Q102" s="679"/>
      <c r="R102" s="679"/>
      <c r="S102" s="679"/>
      <c r="T102" s="679"/>
      <c r="U102" s="679"/>
      <c r="V102" s="334"/>
      <c r="W102" s="335"/>
      <c r="X102" s="335"/>
      <c r="Y102" s="335"/>
      <c r="Z102" s="334"/>
      <c r="AA102" s="680"/>
      <c r="AB102" s="680"/>
      <c r="AC102" s="680"/>
      <c r="AD102" s="680"/>
      <c r="AE102" s="680"/>
      <c r="AF102" s="334"/>
      <c r="AG102" s="335"/>
      <c r="AH102" s="335"/>
      <c r="AI102" s="335"/>
      <c r="AJ102" s="335"/>
      <c r="AK102" s="335"/>
      <c r="AL102" s="335"/>
      <c r="AM102" s="211"/>
      <c r="AN102" s="211"/>
      <c r="AO102" s="211"/>
      <c r="AP102" s="211"/>
      <c r="AQ102" s="211"/>
      <c r="AR102" s="211"/>
      <c r="AS102" s="211"/>
      <c r="AT102" s="211"/>
      <c r="AU102" s="211"/>
      <c r="AV102" s="211"/>
      <c r="AW102" s="211"/>
      <c r="AX102" s="211"/>
      <c r="AY102" s="211"/>
      <c r="AZ102" s="211"/>
      <c r="BA102" s="211"/>
      <c r="BB102" s="211"/>
      <c r="BC102" s="211"/>
      <c r="BD102" s="211"/>
    </row>
    <row r="103" spans="1:58" ht="16.149999999999999" customHeight="1">
      <c r="A103" s="211"/>
      <c r="B103" s="679"/>
      <c r="C103" s="679"/>
      <c r="D103" s="679"/>
      <c r="E103" s="679"/>
      <c r="F103" s="679"/>
      <c r="G103" s="679"/>
      <c r="H103" s="679"/>
      <c r="I103" s="679"/>
      <c r="J103" s="679"/>
      <c r="K103" s="679"/>
      <c r="L103" s="679"/>
      <c r="M103" s="679"/>
      <c r="N103" s="679"/>
      <c r="O103" s="679"/>
      <c r="P103" s="679"/>
      <c r="Q103" s="679"/>
      <c r="R103" s="679"/>
      <c r="S103" s="679"/>
      <c r="T103" s="679"/>
      <c r="U103" s="679"/>
      <c r="V103" s="334"/>
      <c r="W103" s="336"/>
      <c r="X103" s="336"/>
      <c r="Y103" s="336"/>
      <c r="Z103" s="334"/>
      <c r="AA103" s="680"/>
      <c r="AB103" s="680"/>
      <c r="AC103" s="680"/>
      <c r="AD103" s="680"/>
      <c r="AE103" s="680"/>
      <c r="AF103" s="334"/>
      <c r="AG103" s="336"/>
      <c r="AH103" s="336"/>
      <c r="AI103" s="336"/>
      <c r="AJ103" s="336"/>
      <c r="AK103" s="337"/>
      <c r="AL103" s="336"/>
      <c r="AM103" s="211"/>
      <c r="AN103" s="211"/>
      <c r="AO103" s="211"/>
      <c r="AP103" s="211"/>
      <c r="AQ103" s="211"/>
      <c r="AR103" s="211"/>
      <c r="AS103" s="211"/>
      <c r="AT103" s="211"/>
      <c r="AU103" s="211"/>
      <c r="AV103" s="211"/>
      <c r="AW103" s="211"/>
      <c r="AX103" s="211"/>
      <c r="AY103" s="211"/>
      <c r="AZ103" s="211"/>
      <c r="BA103" s="211"/>
      <c r="BB103" s="211"/>
      <c r="BC103" s="211"/>
      <c r="BD103" s="211"/>
    </row>
    <row r="104" spans="1:58" ht="16.149999999999999" customHeight="1">
      <c r="A104" s="211"/>
      <c r="B104" s="679"/>
      <c r="C104" s="679"/>
      <c r="D104" s="679"/>
      <c r="E104" s="679"/>
      <c r="F104" s="679"/>
      <c r="G104" s="679"/>
      <c r="H104" s="679"/>
      <c r="I104" s="679"/>
      <c r="J104" s="679"/>
      <c r="K104" s="679"/>
      <c r="L104" s="679"/>
      <c r="M104" s="679"/>
      <c r="N104" s="679"/>
      <c r="O104" s="679"/>
      <c r="P104" s="679"/>
      <c r="Q104" s="679"/>
      <c r="R104" s="679"/>
      <c r="S104" s="679"/>
      <c r="T104" s="679"/>
      <c r="U104" s="679"/>
      <c r="V104" s="334"/>
      <c r="W104" s="336"/>
      <c r="X104" s="336"/>
      <c r="Y104" s="336"/>
      <c r="Z104" s="336"/>
      <c r="AA104" s="334"/>
      <c r="AB104" s="334"/>
      <c r="AC104" s="334"/>
      <c r="AD104" s="334"/>
      <c r="AE104" s="334"/>
      <c r="AF104" s="334"/>
      <c r="AG104" s="336"/>
      <c r="AH104" s="336"/>
      <c r="AI104" s="336"/>
      <c r="AJ104" s="336"/>
      <c r="AK104" s="336"/>
      <c r="AL104" s="336"/>
      <c r="AM104" s="211"/>
      <c r="AN104" s="211"/>
      <c r="AO104" s="211"/>
      <c r="AP104" s="211"/>
      <c r="AQ104" s="211"/>
      <c r="AR104" s="211"/>
      <c r="AS104" s="211"/>
      <c r="AT104" s="211"/>
      <c r="AU104" s="211"/>
      <c r="AV104" s="211"/>
      <c r="AW104" s="211"/>
      <c r="AX104" s="211"/>
      <c r="AY104" s="211"/>
      <c r="AZ104" s="211"/>
      <c r="BA104" s="211"/>
      <c r="BB104" s="211"/>
      <c r="BC104" s="211"/>
      <c r="BD104" s="211"/>
    </row>
    <row r="105" spans="1:58" ht="16.149999999999999" customHeight="1">
      <c r="A105" s="211"/>
      <c r="B105" s="211"/>
      <c r="C105" s="211"/>
      <c r="D105" s="211"/>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c r="AA105" s="211"/>
      <c r="AB105" s="211"/>
      <c r="AC105" s="211"/>
      <c r="AD105" s="211"/>
      <c r="AE105" s="211"/>
      <c r="AF105" s="211"/>
      <c r="AG105" s="211"/>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row>
    <row r="106" spans="1:58" ht="16.149999999999999" customHeight="1">
      <c r="A106" s="211"/>
      <c r="B106" s="211"/>
      <c r="C106" s="211"/>
      <c r="D106" s="211"/>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row>
    <row r="107" spans="1:58" ht="16.149999999999999" customHeight="1">
      <c r="A107" s="211"/>
      <c r="B107" s="211" t="s">
        <v>107</v>
      </c>
      <c r="C107" s="211"/>
      <c r="D107" s="211"/>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row>
    <row r="108" spans="1:58" ht="25.9" customHeight="1">
      <c r="A108" s="211"/>
      <c r="B108" s="691"/>
      <c r="C108" s="691"/>
      <c r="D108" s="691"/>
      <c r="E108" s="691"/>
      <c r="F108" s="691"/>
      <c r="G108" s="691"/>
      <c r="H108" s="691"/>
      <c r="I108" s="691"/>
      <c r="J108" s="691"/>
      <c r="K108" s="691"/>
      <c r="L108" s="691"/>
      <c r="M108" s="691"/>
      <c r="N108" s="691"/>
      <c r="O108" s="691"/>
      <c r="P108" s="691"/>
      <c r="Q108" s="691"/>
      <c r="R108" s="691"/>
      <c r="S108" s="691"/>
      <c r="T108" s="691"/>
      <c r="U108" s="691"/>
      <c r="V108" s="691"/>
      <c r="W108" s="692"/>
      <c r="X108" s="693">
        <f>R54</f>
        <v>43922</v>
      </c>
      <c r="Y108" s="694"/>
      <c r="Z108" s="695">
        <f>IF($U$54="","",$U$54)</f>
        <v>43922</v>
      </c>
      <c r="AA108" s="695"/>
      <c r="AB108" s="696" t="s">
        <v>71</v>
      </c>
      <c r="AC108" s="697"/>
      <c r="AD108" s="522" t="s">
        <v>87</v>
      </c>
      <c r="AE108" s="522"/>
      <c r="AF108" s="522"/>
      <c r="AG108" s="522"/>
      <c r="AH108" s="522"/>
      <c r="AI108" s="522"/>
      <c r="AJ108" s="523"/>
      <c r="AK108" s="211"/>
      <c r="AL108" s="211"/>
      <c r="AM108" s="251"/>
      <c r="AN108" s="251"/>
      <c r="AO108" s="251"/>
      <c r="AP108" s="251"/>
      <c r="AQ108" s="251"/>
      <c r="AR108" s="251"/>
      <c r="AS108" s="251"/>
      <c r="AT108" s="251"/>
      <c r="AU108" s="251"/>
      <c r="AV108" s="251"/>
      <c r="AW108" s="251"/>
      <c r="AX108" s="211"/>
      <c r="AY108" s="211"/>
      <c r="AZ108" s="211"/>
      <c r="BA108" s="211"/>
      <c r="BB108" s="211"/>
      <c r="BC108" s="211"/>
      <c r="BD108" s="211"/>
    </row>
    <row r="109" spans="1:58" ht="16.149999999999999" customHeight="1">
      <c r="A109" s="211"/>
      <c r="B109" s="229"/>
      <c r="C109" s="230"/>
      <c r="D109" s="230"/>
      <c r="E109" s="230"/>
      <c r="F109" s="230"/>
      <c r="G109" s="230"/>
      <c r="H109" s="230"/>
      <c r="I109" s="230"/>
      <c r="J109" s="230"/>
      <c r="K109" s="230"/>
      <c r="L109" s="230"/>
      <c r="M109" s="230"/>
      <c r="N109" s="230"/>
      <c r="O109" s="236" t="s">
        <v>108</v>
      </c>
      <c r="P109" s="237"/>
      <c r="Q109" s="237"/>
      <c r="R109" s="237"/>
      <c r="S109" s="237"/>
      <c r="T109" s="237"/>
      <c r="U109" s="242"/>
      <c r="V109" s="242"/>
      <c r="W109" s="242"/>
      <c r="X109" s="372" t="str">
        <f t="shared" ref="X109" si="0">IF(OR(R56="",R56=0,$S$99=""),"",IF(R56/$S$99&gt;=9.95,TEXT(ROUND(R56/$S$99,),"###,###"),IF(R56/$S$99&gt;=1,TEXT(ROUND(R56/$S$99,1),"##.0"),ROUND(R56/$S$99,-INT(LOG10(R56/$S$99))+1))))</f>
        <v/>
      </c>
      <c r="Y109" s="372"/>
      <c r="Z109" s="372"/>
      <c r="AA109" s="372"/>
      <c r="AB109" s="372"/>
      <c r="AC109" s="372"/>
      <c r="AD109" s="425" t="str">
        <f>AA163</f>
        <v/>
      </c>
      <c r="AE109" s="425"/>
      <c r="AF109" s="425"/>
      <c r="AG109" s="425"/>
      <c r="AH109" s="425"/>
      <c r="AI109" s="425"/>
      <c r="AJ109" s="426"/>
      <c r="AK109" s="211"/>
      <c r="AL109" s="211"/>
      <c r="AM109" s="499" t="s">
        <v>109</v>
      </c>
      <c r="AN109" s="541"/>
      <c r="AO109" s="541"/>
      <c r="AP109" s="541"/>
      <c r="AQ109" s="541"/>
      <c r="AR109" s="541"/>
      <c r="AS109" s="541"/>
      <c r="AT109" s="541"/>
      <c r="AU109" s="541"/>
      <c r="AV109" s="541"/>
      <c r="AW109" s="541"/>
      <c r="AX109" s="541"/>
      <c r="AY109" s="541"/>
      <c r="AZ109" s="541"/>
      <c r="BA109" s="541"/>
      <c r="BB109" s="541"/>
      <c r="BC109" s="541"/>
      <c r="BD109" s="211"/>
    </row>
    <row r="110" spans="1:58" ht="16.149999999999999" customHeight="1">
      <c r="A110" s="211"/>
      <c r="B110" s="229"/>
      <c r="C110" s="230"/>
      <c r="D110" s="230"/>
      <c r="E110" s="230"/>
      <c r="F110" s="230"/>
      <c r="G110" s="230"/>
      <c r="H110" s="230"/>
      <c r="I110" s="230"/>
      <c r="J110" s="230"/>
      <c r="K110" s="230"/>
      <c r="L110" s="230"/>
      <c r="M110" s="230"/>
      <c r="N110" s="230"/>
      <c r="O110" s="238"/>
      <c r="P110" s="239" t="s">
        <v>110</v>
      </c>
      <c r="Q110" s="239"/>
      <c r="R110" s="239"/>
      <c r="S110" s="239"/>
      <c r="T110" s="239"/>
      <c r="U110" s="243"/>
      <c r="V110" s="243"/>
      <c r="W110" s="243"/>
      <c r="X110" s="372"/>
      <c r="Y110" s="372"/>
      <c r="Z110" s="372"/>
      <c r="AA110" s="372"/>
      <c r="AB110" s="372"/>
      <c r="AC110" s="372"/>
      <c r="AD110" s="425"/>
      <c r="AE110" s="425"/>
      <c r="AF110" s="425"/>
      <c r="AG110" s="425"/>
      <c r="AH110" s="425"/>
      <c r="AI110" s="425"/>
      <c r="AJ110" s="426"/>
      <c r="AK110" s="211"/>
      <c r="AL110" s="251"/>
      <c r="AM110" s="541"/>
      <c r="AN110" s="541"/>
      <c r="AO110" s="541"/>
      <c r="AP110" s="541"/>
      <c r="AQ110" s="541"/>
      <c r="AR110" s="541"/>
      <c r="AS110" s="541"/>
      <c r="AT110" s="541"/>
      <c r="AU110" s="541"/>
      <c r="AV110" s="541"/>
      <c r="AW110" s="541"/>
      <c r="AX110" s="541"/>
      <c r="AY110" s="541"/>
      <c r="AZ110" s="541"/>
      <c r="BA110" s="541"/>
      <c r="BB110" s="541"/>
      <c r="BC110" s="541"/>
      <c r="BD110" s="211"/>
    </row>
    <row r="111" spans="1:58" ht="16.149999999999999" customHeight="1">
      <c r="A111" s="211"/>
      <c r="B111" s="231"/>
      <c r="C111" s="232"/>
      <c r="D111" s="232"/>
      <c r="E111" s="230"/>
      <c r="F111" s="230"/>
      <c r="G111" s="230"/>
      <c r="H111" s="230"/>
      <c r="I111" s="230"/>
      <c r="J111" s="230"/>
      <c r="K111" s="230"/>
      <c r="L111" s="230"/>
      <c r="M111" s="230"/>
      <c r="N111" s="230"/>
      <c r="O111" s="236" t="s">
        <v>111</v>
      </c>
      <c r="P111" s="237"/>
      <c r="Q111" s="237"/>
      <c r="R111" s="237"/>
      <c r="S111" s="237"/>
      <c r="T111" s="237"/>
      <c r="U111" s="244"/>
      <c r="V111" s="244"/>
      <c r="W111" s="244"/>
      <c r="X111" s="372" t="str">
        <f>IF(OR(R58="",R58=0,$S$99=""),"",IF(R58/$S$99&gt;=9.95,TEXT(ROUND(R58/$S$99,),"###,###"),IF(R58/$S$99&gt;=1,TEXT(ROUND(R58/$S$99,1),"##.0"),ROUND(R58/$S$99,-INT(LOG10(R58/$S$99))+1))))</f>
        <v/>
      </c>
      <c r="Y111" s="372"/>
      <c r="Z111" s="372"/>
      <c r="AA111" s="372"/>
      <c r="AB111" s="372"/>
      <c r="AC111" s="372"/>
      <c r="AD111" s="425" t="str">
        <f>AA171</f>
        <v/>
      </c>
      <c r="AE111" s="425"/>
      <c r="AF111" s="425"/>
      <c r="AG111" s="425"/>
      <c r="AH111" s="425"/>
      <c r="AI111" s="425"/>
      <c r="AJ111" s="426"/>
      <c r="AK111" s="211"/>
      <c r="AL111" s="251"/>
      <c r="AM111" s="541"/>
      <c r="AN111" s="541"/>
      <c r="AO111" s="541"/>
      <c r="AP111" s="541"/>
      <c r="AQ111" s="541"/>
      <c r="AR111" s="541"/>
      <c r="AS111" s="541"/>
      <c r="AT111" s="541"/>
      <c r="AU111" s="541"/>
      <c r="AV111" s="541"/>
      <c r="AW111" s="541"/>
      <c r="AX111" s="541"/>
      <c r="AY111" s="541"/>
      <c r="AZ111" s="541"/>
      <c r="BA111" s="541"/>
      <c r="BB111" s="541"/>
      <c r="BC111" s="541"/>
      <c r="BD111" s="211"/>
    </row>
    <row r="112" spans="1:58" ht="16.149999999999999" customHeight="1">
      <c r="A112" s="211"/>
      <c r="B112" s="231"/>
      <c r="C112" s="232"/>
      <c r="D112" s="232"/>
      <c r="E112" s="230"/>
      <c r="F112" s="230"/>
      <c r="G112" s="230"/>
      <c r="H112" s="230"/>
      <c r="I112" s="230"/>
      <c r="J112" s="230"/>
      <c r="K112" s="230"/>
      <c r="L112" s="230"/>
      <c r="M112" s="230"/>
      <c r="N112" s="230"/>
      <c r="O112" s="238"/>
      <c r="P112" s="239" t="s">
        <v>112</v>
      </c>
      <c r="Q112" s="239"/>
      <c r="R112" s="239"/>
      <c r="S112" s="239"/>
      <c r="T112" s="239"/>
      <c r="U112" s="245"/>
      <c r="V112" s="245"/>
      <c r="W112" s="245"/>
      <c r="X112" s="372"/>
      <c r="Y112" s="372"/>
      <c r="Z112" s="372"/>
      <c r="AA112" s="372"/>
      <c r="AB112" s="372"/>
      <c r="AC112" s="372"/>
      <c r="AD112" s="425"/>
      <c r="AE112" s="425"/>
      <c r="AF112" s="425"/>
      <c r="AG112" s="425"/>
      <c r="AH112" s="425"/>
      <c r="AI112" s="425"/>
      <c r="AJ112" s="426"/>
      <c r="AK112" s="211"/>
      <c r="AL112" s="251"/>
      <c r="AM112" s="541"/>
      <c r="AN112" s="541"/>
      <c r="AO112" s="541"/>
      <c r="AP112" s="541"/>
      <c r="AQ112" s="541"/>
      <c r="AR112" s="541"/>
      <c r="AS112" s="541"/>
      <c r="AT112" s="541"/>
      <c r="AU112" s="541"/>
      <c r="AV112" s="541"/>
      <c r="AW112" s="541"/>
      <c r="AX112" s="541"/>
      <c r="AY112" s="541"/>
      <c r="AZ112" s="541"/>
      <c r="BA112" s="541"/>
      <c r="BB112" s="541"/>
      <c r="BC112" s="541"/>
      <c r="BD112" s="211"/>
    </row>
    <row r="113" spans="1:56" ht="16.149999999999999" customHeight="1">
      <c r="A113" s="211"/>
      <c r="B113" s="231"/>
      <c r="C113" s="232"/>
      <c r="D113" s="232"/>
      <c r="E113" s="230"/>
      <c r="F113" s="230"/>
      <c r="G113" s="230"/>
      <c r="H113" s="230"/>
      <c r="I113" s="230"/>
      <c r="J113" s="230"/>
      <c r="K113" s="230"/>
      <c r="L113" s="230"/>
      <c r="M113" s="230"/>
      <c r="N113" s="230"/>
      <c r="O113" s="236" t="s">
        <v>113</v>
      </c>
      <c r="P113" s="237"/>
      <c r="Q113" s="237"/>
      <c r="R113" s="237"/>
      <c r="S113" s="237"/>
      <c r="T113" s="237"/>
      <c r="U113" s="244"/>
      <c r="V113" s="244"/>
      <c r="W113" s="244"/>
      <c r="X113" s="372" t="str">
        <f>IF(OR(R60="",R60=0,$S$99=""),"",IF(R60/$S$99&gt;=9.95,TEXT(ROUND(R60/$S$99,),"###,###"),IF(R60/$S$99&gt;=1,TEXT(ROUND(R60/$S$99,1),"##.0"),ROUND(R60/$S$99,-INT(LOG10(R60/$S$99))+1))))</f>
        <v/>
      </c>
      <c r="Y113" s="372"/>
      <c r="Z113" s="372"/>
      <c r="AA113" s="372"/>
      <c r="AB113" s="372"/>
      <c r="AC113" s="372"/>
      <c r="AD113" s="425" t="str">
        <f>AA179</f>
        <v/>
      </c>
      <c r="AE113" s="425"/>
      <c r="AF113" s="425"/>
      <c r="AG113" s="425"/>
      <c r="AH113" s="425"/>
      <c r="AI113" s="425"/>
      <c r="AJ113" s="426"/>
      <c r="AK113" s="211"/>
      <c r="AL113" s="251"/>
      <c r="AM113" s="541"/>
      <c r="AN113" s="541"/>
      <c r="AO113" s="541"/>
      <c r="AP113" s="541"/>
      <c r="AQ113" s="541"/>
      <c r="AR113" s="541"/>
      <c r="AS113" s="541"/>
      <c r="AT113" s="541"/>
      <c r="AU113" s="541"/>
      <c r="AV113" s="541"/>
      <c r="AW113" s="541"/>
      <c r="AX113" s="541"/>
      <c r="AY113" s="541"/>
      <c r="AZ113" s="541"/>
      <c r="BA113" s="541"/>
      <c r="BB113" s="541"/>
      <c r="BC113" s="541"/>
      <c r="BD113" s="211"/>
    </row>
    <row r="114" spans="1:56" ht="16.149999999999999" customHeight="1">
      <c r="A114" s="211"/>
      <c r="B114" s="231"/>
      <c r="C114" s="232"/>
      <c r="D114" s="232"/>
      <c r="E114" s="230"/>
      <c r="F114" s="230"/>
      <c r="G114" s="230"/>
      <c r="H114" s="230"/>
      <c r="I114" s="230"/>
      <c r="J114" s="230"/>
      <c r="K114" s="230"/>
      <c r="L114" s="230"/>
      <c r="M114" s="230"/>
      <c r="N114" s="230"/>
      <c r="O114" s="238"/>
      <c r="P114" s="239" t="s">
        <v>112</v>
      </c>
      <c r="Q114" s="239"/>
      <c r="R114" s="239"/>
      <c r="S114" s="239"/>
      <c r="T114" s="239"/>
      <c r="U114" s="245"/>
      <c r="V114" s="245"/>
      <c r="W114" s="245"/>
      <c r="X114" s="372"/>
      <c r="Y114" s="372"/>
      <c r="Z114" s="372"/>
      <c r="AA114" s="372"/>
      <c r="AB114" s="372"/>
      <c r="AC114" s="372"/>
      <c r="AD114" s="425"/>
      <c r="AE114" s="425"/>
      <c r="AF114" s="425"/>
      <c r="AG114" s="425"/>
      <c r="AH114" s="425"/>
      <c r="AI114" s="425"/>
      <c r="AJ114" s="426"/>
      <c r="AK114" s="211"/>
      <c r="AL114" s="251"/>
      <c r="AM114" s="541"/>
      <c r="AN114" s="541"/>
      <c r="AO114" s="541"/>
      <c r="AP114" s="541"/>
      <c r="AQ114" s="541"/>
      <c r="AR114" s="541"/>
      <c r="AS114" s="541"/>
      <c r="AT114" s="541"/>
      <c r="AU114" s="541"/>
      <c r="AV114" s="541"/>
      <c r="AW114" s="541"/>
      <c r="AX114" s="541"/>
      <c r="AY114" s="541"/>
      <c r="AZ114" s="541"/>
      <c r="BA114" s="541"/>
      <c r="BB114" s="541"/>
      <c r="BC114" s="541"/>
      <c r="BD114" s="211"/>
    </row>
    <row r="115" spans="1:56" ht="16.149999999999999" customHeight="1">
      <c r="A115" s="211"/>
      <c r="B115" s="231"/>
      <c r="C115" s="232"/>
      <c r="D115" s="232"/>
      <c r="E115" s="230"/>
      <c r="F115" s="230"/>
      <c r="G115" s="230"/>
      <c r="H115" s="230"/>
      <c r="I115" s="230"/>
      <c r="J115" s="230"/>
      <c r="K115" s="230"/>
      <c r="L115" s="230"/>
      <c r="M115" s="230"/>
      <c r="N115" s="230"/>
      <c r="O115" s="236" t="s">
        <v>114</v>
      </c>
      <c r="P115" s="237"/>
      <c r="Q115" s="237"/>
      <c r="R115" s="237"/>
      <c r="S115" s="237"/>
      <c r="T115" s="237"/>
      <c r="U115" s="244"/>
      <c r="V115" s="244"/>
      <c r="W115" s="244"/>
      <c r="X115" s="372" t="str">
        <f t="shared" ref="X115" si="1">IF(OR(R62="",R62=0,$S$99=""),"",IF(R62/$S$99&gt;=9.95,TEXT(ROUND(R62/$S$99,),"###,###"),IF(R62/$S$99&gt;=1,TEXT(ROUND(R62/$S$99,1),"##.0"),ROUND(R62/$S$99,-INT(LOG10(R62/$S$99))+1))))</f>
        <v/>
      </c>
      <c r="Y115" s="372"/>
      <c r="Z115" s="372"/>
      <c r="AA115" s="372"/>
      <c r="AB115" s="372"/>
      <c r="AC115" s="372"/>
      <c r="AD115" s="425" t="str">
        <f>AA187</f>
        <v/>
      </c>
      <c r="AE115" s="425"/>
      <c r="AF115" s="425"/>
      <c r="AG115" s="425"/>
      <c r="AH115" s="425"/>
      <c r="AI115" s="425"/>
      <c r="AJ115" s="426"/>
      <c r="AK115" s="211"/>
      <c r="AL115" s="251"/>
      <c r="AM115" s="541"/>
      <c r="AN115" s="541"/>
      <c r="AO115" s="541"/>
      <c r="AP115" s="541"/>
      <c r="AQ115" s="541"/>
      <c r="AR115" s="541"/>
      <c r="AS115" s="541"/>
      <c r="AT115" s="541"/>
      <c r="AU115" s="541"/>
      <c r="AV115" s="541"/>
      <c r="AW115" s="541"/>
      <c r="AX115" s="541"/>
      <c r="AY115" s="541"/>
      <c r="AZ115" s="541"/>
      <c r="BA115" s="541"/>
      <c r="BB115" s="541"/>
      <c r="BC115" s="541"/>
      <c r="BD115" s="211"/>
    </row>
    <row r="116" spans="1:56" ht="16.149999999999999" customHeight="1">
      <c r="A116" s="211"/>
      <c r="B116" s="612" t="s">
        <v>115</v>
      </c>
      <c r="C116" s="612"/>
      <c r="D116" s="612"/>
      <c r="E116" s="230"/>
      <c r="F116" s="230" t="s">
        <v>116</v>
      </c>
      <c r="G116" s="230"/>
      <c r="H116" s="230"/>
      <c r="I116" s="230"/>
      <c r="J116" s="230"/>
      <c r="K116" s="230"/>
      <c r="L116" s="230"/>
      <c r="M116" s="230"/>
      <c r="N116" s="230"/>
      <c r="O116" s="238"/>
      <c r="P116" s="239" t="s">
        <v>112</v>
      </c>
      <c r="Q116" s="239"/>
      <c r="R116" s="239"/>
      <c r="S116" s="239"/>
      <c r="T116" s="239"/>
      <c r="U116" s="245"/>
      <c r="V116" s="245"/>
      <c r="W116" s="245"/>
      <c r="X116" s="372"/>
      <c r="Y116" s="372"/>
      <c r="Z116" s="372"/>
      <c r="AA116" s="372"/>
      <c r="AB116" s="372"/>
      <c r="AC116" s="372"/>
      <c r="AD116" s="425"/>
      <c r="AE116" s="425"/>
      <c r="AF116" s="425"/>
      <c r="AG116" s="425"/>
      <c r="AH116" s="425"/>
      <c r="AI116" s="425"/>
      <c r="AJ116" s="426"/>
      <c r="AK116" s="211"/>
      <c r="AL116" s="251"/>
      <c r="AM116" s="541"/>
      <c r="AN116" s="541"/>
      <c r="AO116" s="541"/>
      <c r="AP116" s="541"/>
      <c r="AQ116" s="541"/>
      <c r="AR116" s="541"/>
      <c r="AS116" s="541"/>
      <c r="AT116" s="541"/>
      <c r="AU116" s="541"/>
      <c r="AV116" s="541"/>
      <c r="AW116" s="541"/>
      <c r="AX116" s="541"/>
      <c r="AY116" s="541"/>
      <c r="AZ116" s="541"/>
      <c r="BA116" s="541"/>
      <c r="BB116" s="541"/>
      <c r="BC116" s="541"/>
      <c r="BD116" s="211"/>
    </row>
    <row r="117" spans="1:56" ht="16.149999999999999" customHeight="1">
      <c r="A117" s="211"/>
      <c r="B117" s="612"/>
      <c r="C117" s="612"/>
      <c r="D117" s="612"/>
      <c r="E117" s="233" t="s">
        <v>117</v>
      </c>
      <c r="F117" s="233"/>
      <c r="G117" s="233"/>
      <c r="H117" s="233"/>
      <c r="I117" s="233"/>
      <c r="J117" s="233"/>
      <c r="K117" s="233"/>
      <c r="L117" s="233"/>
      <c r="M117" s="233"/>
      <c r="N117" s="230"/>
      <c r="O117" s="236" t="s">
        <v>118</v>
      </c>
      <c r="P117" s="237"/>
      <c r="Q117" s="237"/>
      <c r="R117" s="237"/>
      <c r="S117" s="237"/>
      <c r="T117" s="237"/>
      <c r="U117" s="244"/>
      <c r="V117" s="244"/>
      <c r="W117" s="244"/>
      <c r="X117" s="372" t="str">
        <f>IF(OR(R64="",R64=0,$S$99=""),"",IF(R64/$S$99&gt;=9.95,TEXT(ROUND(R64/$S$99,),"###,###"),IF(R64/$S$99&gt;=1,TEXT(ROUND(R64/$S$99,1),"##.0"),ROUND(R64/$S$99,-INT(LOG10(R64/$S$99))+1))))</f>
        <v/>
      </c>
      <c r="Y117" s="372"/>
      <c r="Z117" s="372"/>
      <c r="AA117" s="372"/>
      <c r="AB117" s="372"/>
      <c r="AC117" s="372"/>
      <c r="AD117" s="425" t="str">
        <f>AA195</f>
        <v/>
      </c>
      <c r="AE117" s="425"/>
      <c r="AF117" s="425"/>
      <c r="AG117" s="425"/>
      <c r="AH117" s="425"/>
      <c r="AI117" s="425"/>
      <c r="AJ117" s="426"/>
      <c r="AK117" s="211"/>
      <c r="AL117" s="251"/>
      <c r="AM117" s="541"/>
      <c r="AN117" s="541"/>
      <c r="AO117" s="541"/>
      <c r="AP117" s="541"/>
      <c r="AQ117" s="541"/>
      <c r="AR117" s="541"/>
      <c r="AS117" s="541"/>
      <c r="AT117" s="541"/>
      <c r="AU117" s="541"/>
      <c r="AV117" s="541"/>
      <c r="AW117" s="541"/>
      <c r="AX117" s="541"/>
      <c r="AY117" s="541"/>
      <c r="AZ117" s="541"/>
      <c r="BA117" s="541"/>
      <c r="BB117" s="541"/>
      <c r="BC117" s="541"/>
      <c r="BD117" s="211"/>
    </row>
    <row r="118" spans="1:56" ht="16.149999999999999" customHeight="1">
      <c r="A118" s="211"/>
      <c r="B118" s="231"/>
      <c r="C118" s="232"/>
      <c r="D118" s="232"/>
      <c r="E118" s="230" t="s">
        <v>119</v>
      </c>
      <c r="F118" s="230"/>
      <c r="G118" s="230"/>
      <c r="H118" s="230"/>
      <c r="I118" s="230"/>
      <c r="J118" s="230"/>
      <c r="K118" s="230"/>
      <c r="L118" s="230"/>
      <c r="M118" s="230"/>
      <c r="N118" s="230"/>
      <c r="O118" s="238"/>
      <c r="P118" s="239" t="s">
        <v>112</v>
      </c>
      <c r="Q118" s="239"/>
      <c r="R118" s="239"/>
      <c r="S118" s="239"/>
      <c r="T118" s="239"/>
      <c r="U118" s="245"/>
      <c r="V118" s="245"/>
      <c r="W118" s="245"/>
      <c r="X118" s="372"/>
      <c r="Y118" s="372"/>
      <c r="Z118" s="372"/>
      <c r="AA118" s="372"/>
      <c r="AB118" s="372"/>
      <c r="AC118" s="372"/>
      <c r="AD118" s="425"/>
      <c r="AE118" s="425"/>
      <c r="AF118" s="425"/>
      <c r="AG118" s="425"/>
      <c r="AH118" s="425"/>
      <c r="AI118" s="425"/>
      <c r="AJ118" s="426"/>
      <c r="AK118" s="211"/>
      <c r="AL118" s="251"/>
      <c r="AM118" s="541"/>
      <c r="AN118" s="541"/>
      <c r="AO118" s="541"/>
      <c r="AP118" s="541"/>
      <c r="AQ118" s="541"/>
      <c r="AR118" s="541"/>
      <c r="AS118" s="541"/>
      <c r="AT118" s="541"/>
      <c r="AU118" s="541"/>
      <c r="AV118" s="541"/>
      <c r="AW118" s="541"/>
      <c r="AX118" s="541"/>
      <c r="AY118" s="541"/>
      <c r="AZ118" s="541"/>
      <c r="BA118" s="541"/>
      <c r="BB118" s="541"/>
      <c r="BC118" s="541"/>
      <c r="BD118" s="211"/>
    </row>
    <row r="119" spans="1:56" ht="16.149999999999999" customHeight="1">
      <c r="A119" s="211"/>
      <c r="B119" s="229"/>
      <c r="C119" s="230"/>
      <c r="D119" s="230"/>
      <c r="E119" s="230"/>
      <c r="F119" s="230"/>
      <c r="G119" s="230"/>
      <c r="H119" s="230"/>
      <c r="I119" s="230"/>
      <c r="J119" s="230"/>
      <c r="K119" s="230"/>
      <c r="L119" s="230"/>
      <c r="M119" s="230"/>
      <c r="N119" s="230"/>
      <c r="O119" s="620" t="s">
        <v>120</v>
      </c>
      <c r="P119" s="620"/>
      <c r="Q119" s="620"/>
      <c r="R119" s="620"/>
      <c r="S119" s="620"/>
      <c r="T119" s="620"/>
      <c r="U119" s="620"/>
      <c r="V119" s="620"/>
      <c r="W119" s="620"/>
      <c r="X119" s="372" t="str">
        <f>IF(OR(R66="",R66=0,$S$99=""),"",IF(R66/$S$99&gt;=9.95,TEXT(ROUND(R66/$S$99,),"###,###"),IF(R66/$S$99&gt;=1,TEXT(ROUND(R66/$S$99,1),"##.0"),ROUND(R66/$S$99,-INT(LOG10(R66/$S$99))+1))))</f>
        <v/>
      </c>
      <c r="Y119" s="372"/>
      <c r="Z119" s="372"/>
      <c r="AA119" s="372"/>
      <c r="AB119" s="372"/>
      <c r="AC119" s="372"/>
      <c r="AD119" s="425" t="str">
        <f>AA203</f>
        <v/>
      </c>
      <c r="AE119" s="425"/>
      <c r="AF119" s="425"/>
      <c r="AG119" s="425"/>
      <c r="AH119" s="425"/>
      <c r="AI119" s="425"/>
      <c r="AJ119" s="426"/>
      <c r="AK119" s="211"/>
      <c r="AL119" s="251"/>
      <c r="AM119" s="541"/>
      <c r="AN119" s="541"/>
      <c r="AO119" s="541"/>
      <c r="AP119" s="541"/>
      <c r="AQ119" s="541"/>
      <c r="AR119" s="541"/>
      <c r="AS119" s="541"/>
      <c r="AT119" s="541"/>
      <c r="AU119" s="541"/>
      <c r="AV119" s="541"/>
      <c r="AW119" s="541"/>
      <c r="AX119" s="541"/>
      <c r="AY119" s="541"/>
      <c r="AZ119" s="541"/>
      <c r="BA119" s="541"/>
      <c r="BB119" s="541"/>
      <c r="BC119" s="541"/>
      <c r="BD119" s="211"/>
    </row>
    <row r="120" spans="1:56" ht="16.149999999999999" customHeight="1">
      <c r="A120" s="211"/>
      <c r="B120" s="229"/>
      <c r="C120" s="230"/>
      <c r="D120" s="230"/>
      <c r="E120" s="230"/>
      <c r="F120" s="230"/>
      <c r="G120" s="230"/>
      <c r="H120" s="230"/>
      <c r="I120" s="230"/>
      <c r="J120" s="230"/>
      <c r="K120" s="230"/>
      <c r="L120" s="230"/>
      <c r="M120" s="230"/>
      <c r="N120" s="230"/>
      <c r="O120" s="621"/>
      <c r="P120" s="621"/>
      <c r="Q120" s="621"/>
      <c r="R120" s="621"/>
      <c r="S120" s="621"/>
      <c r="T120" s="621"/>
      <c r="U120" s="621"/>
      <c r="V120" s="621"/>
      <c r="W120" s="621"/>
      <c r="X120" s="372"/>
      <c r="Y120" s="372"/>
      <c r="Z120" s="372"/>
      <c r="AA120" s="372"/>
      <c r="AB120" s="372"/>
      <c r="AC120" s="372"/>
      <c r="AD120" s="425"/>
      <c r="AE120" s="425"/>
      <c r="AF120" s="425"/>
      <c r="AG120" s="425"/>
      <c r="AH120" s="425"/>
      <c r="AI120" s="425"/>
      <c r="AJ120" s="426"/>
      <c r="AK120" s="211"/>
      <c r="AL120" s="251"/>
      <c r="AM120" s="541"/>
      <c r="AN120" s="541"/>
      <c r="AO120" s="541"/>
      <c r="AP120" s="541"/>
      <c r="AQ120" s="541"/>
      <c r="AR120" s="541"/>
      <c r="AS120" s="541"/>
      <c r="AT120" s="541"/>
      <c r="AU120" s="541"/>
      <c r="AV120" s="541"/>
      <c r="AW120" s="541"/>
      <c r="AX120" s="541"/>
      <c r="AY120" s="541"/>
      <c r="AZ120" s="541"/>
      <c r="BA120" s="541"/>
      <c r="BB120" s="541"/>
      <c r="BC120" s="541"/>
      <c r="BD120" s="211"/>
    </row>
    <row r="121" spans="1:56" ht="16.149999999999999" customHeight="1">
      <c r="A121" s="211"/>
      <c r="B121" s="229"/>
      <c r="C121" s="230"/>
      <c r="D121" s="230"/>
      <c r="E121" s="230"/>
      <c r="F121" s="230"/>
      <c r="G121" s="230"/>
      <c r="H121" s="230"/>
      <c r="I121" s="230"/>
      <c r="J121" s="230"/>
      <c r="K121" s="230"/>
      <c r="L121" s="230"/>
      <c r="M121" s="230"/>
      <c r="N121" s="230"/>
      <c r="O121" s="620" t="s">
        <v>81</v>
      </c>
      <c r="P121" s="620"/>
      <c r="Q121" s="620"/>
      <c r="R121" s="620"/>
      <c r="S121" s="620"/>
      <c r="T121" s="620"/>
      <c r="U121" s="620"/>
      <c r="V121" s="620"/>
      <c r="W121" s="620"/>
      <c r="X121" s="372" t="str">
        <f t="shared" ref="X121" si="2">IF(OR(R68="",R68=0,$S$99=""),"",IF(R68/$S$99&gt;=9.95,TEXT(ROUND(R68/$S$99,),"###,###"),IF(R68/$S$99&gt;=1,TEXT(ROUND(R68/$S$99,1),"##.0"),ROUND(R68/$S$99,-INT(LOG10(R68/$S$99))+1))))</f>
        <v/>
      </c>
      <c r="Y121" s="372"/>
      <c r="Z121" s="372"/>
      <c r="AA121" s="372"/>
      <c r="AB121" s="372"/>
      <c r="AC121" s="372"/>
      <c r="AD121" s="425" t="str">
        <f>AA211</f>
        <v/>
      </c>
      <c r="AE121" s="425"/>
      <c r="AF121" s="425"/>
      <c r="AG121" s="425"/>
      <c r="AH121" s="425"/>
      <c r="AI121" s="425"/>
      <c r="AJ121" s="426"/>
      <c r="AK121" s="211"/>
      <c r="AL121" s="251"/>
      <c r="AM121" s="541"/>
      <c r="AN121" s="541"/>
      <c r="AO121" s="541"/>
      <c r="AP121" s="541"/>
      <c r="AQ121" s="541"/>
      <c r="AR121" s="541"/>
      <c r="AS121" s="541"/>
      <c r="AT121" s="541"/>
      <c r="AU121" s="541"/>
      <c r="AV121" s="541"/>
      <c r="AW121" s="541"/>
      <c r="AX121" s="541"/>
      <c r="AY121" s="541"/>
      <c r="AZ121" s="541"/>
      <c r="BA121" s="541"/>
      <c r="BB121" s="541"/>
      <c r="BC121" s="541"/>
      <c r="BD121" s="211"/>
    </row>
    <row r="122" spans="1:56" ht="16.149999999999999" customHeight="1">
      <c r="A122" s="211"/>
      <c r="B122" s="229"/>
      <c r="C122" s="230"/>
      <c r="D122" s="230"/>
      <c r="E122" s="230"/>
      <c r="F122" s="230"/>
      <c r="G122" s="230"/>
      <c r="H122" s="230"/>
      <c r="I122" s="230"/>
      <c r="J122" s="230"/>
      <c r="K122" s="230"/>
      <c r="L122" s="230"/>
      <c r="M122" s="230"/>
      <c r="N122" s="230"/>
      <c r="O122" s="621"/>
      <c r="P122" s="621"/>
      <c r="Q122" s="621"/>
      <c r="R122" s="621"/>
      <c r="S122" s="621"/>
      <c r="T122" s="621"/>
      <c r="U122" s="621"/>
      <c r="V122" s="621"/>
      <c r="W122" s="621"/>
      <c r="X122" s="372"/>
      <c r="Y122" s="372"/>
      <c r="Z122" s="372"/>
      <c r="AA122" s="372"/>
      <c r="AB122" s="372"/>
      <c r="AC122" s="372"/>
      <c r="AD122" s="425"/>
      <c r="AE122" s="425"/>
      <c r="AF122" s="425"/>
      <c r="AG122" s="425"/>
      <c r="AH122" s="425"/>
      <c r="AI122" s="425"/>
      <c r="AJ122" s="426"/>
      <c r="AK122" s="211"/>
      <c r="AL122" s="251"/>
      <c r="AM122" s="541"/>
      <c r="AN122" s="541"/>
      <c r="AO122" s="541"/>
      <c r="AP122" s="541"/>
      <c r="AQ122" s="541"/>
      <c r="AR122" s="541"/>
      <c r="AS122" s="541"/>
      <c r="AT122" s="541"/>
      <c r="AU122" s="541"/>
      <c r="AV122" s="541"/>
      <c r="AW122" s="541"/>
      <c r="AX122" s="541"/>
      <c r="AY122" s="541"/>
      <c r="AZ122" s="541"/>
      <c r="BA122" s="541"/>
      <c r="BB122" s="541"/>
      <c r="BC122" s="541"/>
      <c r="BD122" s="211"/>
    </row>
    <row r="123" spans="1:56" ht="16.149999999999999" customHeight="1">
      <c r="A123" s="211"/>
      <c r="B123" s="229"/>
      <c r="C123" s="230"/>
      <c r="D123" s="230"/>
      <c r="E123" s="230"/>
      <c r="F123" s="230"/>
      <c r="G123" s="230"/>
      <c r="H123" s="230"/>
      <c r="I123" s="230"/>
      <c r="J123" s="230"/>
      <c r="K123" s="230"/>
      <c r="L123" s="230"/>
      <c r="M123" s="230"/>
      <c r="N123" s="230"/>
      <c r="O123" s="240" t="s">
        <v>108</v>
      </c>
      <c r="P123" s="241"/>
      <c r="Q123" s="241"/>
      <c r="R123" s="241"/>
      <c r="S123" s="241"/>
      <c r="T123" s="241"/>
      <c r="U123" s="246"/>
      <c r="V123" s="246"/>
      <c r="W123" s="246"/>
      <c r="X123" s="372" t="str">
        <f>IF(OR(R70="",R70=0,$S$99=""),"",IF(R70/$S$99&gt;=9.95,TEXT(ROUND(R70/$S$99,),"###,###"),IF(R70/$S$99&gt;=1,TEXT(ROUND(R70/$S$99,1),"##.0"),ROUND(R70/$S$99,-INT(LOG10(R70/$S$99))+1))))</f>
        <v/>
      </c>
      <c r="Y123" s="372"/>
      <c r="Z123" s="372"/>
      <c r="AA123" s="372"/>
      <c r="AB123" s="372"/>
      <c r="AC123" s="372"/>
      <c r="AD123" s="425" t="str">
        <f>AA219</f>
        <v/>
      </c>
      <c r="AE123" s="425"/>
      <c r="AF123" s="425"/>
      <c r="AG123" s="425"/>
      <c r="AH123" s="425"/>
      <c r="AI123" s="425"/>
      <c r="AJ123" s="426"/>
      <c r="AK123" s="211"/>
      <c r="AL123" s="251"/>
      <c r="AM123" s="541"/>
      <c r="AN123" s="541"/>
      <c r="AO123" s="541"/>
      <c r="AP123" s="541"/>
      <c r="AQ123" s="541"/>
      <c r="AR123" s="541"/>
      <c r="AS123" s="541"/>
      <c r="AT123" s="541"/>
      <c r="AU123" s="541"/>
      <c r="AV123" s="541"/>
      <c r="AW123" s="541"/>
      <c r="AX123" s="541"/>
      <c r="AY123" s="541"/>
      <c r="AZ123" s="541"/>
      <c r="BA123" s="541"/>
      <c r="BB123" s="541"/>
      <c r="BC123" s="541"/>
      <c r="BD123" s="211"/>
    </row>
    <row r="124" spans="1:56" ht="16.149999999999999" customHeight="1">
      <c r="A124" s="211"/>
      <c r="B124" s="229"/>
      <c r="C124" s="230"/>
      <c r="D124" s="230"/>
      <c r="E124" s="230"/>
      <c r="F124" s="230"/>
      <c r="G124" s="230"/>
      <c r="H124" s="230"/>
      <c r="I124" s="230"/>
      <c r="J124" s="230"/>
      <c r="K124" s="230"/>
      <c r="L124" s="230"/>
      <c r="M124" s="230"/>
      <c r="N124" s="230"/>
      <c r="O124" s="238"/>
      <c r="P124" s="239" t="s">
        <v>121</v>
      </c>
      <c r="Q124" s="239"/>
      <c r="R124" s="239"/>
      <c r="S124" s="239"/>
      <c r="T124" s="239"/>
      <c r="U124" s="245"/>
      <c r="V124" s="245"/>
      <c r="W124" s="245"/>
      <c r="X124" s="372"/>
      <c r="Y124" s="372"/>
      <c r="Z124" s="372"/>
      <c r="AA124" s="372"/>
      <c r="AB124" s="372"/>
      <c r="AC124" s="372"/>
      <c r="AD124" s="425"/>
      <c r="AE124" s="425"/>
      <c r="AF124" s="425"/>
      <c r="AG124" s="425"/>
      <c r="AH124" s="425"/>
      <c r="AI124" s="425"/>
      <c r="AJ124" s="426"/>
      <c r="AK124" s="211"/>
      <c r="AL124" s="251"/>
      <c r="AM124" s="541"/>
      <c r="AN124" s="541"/>
      <c r="AO124" s="541"/>
      <c r="AP124" s="541"/>
      <c r="AQ124" s="541"/>
      <c r="AR124" s="541"/>
      <c r="AS124" s="541"/>
      <c r="AT124" s="541"/>
      <c r="AU124" s="541"/>
      <c r="AV124" s="541"/>
      <c r="AW124" s="541"/>
      <c r="AX124" s="541"/>
      <c r="AY124" s="541"/>
      <c r="AZ124" s="541"/>
      <c r="BA124" s="541"/>
      <c r="BB124" s="541"/>
      <c r="BC124" s="541"/>
      <c r="BD124" s="211"/>
    </row>
    <row r="125" spans="1:56" ht="16.149999999999999" customHeight="1">
      <c r="A125" s="211"/>
      <c r="B125" s="229"/>
      <c r="C125" s="230"/>
      <c r="D125" s="230"/>
      <c r="E125" s="230"/>
      <c r="F125" s="230"/>
      <c r="G125" s="230"/>
      <c r="H125" s="230"/>
      <c r="I125" s="230"/>
      <c r="J125" s="230"/>
      <c r="K125" s="230"/>
      <c r="L125" s="230"/>
      <c r="M125" s="230"/>
      <c r="N125" s="230"/>
      <c r="O125" s="620" t="s">
        <v>83</v>
      </c>
      <c r="P125" s="620"/>
      <c r="Q125" s="620"/>
      <c r="R125" s="620"/>
      <c r="S125" s="620"/>
      <c r="T125" s="620"/>
      <c r="U125" s="620"/>
      <c r="V125" s="620"/>
      <c r="W125" s="620"/>
      <c r="X125" s="372" t="str">
        <f>IF(OR(R72="",R72=0,$S$99=""),"",IF(R72/$S$99&gt;=9.95,TEXT(ROUND(R72/$S$99,),"###,###"),IF(R72/$S$99&gt;=1,TEXT(ROUND(R72/$S$99,1),"##.0"),ROUND(R72/$S$99,-INT(LOG10(R72/$S$99))+1))))</f>
        <v/>
      </c>
      <c r="Y125" s="372"/>
      <c r="Z125" s="372"/>
      <c r="AA125" s="372"/>
      <c r="AB125" s="372"/>
      <c r="AC125" s="372"/>
      <c r="AD125" s="425" t="str">
        <f>AA227</f>
        <v/>
      </c>
      <c r="AE125" s="425"/>
      <c r="AF125" s="425"/>
      <c r="AG125" s="425"/>
      <c r="AH125" s="425"/>
      <c r="AI125" s="425"/>
      <c r="AJ125" s="426"/>
      <c r="AK125" s="211"/>
      <c r="AL125" s="251"/>
      <c r="AM125" s="541"/>
      <c r="AN125" s="541"/>
      <c r="AO125" s="541"/>
      <c r="AP125" s="541"/>
      <c r="AQ125" s="541"/>
      <c r="AR125" s="541"/>
      <c r="AS125" s="541"/>
      <c r="AT125" s="541"/>
      <c r="AU125" s="541"/>
      <c r="AV125" s="541"/>
      <c r="AW125" s="541"/>
      <c r="AX125" s="541"/>
      <c r="AY125" s="541"/>
      <c r="AZ125" s="541"/>
      <c r="BA125" s="541"/>
      <c r="BB125" s="541"/>
      <c r="BC125" s="541"/>
      <c r="BD125" s="211"/>
    </row>
    <row r="126" spans="1:56" ht="18.75" customHeight="1" thickBot="1">
      <c r="A126" s="211"/>
      <c r="B126" s="234"/>
      <c r="C126" s="235"/>
      <c r="D126" s="235"/>
      <c r="E126" s="235"/>
      <c r="F126" s="235"/>
      <c r="G126" s="235"/>
      <c r="H126" s="235"/>
      <c r="I126" s="235"/>
      <c r="J126" s="235"/>
      <c r="K126" s="235"/>
      <c r="L126" s="235"/>
      <c r="M126" s="235"/>
      <c r="N126" s="235"/>
      <c r="O126" s="622"/>
      <c r="P126" s="622"/>
      <c r="Q126" s="622"/>
      <c r="R126" s="622"/>
      <c r="S126" s="622"/>
      <c r="T126" s="622"/>
      <c r="U126" s="622"/>
      <c r="V126" s="622"/>
      <c r="W126" s="622"/>
      <c r="X126" s="373"/>
      <c r="Y126" s="373"/>
      <c r="Z126" s="373"/>
      <c r="AA126" s="373"/>
      <c r="AB126" s="373"/>
      <c r="AC126" s="373"/>
      <c r="AD126" s="427"/>
      <c r="AE126" s="427"/>
      <c r="AF126" s="427"/>
      <c r="AG126" s="427"/>
      <c r="AH126" s="427"/>
      <c r="AI126" s="427"/>
      <c r="AJ126" s="428"/>
      <c r="AK126" s="211"/>
      <c r="AL126" s="251"/>
      <c r="AM126" s="541"/>
      <c r="AN126" s="541"/>
      <c r="AO126" s="541"/>
      <c r="AP126" s="541"/>
      <c r="AQ126" s="541"/>
      <c r="AR126" s="541"/>
      <c r="AS126" s="541"/>
      <c r="AT126" s="541"/>
      <c r="AU126" s="541"/>
      <c r="AV126" s="541"/>
      <c r="AW126" s="541"/>
      <c r="AX126" s="541"/>
      <c r="AY126" s="541"/>
      <c r="AZ126" s="541"/>
      <c r="BA126" s="541"/>
      <c r="BB126" s="541"/>
      <c r="BC126" s="541"/>
      <c r="BD126" s="211"/>
    </row>
    <row r="127" spans="1:56" ht="33" hidden="1" customHeight="1">
      <c r="A127" s="211"/>
      <c r="B127" s="458" t="s">
        <v>122</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794" t="str">
        <f>IF($S$99="","",R56/$S$99)</f>
        <v/>
      </c>
      <c r="Y127" s="794"/>
      <c r="Z127" s="794"/>
      <c r="AA127" s="794"/>
      <c r="AB127" s="794"/>
      <c r="AC127" s="794"/>
      <c r="AD127" s="247"/>
      <c r="AE127" s="247"/>
      <c r="AF127" s="247"/>
      <c r="AG127" s="247"/>
      <c r="AH127" s="247"/>
      <c r="AI127" s="247"/>
      <c r="AJ127" s="247"/>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row>
    <row r="128" spans="1:56" ht="33" hidden="1" customHeight="1">
      <c r="A128" s="211"/>
      <c r="B128" s="458" t="s">
        <v>123</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794" t="str">
        <f>IF($S$99="","",R58/$S$99)</f>
        <v/>
      </c>
      <c r="Y128" s="794"/>
      <c r="Z128" s="794"/>
      <c r="AA128" s="794"/>
      <c r="AB128" s="794"/>
      <c r="AC128" s="794"/>
      <c r="AD128" s="247"/>
      <c r="AE128" s="247"/>
      <c r="AF128" s="247"/>
      <c r="AG128" s="247"/>
      <c r="AH128" s="247"/>
      <c r="AI128" s="247"/>
      <c r="AJ128" s="247"/>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row>
    <row r="129" spans="1:56" ht="33" hidden="1" customHeight="1">
      <c r="A129" s="211"/>
      <c r="B129" s="458" t="s">
        <v>124</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794" t="str">
        <f>IF($S$99="","",R60/$S$99)</f>
        <v/>
      </c>
      <c r="Y129" s="794"/>
      <c r="Z129" s="794"/>
      <c r="AA129" s="794"/>
      <c r="AB129" s="794"/>
      <c r="AC129" s="794"/>
      <c r="AD129" s="247"/>
      <c r="AE129" s="247"/>
      <c r="AF129" s="247"/>
      <c r="AG129" s="247"/>
      <c r="AH129" s="247"/>
      <c r="AI129" s="247"/>
      <c r="AJ129" s="247"/>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row>
    <row r="130" spans="1:56" ht="33" hidden="1" customHeight="1">
      <c r="A130" s="211"/>
      <c r="B130" s="458" t="s">
        <v>125</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794" t="str">
        <f>IF($S$99="","",R62/$S$99)</f>
        <v/>
      </c>
      <c r="Y130" s="794"/>
      <c r="Z130" s="794"/>
      <c r="AA130" s="794"/>
      <c r="AB130" s="794"/>
      <c r="AC130" s="794"/>
      <c r="AD130" s="247"/>
      <c r="AE130" s="247"/>
      <c r="AF130" s="247"/>
      <c r="AG130" s="247"/>
      <c r="AH130" s="247"/>
      <c r="AI130" s="247"/>
      <c r="AJ130" s="247"/>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row>
    <row r="131" spans="1:56" ht="33" hidden="1" customHeight="1">
      <c r="A131" s="211"/>
      <c r="B131" s="458" t="s">
        <v>126</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794" t="str">
        <f>IF($S$99="","",R64/$S$99)</f>
        <v/>
      </c>
      <c r="Y131" s="794"/>
      <c r="Z131" s="794"/>
      <c r="AA131" s="794"/>
      <c r="AB131" s="794"/>
      <c r="AC131" s="794"/>
      <c r="AD131" s="247"/>
      <c r="AE131" s="247"/>
      <c r="AF131" s="247"/>
      <c r="AG131" s="247"/>
      <c r="AH131" s="247"/>
      <c r="AI131" s="247"/>
      <c r="AJ131" s="247"/>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row>
    <row r="132" spans="1:56" ht="33" hidden="1" customHeight="1">
      <c r="A132" s="211"/>
      <c r="B132" s="458" t="s">
        <v>127</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794" t="str">
        <f>IF($S$99="","",R66/$S$99)</f>
        <v/>
      </c>
      <c r="Y132" s="794"/>
      <c r="Z132" s="794"/>
      <c r="AA132" s="794"/>
      <c r="AB132" s="794"/>
      <c r="AC132" s="794"/>
      <c r="AD132" s="247"/>
      <c r="AE132" s="247"/>
      <c r="AF132" s="247"/>
      <c r="AG132" s="247"/>
      <c r="AH132" s="247"/>
      <c r="AI132" s="247"/>
      <c r="AJ132" s="247"/>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row>
    <row r="133" spans="1:56" ht="33" hidden="1" customHeight="1">
      <c r="A133" s="211"/>
      <c r="B133" s="458" t="s">
        <v>128</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794" t="str">
        <f>IF($S$99="","",R68/$S$99)</f>
        <v/>
      </c>
      <c r="Y133" s="794"/>
      <c r="Z133" s="794"/>
      <c r="AA133" s="794"/>
      <c r="AB133" s="794"/>
      <c r="AC133" s="794"/>
      <c r="AD133" s="247"/>
      <c r="AE133" s="247"/>
      <c r="AF133" s="247"/>
      <c r="AG133" s="247"/>
      <c r="AH133" s="247"/>
      <c r="AI133" s="247"/>
      <c r="AJ133" s="247"/>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row>
    <row r="134" spans="1:56" ht="33" hidden="1" customHeight="1">
      <c r="A134" s="211"/>
      <c r="B134" s="458" t="s">
        <v>129</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794" t="str">
        <f>IF($S$99="","",R70/$S$99)</f>
        <v/>
      </c>
      <c r="Y134" s="794"/>
      <c r="Z134" s="794"/>
      <c r="AA134" s="794"/>
      <c r="AB134" s="794"/>
      <c r="AC134" s="794"/>
      <c r="AD134" s="247"/>
      <c r="AE134" s="247"/>
      <c r="AF134" s="247"/>
      <c r="AG134" s="247"/>
      <c r="AH134" s="247"/>
      <c r="AI134" s="247"/>
      <c r="AJ134" s="247"/>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row>
    <row r="135" spans="1:56" ht="33" hidden="1" customHeight="1">
      <c r="A135" s="211"/>
      <c r="B135" s="458" t="s">
        <v>130</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794" t="str">
        <f>IF($S$99="","",R72/$S$99)</f>
        <v/>
      </c>
      <c r="Y135" s="794"/>
      <c r="Z135" s="794"/>
      <c r="AA135" s="794"/>
      <c r="AB135" s="794"/>
      <c r="AC135" s="794"/>
      <c r="AD135" s="247"/>
      <c r="AE135" s="247"/>
      <c r="AF135" s="247"/>
      <c r="AG135" s="247"/>
      <c r="AH135" s="247"/>
      <c r="AI135" s="247"/>
      <c r="AJ135" s="247"/>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row>
    <row r="136" spans="1:56" ht="16.149999999999999" customHeight="1">
      <c r="A136" s="211"/>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row>
    <row r="137" spans="1:56" ht="16.149999999999999" customHeight="1">
      <c r="A137" s="211"/>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row>
    <row r="138" spans="1:56" ht="16.149999999999999" customHeight="1">
      <c r="A138" s="211"/>
      <c r="B138" s="211" t="s">
        <v>131</v>
      </c>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row>
    <row r="139" spans="1:56" ht="16.149999999999999" customHeight="1">
      <c r="A139" s="211"/>
      <c r="B139" s="211" t="s">
        <v>132</v>
      </c>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row>
    <row r="140" spans="1:56" ht="16.149999999999999" customHeight="1">
      <c r="A140" s="211"/>
      <c r="B140" s="647"/>
      <c r="C140" s="648"/>
      <c r="D140" s="648"/>
      <c r="E140" s="648"/>
      <c r="F140" s="648"/>
      <c r="G140" s="648"/>
      <c r="H140" s="648"/>
      <c r="I140" s="648"/>
      <c r="J140" s="648"/>
      <c r="K140" s="648"/>
      <c r="L140" s="648"/>
      <c r="M140" s="648"/>
      <c r="N140" s="648"/>
      <c r="O140" s="648"/>
      <c r="P140" s="648"/>
      <c r="Q140" s="648"/>
      <c r="R140" s="648"/>
      <c r="S140" s="648"/>
      <c r="T140" s="648"/>
      <c r="U140" s="648"/>
      <c r="V140" s="648"/>
      <c r="W140" s="648"/>
      <c r="X140" s="648"/>
      <c r="Y140" s="648"/>
      <c r="Z140" s="648"/>
      <c r="AA140" s="648"/>
      <c r="AB140" s="648"/>
      <c r="AC140" s="648"/>
      <c r="AD140" s="648"/>
      <c r="AE140" s="648"/>
      <c r="AF140" s="648"/>
      <c r="AG140" s="648"/>
      <c r="AH140" s="648"/>
      <c r="AI140" s="648"/>
      <c r="AJ140" s="649"/>
      <c r="AK140" s="211"/>
      <c r="AL140" s="211"/>
      <c r="AM140" s="211"/>
      <c r="AN140" s="211"/>
      <c r="AO140" s="1345" t="str">
        <f>IF(B140="","（参照）定期報告書の記入例","")</f>
        <v>（参照）定期報告書の記入例</v>
      </c>
      <c r="AP140" s="1346"/>
      <c r="AQ140" s="1346"/>
      <c r="AR140" s="1346"/>
      <c r="AS140" s="1346"/>
      <c r="AT140" s="1346"/>
      <c r="AU140" s="1346"/>
      <c r="AV140" s="1346"/>
      <c r="AW140" s="1346"/>
      <c r="AX140" s="1346"/>
      <c r="AY140" s="211"/>
      <c r="AZ140" s="211"/>
      <c r="BA140" s="211"/>
      <c r="BB140" s="211"/>
      <c r="BC140" s="211"/>
      <c r="BD140" s="211"/>
    </row>
    <row r="141" spans="1:56" ht="16.149999999999999" customHeight="1">
      <c r="A141" s="211"/>
      <c r="B141" s="650"/>
      <c r="C141" s="651"/>
      <c r="D141" s="651"/>
      <c r="E141" s="651"/>
      <c r="F141" s="651"/>
      <c r="G141" s="651"/>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1"/>
      <c r="AE141" s="651"/>
      <c r="AF141" s="651"/>
      <c r="AG141" s="651"/>
      <c r="AH141" s="651"/>
      <c r="AI141" s="651"/>
      <c r="AJ141" s="652"/>
      <c r="AK141" s="211"/>
      <c r="AL141" s="211"/>
      <c r="AM141" s="211"/>
      <c r="AN141" s="211"/>
      <c r="AO141" s="269" t="str">
        <f>IF(B140="","※農林水産省HPにリンク","")</f>
        <v>※農林水産省HPにリンク</v>
      </c>
      <c r="AP141" s="211"/>
      <c r="AQ141" s="211"/>
      <c r="AR141" s="211"/>
      <c r="AS141" s="211"/>
      <c r="AT141" s="211"/>
      <c r="AU141" s="211"/>
      <c r="AV141" s="211"/>
      <c r="AW141" s="211"/>
      <c r="AX141" s="211"/>
      <c r="AY141" s="211"/>
      <c r="AZ141" s="211"/>
      <c r="BA141" s="211"/>
      <c r="BB141" s="211"/>
      <c r="BC141" s="211"/>
      <c r="BD141" s="211"/>
    </row>
    <row r="142" spans="1:56" ht="16.149999999999999" customHeight="1">
      <c r="A142" s="211"/>
      <c r="B142" s="650"/>
      <c r="C142" s="651"/>
      <c r="D142" s="651"/>
      <c r="E142" s="651"/>
      <c r="F142" s="651"/>
      <c r="G142" s="651"/>
      <c r="H142" s="651"/>
      <c r="I142" s="651"/>
      <c r="J142" s="651"/>
      <c r="K142" s="651"/>
      <c r="L142" s="651"/>
      <c r="M142" s="651"/>
      <c r="N142" s="651"/>
      <c r="O142" s="651"/>
      <c r="P142" s="651"/>
      <c r="Q142" s="651"/>
      <c r="R142" s="651"/>
      <c r="S142" s="651"/>
      <c r="T142" s="651"/>
      <c r="U142" s="651"/>
      <c r="V142" s="651"/>
      <c r="W142" s="651"/>
      <c r="X142" s="651"/>
      <c r="Y142" s="651"/>
      <c r="Z142" s="651"/>
      <c r="AA142" s="651"/>
      <c r="AB142" s="651"/>
      <c r="AC142" s="651"/>
      <c r="AD142" s="651"/>
      <c r="AE142" s="651"/>
      <c r="AF142" s="651"/>
      <c r="AG142" s="651"/>
      <c r="AH142" s="651"/>
      <c r="AI142" s="651"/>
      <c r="AJ142" s="652"/>
      <c r="AK142" s="211"/>
      <c r="AL142" s="211"/>
      <c r="AM142" s="264"/>
      <c r="AN142" s="264"/>
      <c r="AO142" s="264"/>
      <c r="AP142" s="264"/>
      <c r="AQ142" s="264"/>
      <c r="AR142" s="264"/>
      <c r="AS142" s="264"/>
      <c r="AT142" s="264"/>
      <c r="AU142" s="264"/>
      <c r="AV142" s="264"/>
      <c r="AW142" s="264"/>
      <c r="AX142" s="264"/>
      <c r="AY142" s="264"/>
      <c r="AZ142" s="264"/>
      <c r="BA142" s="264"/>
      <c r="BB142" s="264"/>
      <c r="BC142" s="264"/>
      <c r="BD142" s="211"/>
    </row>
    <row r="143" spans="1:56" ht="16.149999999999999" customHeight="1">
      <c r="A143" s="211"/>
      <c r="B143" s="650"/>
      <c r="C143" s="651"/>
      <c r="D143" s="651"/>
      <c r="E143" s="651"/>
      <c r="F143" s="651"/>
      <c r="G143" s="651"/>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51"/>
      <c r="AD143" s="651"/>
      <c r="AE143" s="651"/>
      <c r="AF143" s="651"/>
      <c r="AG143" s="651"/>
      <c r="AH143" s="651"/>
      <c r="AI143" s="651"/>
      <c r="AJ143" s="652"/>
      <c r="AK143" s="211"/>
      <c r="AL143" s="211"/>
      <c r="AM143" s="562" t="s">
        <v>133</v>
      </c>
      <c r="AN143" s="562"/>
      <c r="AO143" s="562"/>
      <c r="AP143" s="562"/>
      <c r="AQ143" s="562"/>
      <c r="AR143" s="562"/>
      <c r="AS143" s="562"/>
      <c r="AT143" s="562"/>
      <c r="AU143" s="562"/>
      <c r="AV143" s="562"/>
      <c r="AW143" s="562"/>
      <c r="AX143" s="562"/>
      <c r="AY143" s="562"/>
      <c r="AZ143" s="562"/>
      <c r="BA143" s="562"/>
      <c r="BB143" s="562"/>
      <c r="BC143" s="562"/>
      <c r="BD143" s="211"/>
    </row>
    <row r="144" spans="1:56" ht="16.149999999999999" customHeight="1">
      <c r="A144" s="211"/>
      <c r="B144" s="650"/>
      <c r="C144" s="651"/>
      <c r="D144" s="651"/>
      <c r="E144" s="651"/>
      <c r="F144" s="651"/>
      <c r="G144" s="651"/>
      <c r="H144" s="651"/>
      <c r="I144" s="651"/>
      <c r="J144" s="651"/>
      <c r="K144" s="651"/>
      <c r="L144" s="651"/>
      <c r="M144" s="651"/>
      <c r="N144" s="651"/>
      <c r="O144" s="651"/>
      <c r="P144" s="651"/>
      <c r="Q144" s="651"/>
      <c r="R144" s="651"/>
      <c r="S144" s="651"/>
      <c r="T144" s="651"/>
      <c r="U144" s="651"/>
      <c r="V144" s="651"/>
      <c r="W144" s="651"/>
      <c r="X144" s="651"/>
      <c r="Y144" s="651"/>
      <c r="Z144" s="651"/>
      <c r="AA144" s="651"/>
      <c r="AB144" s="651"/>
      <c r="AC144" s="651"/>
      <c r="AD144" s="651"/>
      <c r="AE144" s="651"/>
      <c r="AF144" s="651"/>
      <c r="AG144" s="651"/>
      <c r="AH144" s="651"/>
      <c r="AI144" s="651"/>
      <c r="AJ144" s="652"/>
      <c r="AK144" s="211"/>
      <c r="AL144" s="265"/>
      <c r="AM144" s="562"/>
      <c r="AN144" s="562"/>
      <c r="AO144" s="562"/>
      <c r="AP144" s="562"/>
      <c r="AQ144" s="562"/>
      <c r="AR144" s="562"/>
      <c r="AS144" s="562"/>
      <c r="AT144" s="562"/>
      <c r="AU144" s="562"/>
      <c r="AV144" s="562"/>
      <c r="AW144" s="562"/>
      <c r="AX144" s="562"/>
      <c r="AY144" s="562"/>
      <c r="AZ144" s="562"/>
      <c r="BA144" s="562"/>
      <c r="BB144" s="562"/>
      <c r="BC144" s="562"/>
      <c r="BD144" s="211"/>
    </row>
    <row r="145" spans="1:58" ht="16.149999999999999" customHeight="1">
      <c r="A145" s="211"/>
      <c r="B145" s="650"/>
      <c r="C145" s="651"/>
      <c r="D145" s="651"/>
      <c r="E145" s="651"/>
      <c r="F145" s="651"/>
      <c r="G145" s="651"/>
      <c r="H145" s="651"/>
      <c r="I145" s="651"/>
      <c r="J145" s="651"/>
      <c r="K145" s="651"/>
      <c r="L145" s="651"/>
      <c r="M145" s="651"/>
      <c r="N145" s="651"/>
      <c r="O145" s="651"/>
      <c r="P145" s="651"/>
      <c r="Q145" s="651"/>
      <c r="R145" s="651"/>
      <c r="S145" s="651"/>
      <c r="T145" s="651"/>
      <c r="U145" s="651"/>
      <c r="V145" s="651"/>
      <c r="W145" s="651"/>
      <c r="X145" s="651"/>
      <c r="Y145" s="651"/>
      <c r="Z145" s="651"/>
      <c r="AA145" s="651"/>
      <c r="AB145" s="651"/>
      <c r="AC145" s="651"/>
      <c r="AD145" s="651"/>
      <c r="AE145" s="651"/>
      <c r="AF145" s="651"/>
      <c r="AG145" s="651"/>
      <c r="AH145" s="651"/>
      <c r="AI145" s="651"/>
      <c r="AJ145" s="652"/>
      <c r="AK145" s="211"/>
      <c r="AL145" s="265"/>
      <c r="AM145" s="562"/>
      <c r="AN145" s="562"/>
      <c r="AO145" s="562"/>
      <c r="AP145" s="562"/>
      <c r="AQ145" s="562"/>
      <c r="AR145" s="562"/>
      <c r="AS145" s="562"/>
      <c r="AT145" s="562"/>
      <c r="AU145" s="562"/>
      <c r="AV145" s="562"/>
      <c r="AW145" s="562"/>
      <c r="AX145" s="562"/>
      <c r="AY145" s="562"/>
      <c r="AZ145" s="562"/>
      <c r="BA145" s="562"/>
      <c r="BB145" s="562"/>
      <c r="BC145" s="562"/>
      <c r="BD145" s="211"/>
    </row>
    <row r="146" spans="1:58" ht="16.149999999999999" customHeight="1">
      <c r="A146" s="211"/>
      <c r="B146" s="650"/>
      <c r="C146" s="651"/>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1"/>
      <c r="AD146" s="651"/>
      <c r="AE146" s="651"/>
      <c r="AF146" s="651"/>
      <c r="AG146" s="651"/>
      <c r="AH146" s="651"/>
      <c r="AI146" s="651"/>
      <c r="AJ146" s="652"/>
      <c r="AK146" s="211"/>
      <c r="AL146" s="211"/>
      <c r="AM146" s="562" t="s">
        <v>134</v>
      </c>
      <c r="AN146" s="562"/>
      <c r="AO146" s="562"/>
      <c r="AP146" s="562"/>
      <c r="AQ146" s="562"/>
      <c r="AR146" s="562"/>
      <c r="AS146" s="562"/>
      <c r="AT146" s="562"/>
      <c r="AU146" s="562"/>
      <c r="AV146" s="562"/>
      <c r="AW146" s="562"/>
      <c r="AX146" s="562"/>
      <c r="AY146" s="562"/>
      <c r="AZ146" s="562"/>
      <c r="BA146" s="562"/>
      <c r="BB146" s="562"/>
      <c r="BC146" s="562"/>
      <c r="BD146" s="211"/>
    </row>
    <row r="147" spans="1:58" ht="16.149999999999999" customHeight="1">
      <c r="A147" s="211"/>
      <c r="B147" s="650"/>
      <c r="C147" s="651"/>
      <c r="D147" s="651"/>
      <c r="E147" s="651"/>
      <c r="F147" s="651"/>
      <c r="G147" s="651"/>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1"/>
      <c r="AE147" s="651"/>
      <c r="AF147" s="651"/>
      <c r="AG147" s="651"/>
      <c r="AH147" s="651"/>
      <c r="AI147" s="651"/>
      <c r="AJ147" s="652"/>
      <c r="AK147" s="211"/>
      <c r="AL147" s="265"/>
      <c r="AM147" s="562"/>
      <c r="AN147" s="562"/>
      <c r="AO147" s="562"/>
      <c r="AP147" s="562"/>
      <c r="AQ147" s="562"/>
      <c r="AR147" s="562"/>
      <c r="AS147" s="562"/>
      <c r="AT147" s="562"/>
      <c r="AU147" s="562"/>
      <c r="AV147" s="562"/>
      <c r="AW147" s="562"/>
      <c r="AX147" s="562"/>
      <c r="AY147" s="562"/>
      <c r="AZ147" s="562"/>
      <c r="BA147" s="562"/>
      <c r="BB147" s="562"/>
      <c r="BC147" s="562"/>
      <c r="BD147" s="211"/>
    </row>
    <row r="148" spans="1:58" ht="16.149999999999999" customHeight="1">
      <c r="A148" s="211"/>
      <c r="B148" s="650"/>
      <c r="C148" s="651"/>
      <c r="D148" s="651"/>
      <c r="E148" s="651"/>
      <c r="F148" s="651"/>
      <c r="G148" s="651"/>
      <c r="H148" s="651"/>
      <c r="I148" s="651"/>
      <c r="J148" s="651"/>
      <c r="K148" s="651"/>
      <c r="L148" s="651"/>
      <c r="M148" s="651"/>
      <c r="N148" s="651"/>
      <c r="O148" s="651"/>
      <c r="P148" s="651"/>
      <c r="Q148" s="651"/>
      <c r="R148" s="651"/>
      <c r="S148" s="651"/>
      <c r="T148" s="651"/>
      <c r="U148" s="651"/>
      <c r="V148" s="651"/>
      <c r="W148" s="651"/>
      <c r="X148" s="651"/>
      <c r="Y148" s="651"/>
      <c r="Z148" s="651"/>
      <c r="AA148" s="651"/>
      <c r="AB148" s="651"/>
      <c r="AC148" s="651"/>
      <c r="AD148" s="651"/>
      <c r="AE148" s="651"/>
      <c r="AF148" s="651"/>
      <c r="AG148" s="651"/>
      <c r="AH148" s="651"/>
      <c r="AI148" s="651"/>
      <c r="AJ148" s="652"/>
      <c r="AK148" s="211"/>
      <c r="AL148" s="265"/>
      <c r="AM148" s="562"/>
      <c r="AN148" s="562"/>
      <c r="AO148" s="562"/>
      <c r="AP148" s="562"/>
      <c r="AQ148" s="562"/>
      <c r="AR148" s="562"/>
      <c r="AS148" s="562"/>
      <c r="AT148" s="562"/>
      <c r="AU148" s="562"/>
      <c r="AV148" s="562"/>
      <c r="AW148" s="562"/>
      <c r="AX148" s="562"/>
      <c r="AY148" s="562"/>
      <c r="AZ148" s="562"/>
      <c r="BA148" s="562"/>
      <c r="BB148" s="562"/>
      <c r="BC148" s="562"/>
      <c r="BD148" s="211"/>
    </row>
    <row r="149" spans="1:58" ht="16.149999999999999" customHeight="1">
      <c r="A149" s="211"/>
      <c r="B149" s="650"/>
      <c r="C149" s="651"/>
      <c r="D149" s="651"/>
      <c r="E149" s="651"/>
      <c r="F149" s="651"/>
      <c r="G149" s="651"/>
      <c r="H149" s="651"/>
      <c r="I149" s="651"/>
      <c r="J149" s="651"/>
      <c r="K149" s="651"/>
      <c r="L149" s="651"/>
      <c r="M149" s="651"/>
      <c r="N149" s="651"/>
      <c r="O149" s="651"/>
      <c r="P149" s="651"/>
      <c r="Q149" s="651"/>
      <c r="R149" s="651"/>
      <c r="S149" s="651"/>
      <c r="T149" s="651"/>
      <c r="U149" s="651"/>
      <c r="V149" s="651"/>
      <c r="W149" s="651"/>
      <c r="X149" s="651"/>
      <c r="Y149" s="651"/>
      <c r="Z149" s="651"/>
      <c r="AA149" s="651"/>
      <c r="AB149" s="651"/>
      <c r="AC149" s="651"/>
      <c r="AD149" s="651"/>
      <c r="AE149" s="651"/>
      <c r="AF149" s="651"/>
      <c r="AG149" s="651"/>
      <c r="AH149" s="651"/>
      <c r="AI149" s="651"/>
      <c r="AJ149" s="652"/>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row>
    <row r="150" spans="1:58" ht="16.149999999999999" customHeight="1">
      <c r="A150" s="211"/>
      <c r="B150" s="650"/>
      <c r="C150" s="651"/>
      <c r="D150" s="651"/>
      <c r="E150" s="651"/>
      <c r="F150" s="651"/>
      <c r="G150" s="651"/>
      <c r="H150" s="651"/>
      <c r="I150" s="651"/>
      <c r="J150" s="651"/>
      <c r="K150" s="651"/>
      <c r="L150" s="651"/>
      <c r="M150" s="651"/>
      <c r="N150" s="651"/>
      <c r="O150" s="651"/>
      <c r="P150" s="651"/>
      <c r="Q150" s="651"/>
      <c r="R150" s="651"/>
      <c r="S150" s="651"/>
      <c r="T150" s="651"/>
      <c r="U150" s="651"/>
      <c r="V150" s="651"/>
      <c r="W150" s="651"/>
      <c r="X150" s="651"/>
      <c r="Y150" s="651"/>
      <c r="Z150" s="651"/>
      <c r="AA150" s="651"/>
      <c r="AB150" s="651"/>
      <c r="AC150" s="651"/>
      <c r="AD150" s="651"/>
      <c r="AE150" s="651"/>
      <c r="AF150" s="651"/>
      <c r="AG150" s="651"/>
      <c r="AH150" s="651"/>
      <c r="AI150" s="651"/>
      <c r="AJ150" s="652"/>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row>
    <row r="151" spans="1:58" ht="16.149999999999999" customHeight="1">
      <c r="A151" s="211"/>
      <c r="B151" s="653"/>
      <c r="C151" s="654"/>
      <c r="D151" s="654"/>
      <c r="E151" s="654"/>
      <c r="F151" s="654"/>
      <c r="G151" s="654"/>
      <c r="H151" s="654"/>
      <c r="I151" s="654"/>
      <c r="J151" s="654"/>
      <c r="K151" s="654"/>
      <c r="L151" s="654"/>
      <c r="M151" s="654"/>
      <c r="N151" s="654"/>
      <c r="O151" s="654"/>
      <c r="P151" s="654"/>
      <c r="Q151" s="654"/>
      <c r="R151" s="654"/>
      <c r="S151" s="654"/>
      <c r="T151" s="654"/>
      <c r="U151" s="654"/>
      <c r="V151" s="654"/>
      <c r="W151" s="654"/>
      <c r="X151" s="654"/>
      <c r="Y151" s="654"/>
      <c r="Z151" s="654"/>
      <c r="AA151" s="654"/>
      <c r="AB151" s="654"/>
      <c r="AC151" s="654"/>
      <c r="AD151" s="654"/>
      <c r="AE151" s="654"/>
      <c r="AF151" s="654"/>
      <c r="AG151" s="654"/>
      <c r="AH151" s="654"/>
      <c r="AI151" s="654"/>
      <c r="AJ151" s="655"/>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row>
    <row r="152" spans="1:58" ht="16.149999999999999" customHeight="1">
      <c r="A152" s="211"/>
      <c r="B152" s="253" t="s">
        <v>135</v>
      </c>
      <c r="C152" s="211"/>
      <c r="D152" s="211"/>
      <c r="E152" s="211"/>
      <c r="F152" s="211"/>
      <c r="G152" s="211"/>
      <c r="H152" s="211"/>
      <c r="I152" s="211"/>
      <c r="J152" s="211"/>
      <c r="K152" s="211"/>
      <c r="L152" s="211"/>
      <c r="M152" s="211"/>
      <c r="N152" s="211"/>
      <c r="O152" s="211"/>
      <c r="P152" s="211"/>
      <c r="Q152" s="211"/>
      <c r="R152" s="211"/>
      <c r="S152" s="211"/>
      <c r="T152" s="211"/>
      <c r="U152" s="211"/>
      <c r="V152" s="211"/>
      <c r="W152" s="211"/>
      <c r="X152" s="211"/>
      <c r="Y152" s="211"/>
      <c r="Z152" s="211"/>
      <c r="AA152" s="211"/>
      <c r="AB152" s="211"/>
      <c r="AC152" s="211"/>
      <c r="AD152" s="211"/>
      <c r="AE152" s="211"/>
      <c r="AF152" s="211"/>
      <c r="AG152" s="211"/>
      <c r="AH152" s="211"/>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row>
    <row r="153" spans="1:58" ht="16.149999999999999" customHeight="1">
      <c r="A153" s="211"/>
      <c r="B153" s="211"/>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c r="AA153" s="211"/>
      <c r="AB153" s="211"/>
      <c r="AC153" s="211"/>
      <c r="AD153" s="211"/>
      <c r="AE153" s="211"/>
      <c r="AF153" s="211"/>
      <c r="AG153" s="211"/>
      <c r="AH153" s="211"/>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row>
    <row r="154" spans="1:58" ht="16.149999999999999" customHeight="1">
      <c r="A154" s="211"/>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c r="AA154" s="211"/>
      <c r="AB154" s="211"/>
      <c r="AC154" s="211"/>
      <c r="AD154" s="211"/>
      <c r="AE154" s="211"/>
      <c r="AF154" s="211"/>
      <c r="AG154" s="211"/>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row>
    <row r="155" spans="1:58" ht="16.149999999999999" customHeight="1">
      <c r="A155" s="211"/>
      <c r="B155" s="211" t="s">
        <v>136</v>
      </c>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c r="AA155" s="211"/>
      <c r="AB155" s="211"/>
      <c r="AC155" s="211"/>
      <c r="AD155" s="211"/>
      <c r="AE155" s="211"/>
      <c r="AF155" s="211"/>
      <c r="AG155" s="211"/>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row>
    <row r="156" spans="1:58" ht="16.149999999999999" customHeight="1">
      <c r="A156" s="211"/>
      <c r="B156" s="374"/>
      <c r="C156" s="375"/>
      <c r="D156" s="375"/>
      <c r="E156" s="375"/>
      <c r="F156" s="375"/>
      <c r="G156" s="375"/>
      <c r="H156" s="375"/>
      <c r="I156" s="375"/>
      <c r="J156" s="376"/>
      <c r="K156" s="387">
        <f>IF(V85="","",EDATE(AA156,-42))</f>
        <v>42644</v>
      </c>
      <c r="L156" s="388"/>
      <c r="M156" s="383" t="s">
        <v>71</v>
      </c>
      <c r="N156" s="384"/>
      <c r="O156" s="387">
        <f>IF(V85="","",EDATE(AA156,-36))</f>
        <v>42826</v>
      </c>
      <c r="P156" s="388"/>
      <c r="Q156" s="383" t="s">
        <v>71</v>
      </c>
      <c r="R156" s="384"/>
      <c r="S156" s="387">
        <f>IF(V85="","",EDATE(AA156,-24))</f>
        <v>43191</v>
      </c>
      <c r="T156" s="388"/>
      <c r="U156" s="383" t="s">
        <v>71</v>
      </c>
      <c r="V156" s="384"/>
      <c r="W156" s="387">
        <f>IF(V85="","",EDATE(AA156,-12))</f>
        <v>43556</v>
      </c>
      <c r="X156" s="388"/>
      <c r="Y156" s="383" t="s">
        <v>71</v>
      </c>
      <c r="Z156" s="384"/>
      <c r="AA156" s="387">
        <f>Z108</f>
        <v>43922</v>
      </c>
      <c r="AB156" s="388"/>
      <c r="AC156" s="383" t="s">
        <v>71</v>
      </c>
      <c r="AD156" s="384"/>
      <c r="AE156" s="668" t="s">
        <v>137</v>
      </c>
      <c r="AF156" s="668"/>
      <c r="AG156" s="668"/>
      <c r="AH156" s="668"/>
      <c r="AI156" s="668"/>
      <c r="AJ156" s="669"/>
      <c r="AK156" s="266"/>
      <c r="AL156" s="211"/>
      <c r="AM156" s="211"/>
      <c r="AN156" s="211"/>
      <c r="AO156" s="270"/>
      <c r="AP156" s="270"/>
      <c r="AQ156" s="270"/>
      <c r="AR156" s="270"/>
      <c r="AS156" s="270"/>
      <c r="AT156" s="270"/>
      <c r="AU156" s="211"/>
      <c r="AV156" s="211"/>
      <c r="AW156" s="270"/>
      <c r="AX156" s="270"/>
      <c r="AY156" s="270"/>
      <c r="AZ156" s="270"/>
      <c r="BA156" s="270"/>
      <c r="BB156" s="270"/>
      <c r="BC156" s="211"/>
      <c r="BD156" s="211"/>
    </row>
    <row r="157" spans="1:58" ht="16.149999999999999" customHeight="1">
      <c r="A157" s="211"/>
      <c r="B157" s="377"/>
      <c r="C157" s="378"/>
      <c r="D157" s="378"/>
      <c r="E157" s="378"/>
      <c r="F157" s="378"/>
      <c r="G157" s="378"/>
      <c r="H157" s="378"/>
      <c r="I157" s="378"/>
      <c r="J157" s="379"/>
      <c r="K157" s="389"/>
      <c r="L157" s="390"/>
      <c r="M157" s="385"/>
      <c r="N157" s="386"/>
      <c r="O157" s="389"/>
      <c r="P157" s="390"/>
      <c r="Q157" s="385"/>
      <c r="R157" s="386"/>
      <c r="S157" s="389"/>
      <c r="T157" s="390"/>
      <c r="U157" s="385"/>
      <c r="V157" s="386"/>
      <c r="W157" s="389"/>
      <c r="X157" s="390"/>
      <c r="Y157" s="385"/>
      <c r="Z157" s="386"/>
      <c r="AA157" s="389"/>
      <c r="AB157" s="390"/>
      <c r="AC157" s="385"/>
      <c r="AD157" s="386"/>
      <c r="AE157" s="359"/>
      <c r="AF157" s="359"/>
      <c r="AG157" s="359"/>
      <c r="AH157" s="359"/>
      <c r="AI157" s="359"/>
      <c r="AJ157" s="670"/>
      <c r="AK157" s="266"/>
      <c r="AL157" s="211"/>
      <c r="AM157" s="211"/>
      <c r="AN157" s="211"/>
      <c r="AO157" s="211"/>
      <c r="AP157" s="211"/>
      <c r="AQ157" s="211"/>
      <c r="AR157" s="211"/>
      <c r="AS157" s="211"/>
      <c r="AT157" s="211"/>
      <c r="AU157" s="211"/>
      <c r="AV157" s="211"/>
      <c r="AW157" s="211"/>
      <c r="AX157" s="211"/>
      <c r="AY157" s="211"/>
      <c r="AZ157" s="211"/>
      <c r="BA157" s="211"/>
      <c r="BB157" s="211"/>
      <c r="BC157" s="211"/>
      <c r="BD157" s="271"/>
      <c r="BF157" s="121"/>
    </row>
    <row r="158" spans="1:58" ht="16.149999999999999" customHeight="1">
      <c r="A158" s="211"/>
      <c r="B158" s="380"/>
      <c r="C158" s="381"/>
      <c r="D158" s="381"/>
      <c r="E158" s="381"/>
      <c r="F158" s="381"/>
      <c r="G158" s="381"/>
      <c r="H158" s="381"/>
      <c r="I158" s="381"/>
      <c r="J158" s="382"/>
      <c r="K158" s="389"/>
      <c r="L158" s="390"/>
      <c r="M158" s="385"/>
      <c r="N158" s="386"/>
      <c r="O158" s="389"/>
      <c r="P158" s="390"/>
      <c r="Q158" s="385"/>
      <c r="R158" s="386"/>
      <c r="S158" s="389"/>
      <c r="T158" s="390"/>
      <c r="U158" s="385"/>
      <c r="V158" s="386"/>
      <c r="W158" s="389"/>
      <c r="X158" s="390"/>
      <c r="Y158" s="385"/>
      <c r="Z158" s="386"/>
      <c r="AA158" s="389"/>
      <c r="AB158" s="390"/>
      <c r="AC158" s="385"/>
      <c r="AD158" s="386"/>
      <c r="AE158" s="359"/>
      <c r="AF158" s="359"/>
      <c r="AG158" s="359"/>
      <c r="AH158" s="359"/>
      <c r="AI158" s="359"/>
      <c r="AJ158" s="670"/>
      <c r="AK158" s="266"/>
      <c r="AL158" s="211"/>
      <c r="AM158" s="211"/>
      <c r="AN158" s="211"/>
      <c r="AO158" s="270"/>
      <c r="AP158" s="270"/>
      <c r="AQ158" s="270"/>
      <c r="AR158" s="270"/>
      <c r="AS158" s="270"/>
      <c r="AT158" s="270"/>
      <c r="AU158" s="211"/>
      <c r="AV158" s="211"/>
      <c r="AW158" s="270"/>
      <c r="AX158" s="270"/>
      <c r="AY158" s="270"/>
      <c r="AZ158" s="270"/>
      <c r="BA158" s="270"/>
      <c r="BB158" s="270"/>
      <c r="BC158" s="211"/>
      <c r="BD158" s="271"/>
    </row>
    <row r="159" spans="1:58" ht="16.149999999999999" customHeight="1">
      <c r="A159" s="211"/>
      <c r="B159" s="254"/>
      <c r="C159" s="255"/>
      <c r="D159" s="255"/>
      <c r="E159" s="255"/>
      <c r="F159" s="255"/>
      <c r="G159" s="356" t="s">
        <v>138</v>
      </c>
      <c r="H159" s="357"/>
      <c r="I159" s="357"/>
      <c r="J159" s="357"/>
      <c r="K159" s="459"/>
      <c r="L159" s="448"/>
      <c r="M159" s="448"/>
      <c r="N159" s="448"/>
      <c r="O159" s="447"/>
      <c r="P159" s="448"/>
      <c r="Q159" s="448"/>
      <c r="R159" s="448"/>
      <c r="S159" s="447"/>
      <c r="T159" s="448"/>
      <c r="U159" s="448"/>
      <c r="V159" s="448"/>
      <c r="W159" s="447"/>
      <c r="X159" s="448"/>
      <c r="Y159" s="448"/>
      <c r="Z159" s="450"/>
      <c r="AA159" s="452" t="str">
        <f>X109</f>
        <v/>
      </c>
      <c r="AB159" s="453"/>
      <c r="AC159" s="453"/>
      <c r="AD159" s="454"/>
      <c r="AE159" s="367"/>
      <c r="AF159" s="547"/>
      <c r="AG159" s="547"/>
      <c r="AH159" s="547"/>
      <c r="AI159" s="547"/>
      <c r="AJ159" s="548"/>
      <c r="AK159" s="267"/>
      <c r="AL159" s="211"/>
      <c r="AM159" s="499" t="s">
        <v>139</v>
      </c>
      <c r="AN159" s="499"/>
      <c r="AO159" s="499"/>
      <c r="AP159" s="499"/>
      <c r="AQ159" s="499"/>
      <c r="AR159" s="499"/>
      <c r="AS159" s="499"/>
      <c r="AT159" s="499"/>
      <c r="AU159" s="499"/>
      <c r="AV159" s="499"/>
      <c r="AW159" s="499"/>
      <c r="AX159" s="499"/>
      <c r="AY159" s="499"/>
      <c r="AZ159" s="499"/>
      <c r="BA159" s="499"/>
      <c r="BB159" s="499"/>
      <c r="BC159" s="499"/>
      <c r="BD159" s="271"/>
      <c r="BF159" s="121" t="s">
        <v>140</v>
      </c>
    </row>
    <row r="160" spans="1:58" ht="16.149999999999999" customHeight="1">
      <c r="A160" s="211"/>
      <c r="B160" s="363" t="s">
        <v>73</v>
      </c>
      <c r="C160" s="361"/>
      <c r="D160" s="361"/>
      <c r="E160" s="361"/>
      <c r="F160" s="362"/>
      <c r="G160" s="358"/>
      <c r="H160" s="359"/>
      <c r="I160" s="359"/>
      <c r="J160" s="359"/>
      <c r="K160" s="460"/>
      <c r="L160" s="449"/>
      <c r="M160" s="449"/>
      <c r="N160" s="449"/>
      <c r="O160" s="449"/>
      <c r="P160" s="449"/>
      <c r="Q160" s="449"/>
      <c r="R160" s="449"/>
      <c r="S160" s="449"/>
      <c r="T160" s="449"/>
      <c r="U160" s="449"/>
      <c r="V160" s="449"/>
      <c r="W160" s="449"/>
      <c r="X160" s="449"/>
      <c r="Y160" s="449"/>
      <c r="Z160" s="451"/>
      <c r="AA160" s="455"/>
      <c r="AB160" s="456"/>
      <c r="AC160" s="456"/>
      <c r="AD160" s="457"/>
      <c r="AE160" s="549"/>
      <c r="AF160" s="549"/>
      <c r="AG160" s="549"/>
      <c r="AH160" s="549"/>
      <c r="AI160" s="549"/>
      <c r="AJ160" s="550"/>
      <c r="AK160" s="267"/>
      <c r="AL160" s="211"/>
      <c r="AM160" s="499"/>
      <c r="AN160" s="499"/>
      <c r="AO160" s="499"/>
      <c r="AP160" s="499"/>
      <c r="AQ160" s="499"/>
      <c r="AR160" s="499"/>
      <c r="AS160" s="499"/>
      <c r="AT160" s="499"/>
      <c r="AU160" s="499"/>
      <c r="AV160" s="499"/>
      <c r="AW160" s="499"/>
      <c r="AX160" s="499"/>
      <c r="AY160" s="499"/>
      <c r="AZ160" s="499"/>
      <c r="BA160" s="499"/>
      <c r="BB160" s="499"/>
      <c r="BC160" s="499"/>
      <c r="BD160" s="271"/>
      <c r="BF160" s="121" t="s">
        <v>141</v>
      </c>
    </row>
    <row r="161" spans="1:16384" ht="16.149999999999999" customHeight="1">
      <c r="A161" s="211"/>
      <c r="B161" s="363"/>
      <c r="C161" s="361"/>
      <c r="D161" s="361"/>
      <c r="E161" s="361"/>
      <c r="F161" s="362"/>
      <c r="G161" s="360"/>
      <c r="H161" s="361"/>
      <c r="I161" s="361"/>
      <c r="J161" s="362"/>
      <c r="K161" s="496" t="str">
        <f>IF(K159="","",IF(K159&gt;=9.95,TEXT(ROUND(K159,),"###,###"),IF(K159&gt;=0.995,TEXT(ROUND(K159,1),"#.0"),ROUND(K159,-INT(LOG10(K159))+1))))</f>
        <v/>
      </c>
      <c r="L161" s="497"/>
      <c r="M161" s="497"/>
      <c r="N161" s="498"/>
      <c r="O161" s="496" t="str">
        <f>IF(O159="","",IF(O159&gt;=9.95,TEXT(ROUND(O159,),"###,###"),IF(O159&gt;=0.995,TEXT(ROUND(O159,1),"#.0"),ROUND(O159,-INT(LOG10(O159))+1))))</f>
        <v/>
      </c>
      <c r="P161" s="497"/>
      <c r="Q161" s="497"/>
      <c r="R161" s="498"/>
      <c r="S161" s="496" t="str">
        <f>IF(S159="","",IF(S159&gt;=9.95,TEXT(ROUND(S159,),"###,###"),IF(S159&gt;=0.995,TEXT(ROUND(S159,1),"#.0"),ROUND(S159,-INT(LOG10(S159))+1))))</f>
        <v/>
      </c>
      <c r="T161" s="497"/>
      <c r="U161" s="497"/>
      <c r="V161" s="498"/>
      <c r="W161" s="496" t="str">
        <f>IF(W159="","",IF(W159&gt;=9.95,TEXT(ROUND(W159,),"###,###"),IF(W159&gt;=0.995,TEXT(ROUND(W159,1),"#.0"),ROUND(W159,-INT(LOG10(W159))+1))))</f>
        <v/>
      </c>
      <c r="X161" s="497"/>
      <c r="Y161" s="497"/>
      <c r="Z161" s="498"/>
      <c r="AA161" s="496" t="str">
        <f>AA159</f>
        <v/>
      </c>
      <c r="AB161" s="497"/>
      <c r="AC161" s="497"/>
      <c r="AD161" s="498"/>
      <c r="AE161" s="551"/>
      <c r="AF161" s="552"/>
      <c r="AG161" s="552"/>
      <c r="AH161" s="552"/>
      <c r="AI161" s="552"/>
      <c r="AJ161" s="553"/>
      <c r="AK161" s="267"/>
      <c r="AL161" s="211"/>
      <c r="AM161" s="499"/>
      <c r="AN161" s="499"/>
      <c r="AO161" s="499"/>
      <c r="AP161" s="499"/>
      <c r="AQ161" s="499"/>
      <c r="AR161" s="499"/>
      <c r="AS161" s="499"/>
      <c r="AT161" s="499"/>
      <c r="AU161" s="499"/>
      <c r="AV161" s="499"/>
      <c r="AW161" s="499"/>
      <c r="AX161" s="499"/>
      <c r="AY161" s="499"/>
      <c r="AZ161" s="499"/>
      <c r="BA161" s="499"/>
      <c r="BB161" s="499"/>
      <c r="BC161" s="499"/>
      <c r="BD161" s="271"/>
    </row>
    <row r="162" spans="1:16384" ht="16.149999999999999" customHeight="1">
      <c r="A162" s="211"/>
      <c r="B162" s="363"/>
      <c r="C162" s="361"/>
      <c r="D162" s="361"/>
      <c r="E162" s="361"/>
      <c r="F162" s="362"/>
      <c r="G162" s="356" t="s">
        <v>142</v>
      </c>
      <c r="H162" s="364"/>
      <c r="I162" s="364"/>
      <c r="J162" s="365"/>
      <c r="K162" s="366"/>
      <c r="L162" s="367"/>
      <c r="M162" s="367"/>
      <c r="N162" s="368"/>
      <c r="O162" s="261" t="s">
        <v>143</v>
      </c>
      <c r="P162" s="262"/>
      <c r="Q162" s="262"/>
      <c r="R162" s="263"/>
      <c r="S162" s="261" t="s">
        <v>144</v>
      </c>
      <c r="T162" s="262"/>
      <c r="U162" s="262"/>
      <c r="V162" s="263"/>
      <c r="W162" s="261" t="s">
        <v>145</v>
      </c>
      <c r="X162" s="262"/>
      <c r="Y162" s="262"/>
      <c r="Z162" s="263"/>
      <c r="AA162" s="261" t="s">
        <v>146</v>
      </c>
      <c r="AB162" s="262"/>
      <c r="AC162" s="262"/>
      <c r="AD162" s="263"/>
      <c r="AE162" s="554" t="str">
        <f>IF(AA159="","",IF(AE166&gt;1,ROUND(POWER(O165*S165*W165*AA165,1/AE166),2),""))</f>
        <v/>
      </c>
      <c r="AF162" s="554"/>
      <c r="AG162" s="554"/>
      <c r="AH162" s="554"/>
      <c r="AI162" s="554"/>
      <c r="AJ162" s="555"/>
      <c r="AK162" s="267"/>
      <c r="AL162" s="211"/>
      <c r="AM162" s="499" t="s">
        <v>147</v>
      </c>
      <c r="AN162" s="499"/>
      <c r="AO162" s="499"/>
      <c r="AP162" s="499"/>
      <c r="AQ162" s="499"/>
      <c r="AR162" s="499"/>
      <c r="AS162" s="499"/>
      <c r="AT162" s="499"/>
      <c r="AU162" s="499"/>
      <c r="AV162" s="499"/>
      <c r="AW162" s="499"/>
      <c r="AX162" s="499"/>
      <c r="AY162" s="499"/>
      <c r="AZ162" s="499"/>
      <c r="BA162" s="499"/>
      <c r="BB162" s="499"/>
      <c r="BC162" s="499"/>
      <c r="BD162" s="272"/>
    </row>
    <row r="163" spans="1:16384" ht="16.149999999999999" customHeight="1">
      <c r="A163" s="211"/>
      <c r="B163" s="363"/>
      <c r="C163" s="361"/>
      <c r="D163" s="361"/>
      <c r="E163" s="361"/>
      <c r="F163" s="362"/>
      <c r="G163" s="360"/>
      <c r="H163" s="361"/>
      <c r="I163" s="361"/>
      <c r="J163" s="362"/>
      <c r="K163" s="369"/>
      <c r="L163" s="370"/>
      <c r="M163" s="370"/>
      <c r="N163" s="371"/>
      <c r="O163" s="493" t="str">
        <f>IF(OR(K161="",O161=""),"",ROUND((O161/K161*100),1))</f>
        <v/>
      </c>
      <c r="P163" s="494"/>
      <c r="Q163" s="494"/>
      <c r="R163" s="495"/>
      <c r="S163" s="493" t="str">
        <f>IF(OR(O161="",S161=""),"",ROUND((S161/O161*100),1))</f>
        <v/>
      </c>
      <c r="T163" s="494"/>
      <c r="U163" s="494"/>
      <c r="V163" s="495"/>
      <c r="W163" s="493" t="str">
        <f>IF(OR(S161="",W161=""),"",ROUND((W161/S161*100),1))</f>
        <v/>
      </c>
      <c r="X163" s="494"/>
      <c r="Y163" s="494"/>
      <c r="Z163" s="495"/>
      <c r="AA163" s="493" t="str">
        <f>IF(OR(W161="",AA161=""),"",ROUND((AA161/W161*100),1))</f>
        <v/>
      </c>
      <c r="AB163" s="494"/>
      <c r="AC163" s="494"/>
      <c r="AD163" s="495"/>
      <c r="AE163" s="556"/>
      <c r="AF163" s="556"/>
      <c r="AG163" s="556"/>
      <c r="AH163" s="556"/>
      <c r="AI163" s="556"/>
      <c r="AJ163" s="557"/>
      <c r="AK163" s="267" t="str">
        <f>IF(AE162="","",IF(AE162&gt;105,1,""))</f>
        <v/>
      </c>
      <c r="AL163" s="211"/>
      <c r="AM163" s="499"/>
      <c r="AN163" s="499"/>
      <c r="AO163" s="499"/>
      <c r="AP163" s="499"/>
      <c r="AQ163" s="499"/>
      <c r="AR163" s="499"/>
      <c r="AS163" s="499"/>
      <c r="AT163" s="499"/>
      <c r="AU163" s="499"/>
      <c r="AV163" s="499"/>
      <c r="AW163" s="499"/>
      <c r="AX163" s="499"/>
      <c r="AY163" s="499"/>
      <c r="AZ163" s="499"/>
      <c r="BA163" s="499"/>
      <c r="BB163" s="499"/>
      <c r="BC163" s="499"/>
      <c r="BD163" s="272"/>
    </row>
    <row r="164" spans="1:16384" ht="16.149999999999999" customHeight="1" thickBot="1">
      <c r="A164" s="211"/>
      <c r="B164" s="256"/>
      <c r="C164" s="257"/>
      <c r="D164" s="257"/>
      <c r="E164" s="257"/>
      <c r="F164" s="257"/>
      <c r="G164" s="360"/>
      <c r="H164" s="361"/>
      <c r="I164" s="361"/>
      <c r="J164" s="362"/>
      <c r="K164" s="369"/>
      <c r="L164" s="370"/>
      <c r="M164" s="370"/>
      <c r="N164" s="371"/>
      <c r="O164" s="493"/>
      <c r="P164" s="494"/>
      <c r="Q164" s="494"/>
      <c r="R164" s="495"/>
      <c r="S164" s="493"/>
      <c r="T164" s="494"/>
      <c r="U164" s="494"/>
      <c r="V164" s="495"/>
      <c r="W164" s="493"/>
      <c r="X164" s="494"/>
      <c r="Y164" s="494"/>
      <c r="Z164" s="495"/>
      <c r="AA164" s="493"/>
      <c r="AB164" s="494"/>
      <c r="AC164" s="494"/>
      <c r="AD164" s="495"/>
      <c r="AE164" s="556"/>
      <c r="AF164" s="556"/>
      <c r="AG164" s="556"/>
      <c r="AH164" s="556"/>
      <c r="AI164" s="556"/>
      <c r="AJ164" s="557"/>
      <c r="AK164" s="267" t="str">
        <f>IF(AA163="","",IF(AA163&gt;105,1,""))</f>
        <v/>
      </c>
      <c r="AL164" s="268"/>
      <c r="AM164" s="499"/>
      <c r="AN164" s="499"/>
      <c r="AO164" s="499"/>
      <c r="AP164" s="499"/>
      <c r="AQ164" s="499"/>
      <c r="AR164" s="499"/>
      <c r="AS164" s="499"/>
      <c r="AT164" s="499"/>
      <c r="AU164" s="499"/>
      <c r="AV164" s="499"/>
      <c r="AW164" s="499"/>
      <c r="AX164" s="499"/>
      <c r="AY164" s="499"/>
      <c r="AZ164" s="499"/>
      <c r="BA164" s="499"/>
      <c r="BB164" s="499"/>
      <c r="BC164" s="499"/>
      <c r="BD164" s="272"/>
    </row>
    <row r="165" spans="1:16384" ht="16.149999999999999" hidden="1" customHeight="1">
      <c r="A165" s="211"/>
      <c r="B165" s="256"/>
      <c r="C165" s="257"/>
      <c r="D165" s="257"/>
      <c r="E165" s="257"/>
      <c r="F165" s="257"/>
      <c r="G165" s="572"/>
      <c r="H165" s="573"/>
      <c r="I165" s="573"/>
      <c r="J165" s="574"/>
      <c r="K165" s="558"/>
      <c r="L165" s="559"/>
      <c r="M165" s="559"/>
      <c r="N165" s="629"/>
      <c r="O165" s="628">
        <f>IF(O163="",1,O163)</f>
        <v>1</v>
      </c>
      <c r="P165" s="559"/>
      <c r="Q165" s="559"/>
      <c r="R165" s="629"/>
      <c r="S165" s="628">
        <f>IF(S163="",1,S163)</f>
        <v>1</v>
      </c>
      <c r="T165" s="559"/>
      <c r="U165" s="559"/>
      <c r="V165" s="629"/>
      <c r="W165" s="628">
        <f>IF(W163="",1,W163)</f>
        <v>1</v>
      </c>
      <c r="X165" s="559"/>
      <c r="Y165" s="559"/>
      <c r="Z165" s="629"/>
      <c r="AA165" s="628">
        <f>IF(AA163="",1,AA163)</f>
        <v>1</v>
      </c>
      <c r="AB165" s="630"/>
      <c r="AC165" s="630"/>
      <c r="AD165" s="631"/>
      <c r="AE165" s="558" t="str">
        <f>IF(AE166&gt;2,POWER(O165*S165*W165*AA165,1/AE166),"")</f>
        <v/>
      </c>
      <c r="AF165" s="559"/>
      <c r="AG165" s="559"/>
      <c r="AH165" s="559"/>
      <c r="AI165" s="559"/>
      <c r="AJ165" s="560"/>
      <c r="AK165" s="267"/>
      <c r="AL165" s="268"/>
      <c r="AM165" s="228"/>
      <c r="AN165" s="228"/>
      <c r="AO165" s="228"/>
      <c r="AP165" s="228"/>
      <c r="AQ165" s="228"/>
      <c r="AR165" s="228"/>
      <c r="AS165" s="228"/>
      <c r="AT165" s="228"/>
      <c r="AU165" s="228"/>
      <c r="AV165" s="228"/>
      <c r="AW165" s="228"/>
      <c r="AX165" s="228"/>
      <c r="AY165" s="228"/>
      <c r="AZ165" s="228"/>
      <c r="BA165" s="228"/>
      <c r="BB165" s="228"/>
      <c r="BC165" s="228"/>
      <c r="BD165" s="272"/>
    </row>
    <row r="166" spans="1:16384" ht="16.149999999999999" hidden="1" customHeight="1">
      <c r="A166" s="211"/>
      <c r="B166" s="256"/>
      <c r="C166" s="257"/>
      <c r="D166" s="257"/>
      <c r="E166" s="257"/>
      <c r="F166" s="257"/>
      <c r="G166" s="572"/>
      <c r="H166" s="573"/>
      <c r="I166" s="573"/>
      <c r="J166" s="574"/>
      <c r="K166" s="558"/>
      <c r="L166" s="559"/>
      <c r="M166" s="559"/>
      <c r="N166" s="629"/>
      <c r="O166" s="628" t="str">
        <f>IF(O163="","",1)</f>
        <v/>
      </c>
      <c r="P166" s="559"/>
      <c r="Q166" s="559"/>
      <c r="R166" s="629"/>
      <c r="S166" s="628" t="str">
        <f>IF(S163="","",1)</f>
        <v/>
      </c>
      <c r="T166" s="559"/>
      <c r="U166" s="559"/>
      <c r="V166" s="629"/>
      <c r="W166" s="628" t="str">
        <f>IF(W163="","",1)</f>
        <v/>
      </c>
      <c r="X166" s="559"/>
      <c r="Y166" s="559"/>
      <c r="Z166" s="629"/>
      <c r="AA166" s="628" t="str">
        <f>IF(AA163="","",1)</f>
        <v/>
      </c>
      <c r="AB166" s="559"/>
      <c r="AC166" s="559"/>
      <c r="AD166" s="629"/>
      <c r="AE166" s="558">
        <f>SUM(O166:AD166)</f>
        <v>0</v>
      </c>
      <c r="AF166" s="559"/>
      <c r="AG166" s="559"/>
      <c r="AH166" s="559"/>
      <c r="AI166" s="559"/>
      <c r="AJ166" s="560"/>
      <c r="AK166" s="267"/>
      <c r="AL166" s="268"/>
      <c r="AM166" s="228"/>
      <c r="AN166" s="228"/>
      <c r="AO166" s="228"/>
      <c r="AP166" s="228"/>
      <c r="AQ166" s="228"/>
      <c r="AR166" s="228"/>
      <c r="AS166" s="228"/>
      <c r="AT166" s="228"/>
      <c r="AU166" s="228"/>
      <c r="AV166" s="228"/>
      <c r="AW166" s="228"/>
      <c r="AX166" s="228"/>
      <c r="AY166" s="228"/>
      <c r="AZ166" s="228"/>
      <c r="BA166" s="228"/>
      <c r="BB166" s="228"/>
      <c r="BC166" s="228"/>
      <c r="BD166" s="272"/>
    </row>
    <row r="167" spans="1:16384" ht="16.149999999999999" customHeight="1">
      <c r="A167" s="211"/>
      <c r="B167" s="259"/>
      <c r="C167" s="237"/>
      <c r="D167" s="237"/>
      <c r="E167" s="237"/>
      <c r="F167" s="237"/>
      <c r="G167" s="356" t="s">
        <v>138</v>
      </c>
      <c r="H167" s="357"/>
      <c r="I167" s="357"/>
      <c r="J167" s="357"/>
      <c r="K167" s="459"/>
      <c r="L167" s="448"/>
      <c r="M167" s="448"/>
      <c r="N167" s="448"/>
      <c r="O167" s="447"/>
      <c r="P167" s="448"/>
      <c r="Q167" s="448"/>
      <c r="R167" s="448"/>
      <c r="S167" s="447"/>
      <c r="T167" s="448"/>
      <c r="U167" s="448"/>
      <c r="V167" s="448"/>
      <c r="W167" s="447"/>
      <c r="X167" s="448"/>
      <c r="Y167" s="448"/>
      <c r="Z167" s="450"/>
      <c r="AA167" s="452" t="str">
        <f>X111</f>
        <v/>
      </c>
      <c r="AB167" s="453"/>
      <c r="AC167" s="453"/>
      <c r="AD167" s="454"/>
      <c r="AE167" s="367"/>
      <c r="AF167" s="547"/>
      <c r="AG167" s="547"/>
      <c r="AH167" s="547"/>
      <c r="AI167" s="547"/>
      <c r="AJ167" s="548"/>
      <c r="AK167" s="267"/>
      <c r="AL167" s="211"/>
      <c r="AM167" s="228"/>
      <c r="AN167" s="228"/>
      <c r="AO167" s="228"/>
      <c r="AP167" s="228"/>
      <c r="AQ167" s="228"/>
      <c r="AR167" s="228"/>
      <c r="AS167" s="228"/>
      <c r="AT167" s="228"/>
      <c r="AU167" s="228"/>
      <c r="AV167" s="228"/>
      <c r="AW167" s="228"/>
      <c r="AX167" s="228"/>
      <c r="AY167" s="228"/>
      <c r="AZ167" s="228"/>
      <c r="BA167" s="228"/>
      <c r="BB167" s="228"/>
      <c r="BC167" s="228"/>
      <c r="BD167" s="271"/>
      <c r="BF167" s="121" t="s">
        <v>140</v>
      </c>
    </row>
    <row r="168" spans="1:16384" ht="16.149999999999999" customHeight="1" thickBot="1">
      <c r="A168" s="211"/>
      <c r="B168" s="259"/>
      <c r="C168" s="412" t="s">
        <v>148</v>
      </c>
      <c r="D168" s="412"/>
      <c r="E168" s="412"/>
      <c r="F168" s="413"/>
      <c r="G168" s="358"/>
      <c r="H168" s="359"/>
      <c r="I168" s="359"/>
      <c r="J168" s="359"/>
      <c r="K168" s="460"/>
      <c r="L168" s="449"/>
      <c r="M168" s="449"/>
      <c r="N168" s="449"/>
      <c r="O168" s="449"/>
      <c r="P168" s="449"/>
      <c r="Q168" s="449"/>
      <c r="R168" s="449"/>
      <c r="S168" s="449"/>
      <c r="T168" s="449"/>
      <c r="U168" s="449"/>
      <c r="V168" s="449"/>
      <c r="W168" s="449"/>
      <c r="X168" s="449"/>
      <c r="Y168" s="449"/>
      <c r="Z168" s="451"/>
      <c r="AA168" s="455"/>
      <c r="AB168" s="456"/>
      <c r="AC168" s="456"/>
      <c r="AD168" s="457"/>
      <c r="AE168" s="549"/>
      <c r="AF168" s="549"/>
      <c r="AG168" s="549"/>
      <c r="AH168" s="549"/>
      <c r="AI168" s="549"/>
      <c r="AJ168" s="550"/>
      <c r="AK168" s="267"/>
      <c r="AL168" s="211"/>
      <c r="AM168" s="499" t="s">
        <v>149</v>
      </c>
      <c r="AN168" s="499"/>
      <c r="AO168" s="499"/>
      <c r="AP168" s="499"/>
      <c r="AQ168" s="499"/>
      <c r="AR168" s="499"/>
      <c r="AS168" s="499"/>
      <c r="AT168" s="499"/>
      <c r="AU168" s="499"/>
      <c r="AV168" s="499"/>
      <c r="AW168" s="499"/>
      <c r="AX168" s="499"/>
      <c r="AY168" s="499"/>
      <c r="AZ168" s="499"/>
      <c r="BA168" s="499"/>
      <c r="BB168" s="499"/>
      <c r="BC168" s="499"/>
      <c r="BD168" s="271"/>
      <c r="BF168" s="121" t="s">
        <v>141</v>
      </c>
    </row>
    <row r="169" spans="1:16384" ht="16.149999999999999" customHeight="1">
      <c r="A169" s="211"/>
      <c r="B169" s="260"/>
      <c r="C169" s="412"/>
      <c r="D169" s="412"/>
      <c r="E169" s="412"/>
      <c r="F169" s="413"/>
      <c r="G169" s="360"/>
      <c r="H169" s="361"/>
      <c r="I169" s="361"/>
      <c r="J169" s="362"/>
      <c r="K169" s="496" t="str">
        <f>IF(K167="","",IF(K167&gt;=9.95,TEXT(ROUND(K167,),"###,###"),IF(K167&gt;=0.995,TEXT(ROUND(K167,1),"#.0"),ROUND(K167,-INT(LOG10(K167))+1))))</f>
        <v/>
      </c>
      <c r="L169" s="497"/>
      <c r="M169" s="497"/>
      <c r="N169" s="498"/>
      <c r="O169" s="496" t="str">
        <f>IF(O167="","",IF(O167&gt;=9.95,TEXT(ROUND(O167,),"###,###"),IF(O167&gt;=0.995,TEXT(ROUND(O167,1),"#.0"),ROUND(O167,-INT(LOG10(O167))+1))))</f>
        <v/>
      </c>
      <c r="P169" s="497"/>
      <c r="Q169" s="497"/>
      <c r="R169" s="498"/>
      <c r="S169" s="496" t="str">
        <f>IF(S167="","",IF(S167&gt;=9.95,TEXT(ROUND(S167,),"###,###"),IF(S167&gt;=0.995,TEXT(ROUND(S167,1),"#.0"),ROUND(S167,-INT(LOG10(S167))+1))))</f>
        <v/>
      </c>
      <c r="T169" s="497"/>
      <c r="U169" s="497"/>
      <c r="V169" s="498"/>
      <c r="W169" s="496" t="str">
        <f>IF(W167="","",IF(W167&gt;=9.95,TEXT(ROUND(W167,),"###,###"),IF(W167&gt;=0.995,TEXT(ROUND(W167,1),"#.0"),ROUND(W167,-INT(LOG10(W167))+1))))</f>
        <v/>
      </c>
      <c r="X169" s="497"/>
      <c r="Y169" s="497"/>
      <c r="Z169" s="498"/>
      <c r="AA169" s="496" t="str">
        <f>AA167</f>
        <v/>
      </c>
      <c r="AB169" s="497"/>
      <c r="AC169" s="497"/>
      <c r="AD169" s="498"/>
      <c r="AE169" s="551"/>
      <c r="AF169" s="552"/>
      <c r="AG169" s="552"/>
      <c r="AH169" s="552"/>
      <c r="AI169" s="552"/>
      <c r="AJ169" s="553"/>
      <c r="AK169" s="267"/>
      <c r="AL169" s="211"/>
      <c r="AM169" s="499"/>
      <c r="AN169" s="499"/>
      <c r="AO169" s="499"/>
      <c r="AP169" s="499"/>
      <c r="AQ169" s="499"/>
      <c r="AR169" s="499"/>
      <c r="AS169" s="499"/>
      <c r="AT169" s="499"/>
      <c r="AU169" s="499"/>
      <c r="AV169" s="499"/>
      <c r="AW169" s="499"/>
      <c r="AX169" s="499"/>
      <c r="AY169" s="499"/>
      <c r="AZ169" s="499"/>
      <c r="BA169" s="499"/>
      <c r="BB169" s="499"/>
      <c r="BC169" s="499"/>
      <c r="BD169" s="271"/>
    </row>
    <row r="170" spans="1:16384" ht="16.149999999999999" customHeight="1">
      <c r="A170" s="211"/>
      <c r="B170" s="260"/>
      <c r="C170" s="412"/>
      <c r="D170" s="412"/>
      <c r="E170" s="412"/>
      <c r="F170" s="413"/>
      <c r="G170" s="356" t="s">
        <v>142</v>
      </c>
      <c r="H170" s="364"/>
      <c r="I170" s="364"/>
      <c r="J170" s="365"/>
      <c r="K170" s="366"/>
      <c r="L170" s="367"/>
      <c r="M170" s="367"/>
      <c r="N170" s="368"/>
      <c r="O170" s="261" t="s">
        <v>143</v>
      </c>
      <c r="P170" s="262"/>
      <c r="Q170" s="262"/>
      <c r="R170" s="263"/>
      <c r="S170" s="261" t="s">
        <v>144</v>
      </c>
      <c r="T170" s="262"/>
      <c r="U170" s="262"/>
      <c r="V170" s="263"/>
      <c r="W170" s="261" t="s">
        <v>145</v>
      </c>
      <c r="X170" s="262"/>
      <c r="Y170" s="262"/>
      <c r="Z170" s="263"/>
      <c r="AA170" s="261" t="s">
        <v>146</v>
      </c>
      <c r="AB170" s="262"/>
      <c r="AC170" s="262"/>
      <c r="AD170" s="263"/>
      <c r="AE170" s="554" t="str">
        <f>IF(AA167="","",IF(AE174&gt;1,ROUND(POWER(O173*S173*W173*AA173,1/AE174),2),""))</f>
        <v/>
      </c>
      <c r="AF170" s="554"/>
      <c r="AG170" s="554"/>
      <c r="AH170" s="554"/>
      <c r="AI170" s="554"/>
      <c r="AJ170" s="555"/>
      <c r="AK170" s="267"/>
      <c r="AL170" s="211"/>
      <c r="AM170" s="499"/>
      <c r="AN170" s="499"/>
      <c r="AO170" s="499"/>
      <c r="AP170" s="499"/>
      <c r="AQ170" s="499"/>
      <c r="AR170" s="499"/>
      <c r="AS170" s="499"/>
      <c r="AT170" s="499"/>
      <c r="AU170" s="499"/>
      <c r="AV170" s="499"/>
      <c r="AW170" s="499"/>
      <c r="AX170" s="499"/>
      <c r="AY170" s="499"/>
      <c r="AZ170" s="499"/>
      <c r="BA170" s="499"/>
      <c r="BB170" s="499"/>
      <c r="BC170" s="499"/>
      <c r="BD170" s="272"/>
    </row>
    <row r="171" spans="1:16384" customFormat="1" ht="16.149999999999999" customHeight="1">
      <c r="A171" s="211"/>
      <c r="B171" s="260"/>
      <c r="C171" s="412"/>
      <c r="D171" s="412"/>
      <c r="E171" s="412"/>
      <c r="F171" s="413"/>
      <c r="G171" s="360"/>
      <c r="H171" s="361"/>
      <c r="I171" s="361"/>
      <c r="J171" s="362"/>
      <c r="K171" s="369"/>
      <c r="L171" s="370"/>
      <c r="M171" s="370"/>
      <c r="N171" s="371"/>
      <c r="O171" s="493" t="str">
        <f>IF(OR(K169="",O169=""),"",ROUND((O169/K169*100),1))</f>
        <v/>
      </c>
      <c r="P171" s="494"/>
      <c r="Q171" s="494"/>
      <c r="R171" s="495"/>
      <c r="S171" s="493" t="str">
        <f>IF(OR(O169="",S169=""),"",ROUND((S169/O169*100),1))</f>
        <v/>
      </c>
      <c r="T171" s="494"/>
      <c r="U171" s="494"/>
      <c r="V171" s="495"/>
      <c r="W171" s="493" t="str">
        <f>IF(OR(S169="",W169=""),"",ROUND((W169/S169*100),1))</f>
        <v/>
      </c>
      <c r="X171" s="494"/>
      <c r="Y171" s="494"/>
      <c r="Z171" s="495"/>
      <c r="AA171" s="493" t="str">
        <f>IF(OR(W169="",AA169=""),"",ROUND((AA169/W169*100),1))</f>
        <v/>
      </c>
      <c r="AB171" s="494"/>
      <c r="AC171" s="494"/>
      <c r="AD171" s="495"/>
      <c r="AE171" s="556"/>
      <c r="AF171" s="556"/>
      <c r="AG171" s="556"/>
      <c r="AH171" s="556"/>
      <c r="AI171" s="556"/>
      <c r="AJ171" s="557"/>
      <c r="AK171" s="267" t="str">
        <f>IF(AE170="","",IF(AE170&gt;105,1,""))</f>
        <v/>
      </c>
      <c r="AL171" s="211"/>
      <c r="AM171" s="228"/>
      <c r="AN171" s="228"/>
      <c r="AO171" s="228"/>
      <c r="AP171" s="228"/>
      <c r="AQ171" s="228"/>
      <c r="AR171" s="228"/>
      <c r="AS171" s="228"/>
      <c r="AT171" s="228"/>
      <c r="AU171" s="228"/>
      <c r="AV171" s="228"/>
      <c r="AW171" s="228"/>
      <c r="AX171" s="228"/>
      <c r="AY171" s="228"/>
      <c r="AZ171" s="228"/>
      <c r="BA171" s="228"/>
      <c r="BB171" s="228"/>
      <c r="BC171" s="228"/>
      <c r="BD171" s="272"/>
      <c r="BE171" s="91"/>
      <c r="BF171" s="91"/>
      <c r="BG171" s="91"/>
      <c r="BH171" s="91"/>
      <c r="BI171" s="91"/>
      <c r="BJ171" s="91"/>
      <c r="BK171" s="91"/>
      <c r="BL171" s="91"/>
      <c r="BM171" s="91"/>
      <c r="BN171" s="91"/>
      <c r="BO171" s="91"/>
      <c r="BP171" s="91"/>
      <c r="BQ171" s="91"/>
      <c r="BR171" s="91"/>
      <c r="BS171" s="91"/>
      <c r="BT171" s="91"/>
      <c r="BU171" s="91"/>
      <c r="BV171" s="91"/>
      <c r="BW171" s="91"/>
      <c r="BX171" s="91"/>
      <c r="BY171" s="91"/>
      <c r="BZ171" s="91"/>
      <c r="CA171" s="91"/>
      <c r="CB171" s="91"/>
      <c r="CC171" s="91"/>
      <c r="CD171" s="91"/>
      <c r="CE171" s="91"/>
      <c r="CF171" s="91"/>
      <c r="CG171" s="91"/>
      <c r="CH171" s="91"/>
      <c r="CI171" s="91"/>
      <c r="CJ171" s="91"/>
      <c r="CK171" s="91"/>
      <c r="CL171" s="91"/>
      <c r="CM171" s="91"/>
      <c r="CN171" s="91"/>
      <c r="CO171" s="91"/>
      <c r="CP171" s="91"/>
      <c r="CQ171" s="91"/>
      <c r="CR171" s="91"/>
      <c r="CS171" s="91"/>
      <c r="CT171" s="91"/>
      <c r="CU171" s="91"/>
      <c r="CV171" s="91"/>
      <c r="CW171" s="91"/>
      <c r="CX171" s="91"/>
      <c r="CY171" s="91"/>
      <c r="CZ171" s="91"/>
      <c r="DA171" s="91"/>
      <c r="DB171" s="91"/>
      <c r="DC171" s="91"/>
      <c r="DD171" s="91"/>
      <c r="DE171" s="91"/>
      <c r="DF171" s="91"/>
      <c r="DG171" s="91"/>
      <c r="DH171" s="91"/>
      <c r="DI171" s="91"/>
      <c r="DJ171" s="91"/>
      <c r="DK171" s="91"/>
      <c r="DL171" s="91"/>
      <c r="DM171" s="91"/>
      <c r="DN171" s="91"/>
      <c r="DO171" s="91"/>
      <c r="DP171" s="91"/>
      <c r="DQ171" s="91"/>
      <c r="DR171" s="91"/>
      <c r="DS171" s="91"/>
      <c r="DT171" s="91"/>
      <c r="DU171" s="91"/>
      <c r="DV171" s="91"/>
      <c r="DW171" s="91"/>
      <c r="DX171" s="91"/>
      <c r="DY171" s="91"/>
      <c r="DZ171" s="91"/>
      <c r="EA171" s="91"/>
      <c r="EB171" s="91"/>
      <c r="EC171" s="91"/>
      <c r="ED171" s="91"/>
      <c r="EE171" s="91"/>
      <c r="EF171" s="91"/>
      <c r="EG171" s="91"/>
      <c r="EH171" s="91"/>
      <c r="EI171" s="91"/>
      <c r="EJ171" s="91"/>
      <c r="EK171" s="91"/>
      <c r="EL171" s="91"/>
      <c r="EM171" s="91"/>
      <c r="EN171" s="91"/>
      <c r="EO171" s="91"/>
      <c r="EP171" s="91"/>
      <c r="EQ171" s="91"/>
      <c r="ER171" s="91"/>
      <c r="ES171" s="91"/>
      <c r="ET171" s="91"/>
      <c r="EU171" s="91"/>
      <c r="EV171" s="91"/>
      <c r="EW171" s="91"/>
      <c r="EX171" s="91"/>
      <c r="EY171" s="91"/>
      <c r="EZ171" s="91"/>
      <c r="FA171" s="91"/>
      <c r="FB171" s="91"/>
      <c r="FC171" s="91"/>
      <c r="FD171" s="91"/>
      <c r="FE171" s="91"/>
      <c r="FF171" s="91"/>
      <c r="FG171" s="91"/>
      <c r="FH171" s="91"/>
      <c r="FI171" s="91"/>
      <c r="FJ171" s="91"/>
      <c r="FK171" s="91"/>
      <c r="FL171" s="91"/>
      <c r="FM171" s="91"/>
      <c r="FN171" s="91"/>
      <c r="FO171" s="91"/>
      <c r="FP171" s="91"/>
      <c r="FQ171" s="91"/>
      <c r="FR171" s="91"/>
      <c r="FS171" s="91"/>
      <c r="FT171" s="91"/>
      <c r="FU171" s="91"/>
      <c r="FV171" s="91"/>
      <c r="FW171" s="91"/>
      <c r="FX171" s="91"/>
      <c r="FY171" s="91"/>
      <c r="FZ171" s="91"/>
      <c r="GA171" s="91"/>
      <c r="GB171" s="91"/>
      <c r="GC171" s="91"/>
      <c r="GD171" s="91"/>
      <c r="GE171" s="91"/>
      <c r="GF171" s="91"/>
      <c r="GG171" s="91"/>
      <c r="GH171" s="91"/>
      <c r="GI171" s="91"/>
      <c r="GJ171" s="91"/>
      <c r="GK171" s="91"/>
      <c r="GL171" s="91"/>
      <c r="GM171" s="91"/>
      <c r="GN171" s="91"/>
      <c r="GO171" s="91"/>
      <c r="GP171" s="91"/>
      <c r="GQ171" s="91"/>
      <c r="GR171" s="91"/>
      <c r="GS171" s="91"/>
      <c r="GT171" s="91"/>
      <c r="GU171" s="91"/>
      <c r="GV171" s="91"/>
      <c r="GW171" s="91"/>
      <c r="GX171" s="91"/>
      <c r="GY171" s="91"/>
      <c r="GZ171" s="91"/>
      <c r="HA171" s="91"/>
      <c r="HB171" s="91"/>
      <c r="HC171" s="91"/>
      <c r="HD171" s="91"/>
      <c r="HE171" s="91"/>
      <c r="HF171" s="91"/>
      <c r="HG171" s="91"/>
      <c r="HH171" s="91"/>
      <c r="HI171" s="91"/>
      <c r="HJ171" s="91"/>
      <c r="HK171" s="91"/>
      <c r="HL171" s="91"/>
      <c r="HM171" s="91"/>
      <c r="HN171" s="91"/>
      <c r="HO171" s="91"/>
      <c r="HP171" s="91"/>
      <c r="HQ171" s="91"/>
      <c r="HR171" s="91"/>
      <c r="HS171" s="91"/>
      <c r="HT171" s="91"/>
      <c r="HU171" s="91"/>
      <c r="HV171" s="91"/>
      <c r="HW171" s="91"/>
      <c r="HX171" s="91"/>
      <c r="HY171" s="91"/>
      <c r="HZ171" s="91"/>
      <c r="IA171" s="91"/>
      <c r="IB171" s="91"/>
      <c r="IC171" s="91"/>
      <c r="ID171" s="91"/>
      <c r="IE171" s="91"/>
      <c r="IF171" s="91"/>
      <c r="IG171" s="91"/>
      <c r="IH171" s="91"/>
      <c r="II171" s="91"/>
      <c r="IJ171" s="91"/>
      <c r="IK171" s="91"/>
      <c r="IL171" s="91"/>
      <c r="IM171" s="91"/>
      <c r="IN171" s="91"/>
      <c r="IO171" s="91"/>
      <c r="IP171" s="91"/>
      <c r="IQ171" s="91"/>
      <c r="IR171" s="91"/>
      <c r="IS171" s="91"/>
      <c r="IT171" s="91"/>
      <c r="IU171" s="91"/>
      <c r="IV171" s="91"/>
      <c r="IW171" s="91"/>
      <c r="IX171" s="91"/>
      <c r="IY171" s="91"/>
      <c r="IZ171" s="91"/>
      <c r="JA171" s="91"/>
      <c r="JB171" s="91"/>
      <c r="JC171" s="91"/>
      <c r="JD171" s="91"/>
      <c r="JE171" s="91"/>
      <c r="JF171" s="91"/>
      <c r="JG171" s="91"/>
      <c r="JH171" s="91"/>
      <c r="JI171" s="91"/>
      <c r="JJ171" s="91"/>
      <c r="JK171" s="91"/>
      <c r="JL171" s="91"/>
      <c r="JM171" s="91"/>
      <c r="JN171" s="91"/>
      <c r="JO171" s="91"/>
      <c r="JP171" s="91"/>
      <c r="JQ171" s="91"/>
      <c r="JR171" s="91"/>
      <c r="JS171" s="91"/>
      <c r="JT171" s="91"/>
      <c r="JU171" s="91"/>
      <c r="JV171" s="91"/>
      <c r="JW171" s="91"/>
      <c r="JX171" s="91"/>
      <c r="JY171" s="91"/>
      <c r="JZ171" s="91"/>
      <c r="KA171" s="91"/>
      <c r="KB171" s="91"/>
      <c r="KC171" s="91"/>
      <c r="KD171" s="91"/>
      <c r="KE171" s="91"/>
      <c r="KF171" s="91"/>
      <c r="KG171" s="91"/>
      <c r="KH171" s="91"/>
      <c r="KI171" s="91"/>
      <c r="KJ171" s="91"/>
      <c r="KK171" s="91"/>
      <c r="KL171" s="91"/>
      <c r="KM171" s="91"/>
      <c r="KN171" s="91"/>
      <c r="KO171" s="91"/>
      <c r="KP171" s="91"/>
      <c r="KQ171" s="91"/>
      <c r="KR171" s="91"/>
      <c r="KS171" s="91"/>
      <c r="KT171" s="91"/>
      <c r="KU171" s="91"/>
      <c r="KV171" s="91"/>
      <c r="KW171" s="91"/>
      <c r="KX171" s="91"/>
      <c r="KY171" s="91"/>
      <c r="KZ171" s="91"/>
      <c r="LA171" s="91"/>
      <c r="LB171" s="91"/>
      <c r="LC171" s="91"/>
      <c r="LD171" s="91"/>
      <c r="LE171" s="91"/>
      <c r="LF171" s="91"/>
      <c r="LG171" s="91"/>
      <c r="LH171" s="91"/>
      <c r="LI171" s="91"/>
      <c r="LJ171" s="91"/>
      <c r="LK171" s="91"/>
      <c r="LL171" s="91"/>
      <c r="LM171" s="91"/>
      <c r="LN171" s="91"/>
      <c r="LO171" s="91"/>
      <c r="LP171" s="91"/>
      <c r="LQ171" s="91"/>
      <c r="LR171" s="91"/>
      <c r="LS171" s="91"/>
      <c r="LT171" s="91"/>
      <c r="LU171" s="91"/>
      <c r="LV171" s="91"/>
      <c r="LW171" s="91"/>
      <c r="LX171" s="91"/>
      <c r="LY171" s="91"/>
      <c r="LZ171" s="91"/>
      <c r="MA171" s="91"/>
      <c r="MB171" s="91"/>
      <c r="MC171" s="91"/>
      <c r="MD171" s="91"/>
      <c r="ME171" s="91"/>
      <c r="MF171" s="91"/>
      <c r="MG171" s="91"/>
      <c r="MH171" s="91"/>
      <c r="MI171" s="91"/>
      <c r="MJ171" s="91"/>
      <c r="MK171" s="91"/>
      <c r="ML171" s="91"/>
      <c r="MM171" s="91"/>
      <c r="MN171" s="91"/>
      <c r="MO171" s="91"/>
      <c r="MP171" s="91"/>
      <c r="MQ171" s="91"/>
      <c r="MR171" s="91"/>
      <c r="MS171" s="91"/>
      <c r="MT171" s="91"/>
      <c r="MU171" s="91"/>
      <c r="MV171" s="91"/>
      <c r="MW171" s="91"/>
      <c r="MX171" s="91"/>
      <c r="MY171" s="91"/>
      <c r="MZ171" s="91"/>
      <c r="NA171" s="91"/>
      <c r="NB171" s="91"/>
      <c r="NC171" s="91"/>
      <c r="ND171" s="91"/>
      <c r="NE171" s="91"/>
      <c r="NF171" s="91"/>
      <c r="NG171" s="91"/>
      <c r="NH171" s="91"/>
      <c r="NI171" s="91"/>
      <c r="NJ171" s="91"/>
      <c r="NK171" s="91"/>
      <c r="NL171" s="91"/>
      <c r="NM171" s="91"/>
      <c r="NN171" s="91"/>
      <c r="NO171" s="91"/>
      <c r="NP171" s="91"/>
      <c r="NQ171" s="91"/>
      <c r="NR171" s="91"/>
      <c r="NS171" s="91"/>
      <c r="NT171" s="91"/>
      <c r="NU171" s="91"/>
      <c r="NV171" s="91"/>
      <c r="NW171" s="91"/>
      <c r="NX171" s="91"/>
      <c r="NY171" s="91"/>
      <c r="NZ171" s="91"/>
      <c r="OA171" s="91"/>
      <c r="OB171" s="91"/>
      <c r="OC171" s="91"/>
      <c r="OD171" s="91"/>
      <c r="OE171" s="91"/>
      <c r="OF171" s="91"/>
      <c r="OG171" s="91"/>
      <c r="OH171" s="91"/>
      <c r="OI171" s="91"/>
      <c r="OJ171" s="91"/>
      <c r="OK171" s="91"/>
      <c r="OL171" s="91"/>
      <c r="OM171" s="91"/>
      <c r="ON171" s="91"/>
      <c r="OO171" s="91"/>
      <c r="OP171" s="91"/>
      <c r="OQ171" s="91"/>
      <c r="OR171" s="91"/>
      <c r="OS171" s="91"/>
      <c r="OT171" s="91"/>
      <c r="OU171" s="91"/>
      <c r="OV171" s="91"/>
      <c r="OW171" s="91"/>
      <c r="OX171" s="91"/>
      <c r="OY171" s="91"/>
      <c r="OZ171" s="91"/>
      <c r="PA171" s="91"/>
      <c r="PB171" s="91"/>
      <c r="PC171" s="91"/>
      <c r="PD171" s="91"/>
      <c r="PE171" s="91"/>
      <c r="PF171" s="91"/>
      <c r="PG171" s="91"/>
      <c r="PH171" s="91"/>
      <c r="PI171" s="91"/>
      <c r="PJ171" s="91"/>
      <c r="PK171" s="91"/>
      <c r="PL171" s="91"/>
      <c r="PM171" s="91"/>
      <c r="PN171" s="91"/>
      <c r="PO171" s="91"/>
      <c r="PP171" s="91"/>
      <c r="PQ171" s="91"/>
      <c r="PR171" s="91"/>
      <c r="PS171" s="91"/>
      <c r="PT171" s="91"/>
      <c r="PU171" s="91"/>
      <c r="PV171" s="91"/>
      <c r="PW171" s="91"/>
      <c r="PX171" s="91"/>
      <c r="PY171" s="91"/>
      <c r="PZ171" s="91"/>
      <c r="QA171" s="91"/>
      <c r="QB171" s="91"/>
      <c r="QC171" s="91"/>
      <c r="QD171" s="91"/>
      <c r="QE171" s="91"/>
      <c r="QF171" s="91"/>
      <c r="QG171" s="91"/>
      <c r="QH171" s="91"/>
      <c r="QI171" s="91"/>
      <c r="QJ171" s="91"/>
      <c r="QK171" s="91"/>
      <c r="QL171" s="91"/>
      <c r="QM171" s="91"/>
      <c r="QN171" s="91"/>
      <c r="QO171" s="91"/>
      <c r="QP171" s="91"/>
      <c r="QQ171" s="91"/>
      <c r="QR171" s="91"/>
      <c r="QS171" s="91"/>
      <c r="QT171" s="91"/>
      <c r="QU171" s="91"/>
      <c r="QV171" s="91"/>
      <c r="QW171" s="91"/>
      <c r="QX171" s="91"/>
      <c r="QY171" s="91"/>
      <c r="QZ171" s="91"/>
      <c r="RA171" s="91"/>
      <c r="RB171" s="91"/>
      <c r="RC171" s="91"/>
      <c r="RD171" s="91"/>
      <c r="RE171" s="91"/>
      <c r="RF171" s="91"/>
      <c r="RG171" s="91"/>
      <c r="RH171" s="91"/>
      <c r="RI171" s="91"/>
      <c r="RJ171" s="91"/>
      <c r="RK171" s="91"/>
      <c r="RL171" s="91"/>
      <c r="RM171" s="91"/>
      <c r="RN171" s="91"/>
      <c r="RO171" s="91"/>
      <c r="RP171" s="91"/>
      <c r="RQ171" s="91"/>
      <c r="RR171" s="91"/>
      <c r="RS171" s="91"/>
      <c r="RT171" s="91"/>
      <c r="RU171" s="91"/>
      <c r="RV171" s="91"/>
      <c r="RW171" s="91"/>
      <c r="RX171" s="91"/>
      <c r="RY171" s="91"/>
      <c r="RZ171" s="91"/>
      <c r="SA171" s="91"/>
      <c r="SB171" s="91"/>
      <c r="SC171" s="91"/>
      <c r="SD171" s="91"/>
      <c r="SE171" s="91"/>
      <c r="SF171" s="91"/>
      <c r="SG171" s="91"/>
      <c r="SH171" s="91"/>
      <c r="SI171" s="91"/>
      <c r="SJ171" s="91"/>
      <c r="SK171" s="91"/>
      <c r="SL171" s="91"/>
      <c r="SM171" s="91"/>
      <c r="SN171" s="91"/>
      <c r="SO171" s="91"/>
      <c r="SP171" s="91"/>
      <c r="SQ171" s="91"/>
      <c r="SR171" s="91"/>
      <c r="SS171" s="91"/>
      <c r="ST171" s="91"/>
      <c r="SU171" s="91"/>
      <c r="SV171" s="91"/>
      <c r="SW171" s="91"/>
      <c r="SX171" s="91"/>
      <c r="SY171" s="91"/>
      <c r="SZ171" s="91"/>
      <c r="TA171" s="91"/>
      <c r="TB171" s="91"/>
      <c r="TC171" s="91"/>
      <c r="TD171" s="91"/>
      <c r="TE171" s="91"/>
      <c r="TF171" s="91"/>
      <c r="TG171" s="91"/>
      <c r="TH171" s="91"/>
      <c r="TI171" s="91"/>
      <c r="TJ171" s="91"/>
      <c r="TK171" s="91"/>
      <c r="TL171" s="91"/>
      <c r="TM171" s="91"/>
      <c r="TN171" s="91"/>
      <c r="TO171" s="91"/>
      <c r="TP171" s="91"/>
      <c r="TQ171" s="91"/>
      <c r="TR171" s="91"/>
      <c r="TS171" s="91"/>
      <c r="TT171" s="91"/>
      <c r="TU171" s="91"/>
      <c r="TV171" s="91"/>
      <c r="TW171" s="91"/>
      <c r="TX171" s="91"/>
      <c r="TY171" s="91"/>
      <c r="TZ171" s="91"/>
      <c r="UA171" s="91"/>
      <c r="UB171" s="91"/>
      <c r="UC171" s="91"/>
      <c r="UD171" s="91"/>
      <c r="UE171" s="91"/>
      <c r="UF171" s="91"/>
      <c r="UG171" s="91"/>
      <c r="UH171" s="91"/>
      <c r="UI171" s="91"/>
      <c r="UJ171" s="91"/>
      <c r="UK171" s="91"/>
      <c r="UL171" s="91"/>
      <c r="UM171" s="91"/>
      <c r="UN171" s="91"/>
      <c r="UO171" s="91"/>
      <c r="UP171" s="91"/>
      <c r="UQ171" s="91"/>
      <c r="UR171" s="91"/>
      <c r="US171" s="91"/>
      <c r="UT171" s="91"/>
      <c r="UU171" s="91"/>
      <c r="UV171" s="91"/>
      <c r="UW171" s="91"/>
      <c r="UX171" s="91"/>
      <c r="UY171" s="91"/>
      <c r="UZ171" s="91"/>
      <c r="VA171" s="91"/>
      <c r="VB171" s="91"/>
      <c r="VC171" s="91"/>
      <c r="VD171" s="91"/>
      <c r="VE171" s="91"/>
      <c r="VF171" s="91"/>
      <c r="VG171" s="91"/>
      <c r="VH171" s="91"/>
      <c r="VI171" s="91"/>
      <c r="VJ171" s="91"/>
      <c r="VK171" s="91"/>
      <c r="VL171" s="91"/>
      <c r="VM171" s="91"/>
      <c r="VN171" s="91"/>
      <c r="VO171" s="91"/>
      <c r="VP171" s="91"/>
      <c r="VQ171" s="91"/>
      <c r="VR171" s="91"/>
      <c r="VS171" s="91"/>
      <c r="VT171" s="91"/>
      <c r="VU171" s="91"/>
      <c r="VV171" s="91"/>
      <c r="VW171" s="91"/>
      <c r="VX171" s="91"/>
      <c r="VY171" s="91"/>
      <c r="VZ171" s="91"/>
      <c r="WA171" s="91"/>
      <c r="WB171" s="91"/>
      <c r="WC171" s="91"/>
      <c r="WD171" s="91"/>
      <c r="WE171" s="91"/>
      <c r="WF171" s="91"/>
      <c r="WG171" s="91"/>
      <c r="WH171" s="91"/>
      <c r="WI171" s="91"/>
      <c r="WJ171" s="91"/>
      <c r="WK171" s="91"/>
      <c r="WL171" s="91"/>
      <c r="WM171" s="91"/>
      <c r="WN171" s="91"/>
      <c r="WO171" s="91"/>
      <c r="WP171" s="91"/>
      <c r="WQ171" s="91"/>
      <c r="WR171" s="91"/>
      <c r="WS171" s="91"/>
      <c r="WT171" s="91"/>
      <c r="WU171" s="91"/>
      <c r="WV171" s="91"/>
      <c r="WW171" s="91"/>
      <c r="WX171" s="91"/>
      <c r="WY171" s="91"/>
      <c r="WZ171" s="91"/>
      <c r="XA171" s="91"/>
      <c r="XB171" s="91"/>
      <c r="XC171" s="91"/>
      <c r="XD171" s="91"/>
      <c r="XE171" s="91"/>
      <c r="XF171" s="91"/>
      <c r="XG171" s="91"/>
      <c r="XH171" s="91"/>
      <c r="XI171" s="91"/>
      <c r="XJ171" s="91"/>
      <c r="XK171" s="91"/>
      <c r="XL171" s="91"/>
      <c r="XM171" s="91"/>
      <c r="XN171" s="91"/>
      <c r="XO171" s="91"/>
      <c r="XP171" s="91"/>
      <c r="XQ171" s="91"/>
      <c r="XR171" s="91"/>
      <c r="XS171" s="91"/>
      <c r="XT171" s="91"/>
      <c r="XU171" s="91"/>
      <c r="XV171" s="91"/>
      <c r="XW171" s="91"/>
      <c r="XX171" s="91"/>
      <c r="XY171" s="91"/>
      <c r="XZ171" s="91"/>
      <c r="YA171" s="91"/>
      <c r="YB171" s="91"/>
      <c r="YC171" s="91"/>
      <c r="YD171" s="91"/>
      <c r="YE171" s="91"/>
      <c r="YF171" s="91"/>
      <c r="YG171" s="91"/>
      <c r="YH171" s="91"/>
      <c r="YI171" s="91"/>
      <c r="YJ171" s="91"/>
      <c r="YK171" s="91"/>
      <c r="YL171" s="91"/>
      <c r="YM171" s="91"/>
      <c r="YN171" s="91"/>
      <c r="YO171" s="91"/>
      <c r="YP171" s="91"/>
      <c r="YQ171" s="91"/>
      <c r="YR171" s="91"/>
      <c r="YS171" s="91"/>
      <c r="YT171" s="91"/>
      <c r="YU171" s="91"/>
      <c r="YV171" s="91"/>
      <c r="YW171" s="91"/>
      <c r="YX171" s="91"/>
      <c r="YY171" s="91"/>
      <c r="YZ171" s="91"/>
      <c r="ZA171" s="91"/>
      <c r="ZB171" s="91"/>
      <c r="ZC171" s="91"/>
      <c r="ZD171" s="91"/>
      <c r="ZE171" s="91"/>
      <c r="ZF171" s="91"/>
      <c r="ZG171" s="91"/>
      <c r="ZH171" s="91"/>
      <c r="ZI171" s="91"/>
      <c r="ZJ171" s="91"/>
      <c r="ZK171" s="91"/>
      <c r="ZL171" s="91"/>
      <c r="ZM171" s="91"/>
      <c r="ZN171" s="91"/>
      <c r="ZO171" s="91"/>
      <c r="ZP171" s="91"/>
      <c r="ZQ171" s="91"/>
      <c r="ZR171" s="91"/>
      <c r="ZS171" s="91"/>
      <c r="ZT171" s="91"/>
      <c r="ZU171" s="91"/>
      <c r="ZV171" s="91"/>
      <c r="ZW171" s="91"/>
      <c r="ZX171" s="91"/>
      <c r="ZY171" s="91"/>
      <c r="ZZ171" s="91"/>
      <c r="AAA171" s="91"/>
      <c r="AAB171" s="91"/>
      <c r="AAC171" s="91"/>
      <c r="AAD171" s="91"/>
      <c r="AAE171" s="91"/>
      <c r="AAF171" s="91"/>
      <c r="AAG171" s="91"/>
      <c r="AAH171" s="91"/>
      <c r="AAI171" s="91"/>
      <c r="AAJ171" s="91"/>
      <c r="AAK171" s="91"/>
      <c r="AAL171" s="91"/>
      <c r="AAM171" s="91"/>
      <c r="AAN171" s="91"/>
      <c r="AAO171" s="91"/>
      <c r="AAP171" s="91"/>
      <c r="AAQ171" s="91"/>
      <c r="AAR171" s="91"/>
      <c r="AAS171" s="91"/>
      <c r="AAT171" s="91"/>
      <c r="AAU171" s="91"/>
      <c r="AAV171" s="91"/>
      <c r="AAW171" s="91"/>
      <c r="AAX171" s="91"/>
      <c r="AAY171" s="91"/>
      <c r="AAZ171" s="91"/>
      <c r="ABA171" s="91"/>
      <c r="ABB171" s="91"/>
      <c r="ABC171" s="91"/>
      <c r="ABD171" s="91"/>
      <c r="ABE171" s="91"/>
      <c r="ABF171" s="91"/>
      <c r="ABG171" s="91"/>
      <c r="ABH171" s="91"/>
      <c r="ABI171" s="91"/>
      <c r="ABJ171" s="91"/>
      <c r="ABK171" s="91"/>
      <c r="ABL171" s="91"/>
      <c r="ABM171" s="91"/>
      <c r="ABN171" s="91"/>
      <c r="ABO171" s="91"/>
      <c r="ABP171" s="91"/>
      <c r="ABQ171" s="91"/>
      <c r="ABR171" s="91"/>
      <c r="ABS171" s="91"/>
      <c r="ABT171" s="91"/>
      <c r="ABU171" s="91"/>
      <c r="ABV171" s="91"/>
      <c r="ABW171" s="91"/>
      <c r="ABX171" s="91"/>
      <c r="ABY171" s="91"/>
      <c r="ABZ171" s="91"/>
      <c r="ACA171" s="91"/>
      <c r="ACB171" s="91"/>
      <c r="ACC171" s="91"/>
      <c r="ACD171" s="91"/>
      <c r="ACE171" s="91"/>
      <c r="ACF171" s="91"/>
      <c r="ACG171" s="91"/>
      <c r="ACH171" s="91"/>
      <c r="ACI171" s="91"/>
      <c r="ACJ171" s="91"/>
      <c r="ACK171" s="91"/>
      <c r="ACL171" s="91"/>
      <c r="ACM171" s="91"/>
      <c r="ACN171" s="91"/>
      <c r="ACO171" s="91"/>
      <c r="ACP171" s="91"/>
      <c r="ACQ171" s="91"/>
      <c r="ACR171" s="91"/>
      <c r="ACS171" s="91"/>
      <c r="ACT171" s="91"/>
      <c r="ACU171" s="91"/>
      <c r="ACV171" s="91"/>
      <c r="ACW171" s="91"/>
      <c r="ACX171" s="91"/>
      <c r="ACY171" s="91"/>
      <c r="ACZ171" s="91"/>
      <c r="ADA171" s="91"/>
      <c r="ADB171" s="91"/>
      <c r="ADC171" s="91"/>
      <c r="ADD171" s="91"/>
      <c r="ADE171" s="91"/>
      <c r="ADF171" s="91"/>
      <c r="ADG171" s="91"/>
      <c r="ADH171" s="91"/>
      <c r="ADI171" s="91"/>
      <c r="ADJ171" s="91"/>
      <c r="ADK171" s="91"/>
      <c r="ADL171" s="91"/>
      <c r="ADM171" s="91"/>
      <c r="ADN171" s="91"/>
      <c r="ADO171" s="91"/>
      <c r="ADP171" s="91"/>
      <c r="ADQ171" s="91"/>
      <c r="ADR171" s="91"/>
      <c r="ADS171" s="91"/>
      <c r="ADT171" s="91"/>
      <c r="ADU171" s="91"/>
      <c r="ADV171" s="91"/>
      <c r="ADW171" s="91"/>
      <c r="ADX171" s="91"/>
      <c r="ADY171" s="91"/>
      <c r="ADZ171" s="91"/>
      <c r="AEA171" s="91"/>
      <c r="AEB171" s="91"/>
      <c r="AEC171" s="91"/>
      <c r="AED171" s="91"/>
      <c r="AEE171" s="91"/>
      <c r="AEF171" s="91"/>
      <c r="AEG171" s="91"/>
      <c r="AEH171" s="91"/>
      <c r="AEI171" s="91"/>
      <c r="AEJ171" s="91"/>
      <c r="AEK171" s="91"/>
      <c r="AEL171" s="91"/>
      <c r="AEM171" s="91"/>
      <c r="AEN171" s="91"/>
      <c r="AEO171" s="91"/>
      <c r="AEP171" s="91"/>
      <c r="AEQ171" s="91"/>
      <c r="AER171" s="91"/>
      <c r="AES171" s="91"/>
      <c r="AET171" s="91"/>
      <c r="AEU171" s="91"/>
      <c r="AEV171" s="91"/>
      <c r="AEW171" s="91"/>
      <c r="AEX171" s="91"/>
      <c r="AEY171" s="91"/>
      <c r="AEZ171" s="91"/>
      <c r="AFA171" s="91"/>
      <c r="AFB171" s="91"/>
      <c r="AFC171" s="91"/>
      <c r="AFD171" s="91"/>
      <c r="AFE171" s="91"/>
      <c r="AFF171" s="91"/>
      <c r="AFG171" s="91"/>
      <c r="AFH171" s="91"/>
      <c r="AFI171" s="91"/>
      <c r="AFJ171" s="91"/>
      <c r="AFK171" s="91"/>
      <c r="AFL171" s="91"/>
      <c r="AFM171" s="91"/>
      <c r="AFN171" s="91"/>
      <c r="AFO171" s="91"/>
      <c r="AFP171" s="91"/>
      <c r="AFQ171" s="91"/>
      <c r="AFR171" s="91"/>
      <c r="AFS171" s="91"/>
      <c r="AFT171" s="91"/>
      <c r="AFU171" s="91"/>
      <c r="AFV171" s="91"/>
      <c r="AFW171" s="91"/>
      <c r="AFX171" s="91"/>
      <c r="AFY171" s="91"/>
      <c r="AFZ171" s="91"/>
      <c r="AGA171" s="91"/>
      <c r="AGB171" s="91"/>
      <c r="AGC171" s="91"/>
      <c r="AGD171" s="91"/>
      <c r="AGE171" s="91"/>
      <c r="AGF171" s="91"/>
      <c r="AGG171" s="91"/>
      <c r="AGH171" s="91"/>
      <c r="AGI171" s="91"/>
      <c r="AGJ171" s="91"/>
      <c r="AGK171" s="91"/>
      <c r="AGL171" s="91"/>
      <c r="AGM171" s="91"/>
      <c r="AGN171" s="91"/>
      <c r="AGO171" s="91"/>
      <c r="AGP171" s="91"/>
      <c r="AGQ171" s="91"/>
      <c r="AGR171" s="91"/>
      <c r="AGS171" s="91"/>
      <c r="AGT171" s="91"/>
      <c r="AGU171" s="91"/>
      <c r="AGV171" s="91"/>
      <c r="AGW171" s="91"/>
      <c r="AGX171" s="91"/>
      <c r="AGY171" s="91"/>
      <c r="AGZ171" s="91"/>
      <c r="AHA171" s="91"/>
      <c r="AHB171" s="91"/>
      <c r="AHC171" s="91"/>
      <c r="AHD171" s="91"/>
      <c r="AHE171" s="91"/>
      <c r="AHF171" s="91"/>
      <c r="AHG171" s="91"/>
      <c r="AHH171" s="91"/>
      <c r="AHI171" s="91"/>
      <c r="AHJ171" s="91"/>
      <c r="AHK171" s="91"/>
      <c r="AHL171" s="91"/>
      <c r="AHM171" s="91"/>
      <c r="AHN171" s="91"/>
      <c r="AHO171" s="91"/>
      <c r="AHP171" s="91"/>
      <c r="AHQ171" s="91"/>
      <c r="AHR171" s="91"/>
      <c r="AHS171" s="91"/>
      <c r="AHT171" s="91"/>
      <c r="AHU171" s="91"/>
      <c r="AHV171" s="91"/>
      <c r="AHW171" s="91"/>
      <c r="AHX171" s="91"/>
      <c r="AHY171" s="91"/>
      <c r="AHZ171" s="91"/>
      <c r="AIA171" s="91"/>
      <c r="AIB171" s="91"/>
      <c r="AIC171" s="91"/>
      <c r="AID171" s="91"/>
      <c r="AIE171" s="91"/>
      <c r="AIF171" s="91"/>
      <c r="AIG171" s="91"/>
      <c r="AIH171" s="91"/>
      <c r="AII171" s="91"/>
      <c r="AIJ171" s="91"/>
      <c r="AIK171" s="91"/>
      <c r="AIL171" s="91"/>
      <c r="AIM171" s="91"/>
      <c r="AIN171" s="91"/>
      <c r="AIO171" s="91"/>
      <c r="AIP171" s="91"/>
      <c r="AIQ171" s="91"/>
      <c r="AIR171" s="91"/>
      <c r="AIS171" s="91"/>
      <c r="AIT171" s="91"/>
      <c r="AIU171" s="91"/>
      <c r="AIV171" s="91"/>
      <c r="AIW171" s="91"/>
      <c r="AIX171" s="91"/>
      <c r="AIY171" s="91"/>
      <c r="AIZ171" s="91"/>
      <c r="AJA171" s="91"/>
      <c r="AJB171" s="91"/>
      <c r="AJC171" s="91"/>
      <c r="AJD171" s="91"/>
      <c r="AJE171" s="91"/>
      <c r="AJF171" s="91"/>
      <c r="AJG171" s="91"/>
      <c r="AJH171" s="91"/>
      <c r="AJI171" s="91"/>
      <c r="AJJ171" s="91"/>
      <c r="AJK171" s="91"/>
      <c r="AJL171" s="91"/>
      <c r="AJM171" s="91"/>
      <c r="AJN171" s="91"/>
      <c r="AJO171" s="91"/>
      <c r="AJP171" s="91"/>
      <c r="AJQ171" s="91"/>
      <c r="AJR171" s="91"/>
      <c r="AJS171" s="91"/>
      <c r="AJT171" s="91"/>
      <c r="AJU171" s="91"/>
      <c r="AJV171" s="91"/>
      <c r="AJW171" s="91"/>
      <c r="AJX171" s="91"/>
      <c r="AJY171" s="91"/>
      <c r="AJZ171" s="91"/>
      <c r="AKA171" s="91"/>
      <c r="AKB171" s="91"/>
      <c r="AKC171" s="91"/>
      <c r="AKD171" s="91"/>
      <c r="AKE171" s="91"/>
      <c r="AKF171" s="91"/>
      <c r="AKG171" s="91"/>
      <c r="AKH171" s="91"/>
      <c r="AKI171" s="91"/>
      <c r="AKJ171" s="91"/>
      <c r="AKK171" s="91"/>
      <c r="AKL171" s="91"/>
      <c r="AKM171" s="91"/>
      <c r="AKN171" s="91"/>
      <c r="AKO171" s="91"/>
      <c r="AKP171" s="91"/>
      <c r="AKQ171" s="91"/>
      <c r="AKR171" s="91"/>
      <c r="AKS171" s="91"/>
      <c r="AKT171" s="91"/>
      <c r="AKU171" s="91"/>
      <c r="AKV171" s="91"/>
      <c r="AKW171" s="91"/>
      <c r="AKX171" s="91"/>
      <c r="AKY171" s="91"/>
      <c r="AKZ171" s="91"/>
      <c r="ALA171" s="91"/>
      <c r="ALB171" s="91"/>
      <c r="ALC171" s="91"/>
      <c r="ALD171" s="91"/>
      <c r="ALE171" s="91"/>
      <c r="ALF171" s="91"/>
      <c r="ALG171" s="91"/>
      <c r="ALH171" s="91"/>
      <c r="ALI171" s="91"/>
      <c r="ALJ171" s="91"/>
      <c r="ALK171" s="91"/>
      <c r="ALL171" s="91"/>
      <c r="ALM171" s="91"/>
      <c r="ALN171" s="91"/>
      <c r="ALO171" s="91"/>
      <c r="ALP171" s="91"/>
      <c r="ALQ171" s="91"/>
      <c r="ALR171" s="91"/>
      <c r="ALS171" s="91"/>
      <c r="ALT171" s="91"/>
      <c r="ALU171" s="91"/>
      <c r="ALV171" s="91"/>
      <c r="ALW171" s="91"/>
      <c r="ALX171" s="91"/>
      <c r="ALY171" s="91"/>
      <c r="ALZ171" s="91"/>
      <c r="AMA171" s="91"/>
      <c r="AMB171" s="91"/>
      <c r="AMC171" s="91"/>
      <c r="AMD171" s="91"/>
      <c r="AME171" s="91"/>
      <c r="AMF171" s="91"/>
      <c r="AMG171" s="91"/>
      <c r="AMH171" s="91"/>
      <c r="AMI171" s="91"/>
      <c r="AMJ171" s="91"/>
      <c r="AMK171" s="91"/>
      <c r="AML171" s="91"/>
      <c r="AMM171" s="91"/>
      <c r="AMN171" s="91"/>
      <c r="AMO171" s="91"/>
      <c r="AMP171" s="91"/>
      <c r="AMQ171" s="91"/>
      <c r="AMR171" s="91"/>
      <c r="AMS171" s="91"/>
      <c r="AMT171" s="91"/>
      <c r="AMU171" s="91"/>
      <c r="AMV171" s="91"/>
      <c r="AMW171" s="91"/>
      <c r="AMX171" s="91"/>
      <c r="AMY171" s="91"/>
      <c r="AMZ171" s="91"/>
      <c r="ANA171" s="91"/>
      <c r="ANB171" s="91"/>
      <c r="ANC171" s="91"/>
      <c r="AND171" s="91"/>
      <c r="ANE171" s="91"/>
      <c r="ANF171" s="91"/>
      <c r="ANG171" s="91"/>
      <c r="ANH171" s="91"/>
      <c r="ANI171" s="91"/>
      <c r="ANJ171" s="91"/>
      <c r="ANK171" s="91"/>
      <c r="ANL171" s="91"/>
      <c r="ANM171" s="91"/>
      <c r="ANN171" s="91"/>
      <c r="ANO171" s="91"/>
      <c r="ANP171" s="91"/>
      <c r="ANQ171" s="91"/>
      <c r="ANR171" s="91"/>
      <c r="ANS171" s="91"/>
      <c r="ANT171" s="91"/>
      <c r="ANU171" s="91"/>
      <c r="ANV171" s="91"/>
      <c r="ANW171" s="91"/>
      <c r="ANX171" s="91"/>
      <c r="ANY171" s="91"/>
      <c r="ANZ171" s="91"/>
      <c r="AOA171" s="91"/>
      <c r="AOB171" s="91"/>
      <c r="AOC171" s="91"/>
      <c r="AOD171" s="91"/>
      <c r="AOE171" s="91"/>
      <c r="AOF171" s="91"/>
      <c r="AOG171" s="91"/>
      <c r="AOH171" s="91"/>
      <c r="AOI171" s="91"/>
      <c r="AOJ171" s="91"/>
      <c r="AOK171" s="91"/>
      <c r="AOL171" s="91"/>
      <c r="AOM171" s="91"/>
      <c r="AON171" s="91"/>
      <c r="AOO171" s="91"/>
      <c r="AOP171" s="91"/>
      <c r="AOQ171" s="91"/>
      <c r="AOR171" s="91"/>
      <c r="AOS171" s="91"/>
      <c r="AOT171" s="91"/>
      <c r="AOU171" s="91"/>
      <c r="AOV171" s="91"/>
      <c r="AOW171" s="91"/>
      <c r="AOX171" s="91"/>
      <c r="AOY171" s="91"/>
      <c r="AOZ171" s="91"/>
      <c r="APA171" s="91"/>
      <c r="APB171" s="91"/>
      <c r="APC171" s="91"/>
      <c r="APD171" s="91"/>
      <c r="APE171" s="91"/>
      <c r="APF171" s="91"/>
      <c r="APG171" s="91"/>
      <c r="APH171" s="91"/>
      <c r="API171" s="91"/>
      <c r="APJ171" s="91"/>
      <c r="APK171" s="91"/>
      <c r="APL171" s="91"/>
      <c r="APM171" s="91"/>
      <c r="APN171" s="91"/>
      <c r="APO171" s="91"/>
      <c r="APP171" s="91"/>
      <c r="APQ171" s="91"/>
      <c r="APR171" s="91"/>
      <c r="APS171" s="91"/>
      <c r="APT171" s="91"/>
      <c r="APU171" s="91"/>
      <c r="APV171" s="91"/>
      <c r="APW171" s="91"/>
      <c r="APX171" s="91"/>
      <c r="APY171" s="91"/>
      <c r="APZ171" s="91"/>
      <c r="AQA171" s="91"/>
      <c r="AQB171" s="91"/>
      <c r="AQC171" s="91"/>
      <c r="AQD171" s="91"/>
      <c r="AQE171" s="91"/>
      <c r="AQF171" s="91"/>
      <c r="AQG171" s="91"/>
      <c r="AQH171" s="91"/>
      <c r="AQI171" s="91"/>
      <c r="AQJ171" s="91"/>
      <c r="AQK171" s="91"/>
      <c r="AQL171" s="91"/>
      <c r="AQM171" s="91"/>
      <c r="AQN171" s="91"/>
      <c r="AQO171" s="91"/>
      <c r="AQP171" s="91"/>
      <c r="AQQ171" s="91"/>
      <c r="AQR171" s="91"/>
      <c r="AQS171" s="91"/>
      <c r="AQT171" s="91"/>
      <c r="AQU171" s="91"/>
      <c r="AQV171" s="91"/>
      <c r="AQW171" s="91"/>
      <c r="AQX171" s="91"/>
      <c r="AQY171" s="91"/>
      <c r="AQZ171" s="91"/>
      <c r="ARA171" s="91"/>
      <c r="ARB171" s="91"/>
      <c r="ARC171" s="91"/>
      <c r="ARD171" s="91"/>
      <c r="ARE171" s="91"/>
      <c r="ARF171" s="91"/>
      <c r="ARG171" s="91"/>
      <c r="ARH171" s="91"/>
      <c r="ARI171" s="91"/>
      <c r="ARJ171" s="91"/>
      <c r="ARK171" s="91"/>
      <c r="ARL171" s="91"/>
      <c r="ARM171" s="91"/>
      <c r="ARN171" s="91"/>
      <c r="ARO171" s="91"/>
      <c r="ARP171" s="91"/>
      <c r="ARQ171" s="91"/>
      <c r="ARR171" s="91"/>
      <c r="ARS171" s="91"/>
      <c r="ART171" s="91"/>
      <c r="ARU171" s="91"/>
      <c r="ARV171" s="91"/>
      <c r="ARW171" s="91"/>
      <c r="ARX171" s="91"/>
      <c r="ARY171" s="91"/>
      <c r="ARZ171" s="91"/>
      <c r="ASA171" s="91"/>
      <c r="ASB171" s="91"/>
      <c r="ASC171" s="91"/>
      <c r="ASD171" s="91"/>
      <c r="ASE171" s="91"/>
      <c r="ASF171" s="91"/>
      <c r="ASG171" s="91"/>
      <c r="ASH171" s="91"/>
      <c r="ASI171" s="91"/>
      <c r="ASJ171" s="91"/>
      <c r="ASK171" s="91"/>
      <c r="ASL171" s="91"/>
      <c r="ASM171" s="91"/>
      <c r="ASN171" s="91"/>
      <c r="ASO171" s="91"/>
      <c r="ASP171" s="91"/>
      <c r="ASQ171" s="91"/>
      <c r="ASR171" s="91"/>
      <c r="ASS171" s="91"/>
      <c r="AST171" s="91"/>
      <c r="ASU171" s="91"/>
      <c r="ASV171" s="91"/>
      <c r="ASW171" s="91"/>
      <c r="ASX171" s="91"/>
      <c r="ASY171" s="91"/>
      <c r="ASZ171" s="91"/>
      <c r="ATA171" s="91"/>
      <c r="ATB171" s="91"/>
      <c r="ATC171" s="91"/>
      <c r="ATD171" s="91"/>
      <c r="ATE171" s="91"/>
      <c r="ATF171" s="91"/>
      <c r="ATG171" s="91"/>
      <c r="ATH171" s="91"/>
      <c r="ATI171" s="91"/>
      <c r="ATJ171" s="91"/>
      <c r="ATK171" s="91"/>
      <c r="ATL171" s="91"/>
      <c r="ATM171" s="91"/>
      <c r="ATN171" s="91"/>
      <c r="ATO171" s="91"/>
      <c r="ATP171" s="91"/>
      <c r="ATQ171" s="91"/>
      <c r="ATR171" s="91"/>
      <c r="ATS171" s="91"/>
      <c r="ATT171" s="91"/>
      <c r="ATU171" s="91"/>
      <c r="ATV171" s="91"/>
      <c r="ATW171" s="91"/>
      <c r="ATX171" s="91"/>
      <c r="ATY171" s="91"/>
      <c r="ATZ171" s="91"/>
      <c r="AUA171" s="91"/>
      <c r="AUB171" s="91"/>
      <c r="AUC171" s="91"/>
      <c r="AUD171" s="91"/>
      <c r="AUE171" s="91"/>
      <c r="AUF171" s="91"/>
      <c r="AUG171" s="91"/>
      <c r="AUH171" s="91"/>
      <c r="AUI171" s="91"/>
      <c r="AUJ171" s="91"/>
      <c r="AUK171" s="91"/>
      <c r="AUL171" s="91"/>
      <c r="AUM171" s="91"/>
      <c r="AUN171" s="91"/>
      <c r="AUO171" s="91"/>
      <c r="AUP171" s="91"/>
      <c r="AUQ171" s="91"/>
      <c r="AUR171" s="91"/>
      <c r="AUS171" s="91"/>
      <c r="AUT171" s="91"/>
      <c r="AUU171" s="91"/>
      <c r="AUV171" s="91"/>
      <c r="AUW171" s="91"/>
      <c r="AUX171" s="91"/>
      <c r="AUY171" s="91"/>
      <c r="AUZ171" s="91"/>
      <c r="AVA171" s="91"/>
      <c r="AVB171" s="91"/>
      <c r="AVC171" s="91"/>
      <c r="AVD171" s="91"/>
      <c r="AVE171" s="91"/>
      <c r="AVF171" s="91"/>
      <c r="AVG171" s="91"/>
      <c r="AVH171" s="91"/>
      <c r="AVI171" s="91"/>
      <c r="AVJ171" s="91"/>
      <c r="AVK171" s="91"/>
      <c r="AVL171" s="91"/>
      <c r="AVM171" s="91"/>
      <c r="AVN171" s="91"/>
      <c r="AVO171" s="91"/>
      <c r="AVP171" s="91"/>
      <c r="AVQ171" s="91"/>
      <c r="AVR171" s="91"/>
      <c r="AVS171" s="91"/>
      <c r="AVT171" s="91"/>
      <c r="AVU171" s="91"/>
      <c r="AVV171" s="91"/>
      <c r="AVW171" s="91"/>
      <c r="AVX171" s="91"/>
      <c r="AVY171" s="91"/>
      <c r="AVZ171" s="91"/>
      <c r="AWA171" s="91"/>
      <c r="AWB171" s="91"/>
      <c r="AWC171" s="91"/>
      <c r="AWD171" s="91"/>
      <c r="AWE171" s="91"/>
      <c r="AWF171" s="91"/>
      <c r="AWG171" s="91"/>
      <c r="AWH171" s="91"/>
      <c r="AWI171" s="91"/>
      <c r="AWJ171" s="91"/>
      <c r="AWK171" s="91"/>
      <c r="AWL171" s="91"/>
      <c r="AWM171" s="91"/>
      <c r="AWN171" s="91"/>
      <c r="AWO171" s="91"/>
      <c r="AWP171" s="91"/>
      <c r="AWQ171" s="91"/>
      <c r="AWR171" s="91"/>
      <c r="AWS171" s="91"/>
      <c r="AWT171" s="91"/>
      <c r="AWU171" s="91"/>
      <c r="AWV171" s="91"/>
      <c r="AWW171" s="91"/>
      <c r="AWX171" s="91"/>
      <c r="AWY171" s="91"/>
      <c r="AWZ171" s="91"/>
      <c r="AXA171" s="91"/>
      <c r="AXB171" s="91"/>
      <c r="AXC171" s="91"/>
      <c r="AXD171" s="91"/>
      <c r="AXE171" s="91"/>
      <c r="AXF171" s="91"/>
      <c r="AXG171" s="91"/>
      <c r="AXH171" s="91"/>
      <c r="AXI171" s="91"/>
      <c r="AXJ171" s="91"/>
      <c r="AXK171" s="91"/>
      <c r="AXL171" s="91"/>
      <c r="AXM171" s="91"/>
      <c r="AXN171" s="91"/>
      <c r="AXO171" s="91"/>
      <c r="AXP171" s="91"/>
      <c r="AXQ171" s="91"/>
      <c r="AXR171" s="91"/>
      <c r="AXS171" s="91"/>
      <c r="AXT171" s="91"/>
      <c r="AXU171" s="91"/>
      <c r="AXV171" s="91"/>
      <c r="AXW171" s="91"/>
      <c r="AXX171" s="91"/>
      <c r="AXY171" s="91"/>
      <c r="AXZ171" s="91"/>
      <c r="AYA171" s="91"/>
      <c r="AYB171" s="91"/>
      <c r="AYC171" s="91"/>
      <c r="AYD171" s="91"/>
      <c r="AYE171" s="91"/>
      <c r="AYF171" s="91"/>
      <c r="AYG171" s="91"/>
      <c r="AYH171" s="91"/>
      <c r="AYI171" s="91"/>
      <c r="AYJ171" s="91"/>
      <c r="AYK171" s="91"/>
      <c r="AYL171" s="91"/>
      <c r="AYM171" s="91"/>
      <c r="AYN171" s="91"/>
      <c r="AYO171" s="91"/>
      <c r="AYP171" s="91"/>
      <c r="AYQ171" s="91"/>
      <c r="AYR171" s="91"/>
      <c r="AYS171" s="91"/>
      <c r="AYT171" s="91"/>
      <c r="AYU171" s="91"/>
      <c r="AYV171" s="91"/>
      <c r="AYW171" s="91"/>
      <c r="AYX171" s="91"/>
      <c r="AYY171" s="91"/>
      <c r="AYZ171" s="91"/>
      <c r="AZA171" s="91"/>
      <c r="AZB171" s="91"/>
      <c r="AZC171" s="91"/>
      <c r="AZD171" s="91"/>
      <c r="AZE171" s="91"/>
      <c r="AZF171" s="91"/>
      <c r="AZG171" s="91"/>
      <c r="AZH171" s="91"/>
      <c r="AZI171" s="91"/>
      <c r="AZJ171" s="91"/>
      <c r="AZK171" s="91"/>
      <c r="AZL171" s="91"/>
      <c r="AZM171" s="91"/>
      <c r="AZN171" s="91"/>
      <c r="AZO171" s="91"/>
      <c r="AZP171" s="91"/>
      <c r="AZQ171" s="91"/>
      <c r="AZR171" s="91"/>
      <c r="AZS171" s="91"/>
      <c r="AZT171" s="91"/>
      <c r="AZU171" s="91"/>
      <c r="AZV171" s="91"/>
      <c r="AZW171" s="91"/>
      <c r="AZX171" s="91"/>
      <c r="AZY171" s="91"/>
      <c r="AZZ171" s="91"/>
      <c r="BAA171" s="91"/>
      <c r="BAB171" s="91"/>
      <c r="BAC171" s="91"/>
      <c r="BAD171" s="91"/>
      <c r="BAE171" s="91"/>
      <c r="BAF171" s="91"/>
      <c r="BAG171" s="91"/>
      <c r="BAH171" s="91"/>
      <c r="BAI171" s="91"/>
      <c r="BAJ171" s="91"/>
      <c r="BAK171" s="91"/>
      <c r="BAL171" s="91"/>
      <c r="BAM171" s="91"/>
      <c r="BAN171" s="91"/>
      <c r="BAO171" s="91"/>
      <c r="BAP171" s="91"/>
      <c r="BAQ171" s="91"/>
      <c r="BAR171" s="91"/>
      <c r="BAS171" s="91"/>
      <c r="BAT171" s="91"/>
      <c r="BAU171" s="91"/>
      <c r="BAV171" s="91"/>
      <c r="BAW171" s="91"/>
      <c r="BAX171" s="91"/>
      <c r="BAY171" s="91"/>
      <c r="BAZ171" s="91"/>
      <c r="BBA171" s="91"/>
      <c r="BBB171" s="91"/>
      <c r="BBC171" s="91"/>
      <c r="BBD171" s="91"/>
      <c r="BBE171" s="91"/>
      <c r="BBF171" s="91"/>
      <c r="BBG171" s="91"/>
      <c r="BBH171" s="91"/>
      <c r="BBI171" s="91"/>
      <c r="BBJ171" s="91"/>
      <c r="BBK171" s="91"/>
      <c r="BBL171" s="91"/>
      <c r="BBM171" s="91"/>
      <c r="BBN171" s="91"/>
      <c r="BBO171" s="91"/>
      <c r="BBP171" s="91"/>
      <c r="BBQ171" s="91"/>
      <c r="BBR171" s="91"/>
      <c r="BBS171" s="91"/>
      <c r="BBT171" s="91"/>
      <c r="BBU171" s="91"/>
      <c r="BBV171" s="91"/>
      <c r="BBW171" s="91"/>
      <c r="BBX171" s="91"/>
      <c r="BBY171" s="91"/>
      <c r="BBZ171" s="91"/>
      <c r="BCA171" s="91"/>
      <c r="BCB171" s="91"/>
      <c r="BCC171" s="91"/>
      <c r="BCD171" s="91"/>
      <c r="BCE171" s="91"/>
      <c r="BCF171" s="91"/>
      <c r="BCG171" s="91"/>
      <c r="BCH171" s="91"/>
      <c r="BCI171" s="91"/>
      <c r="BCJ171" s="91"/>
      <c r="BCK171" s="91"/>
      <c r="BCL171" s="91"/>
      <c r="BCM171" s="91"/>
      <c r="BCN171" s="91"/>
      <c r="BCO171" s="91"/>
      <c r="BCP171" s="91"/>
      <c r="BCQ171" s="91"/>
      <c r="BCR171" s="91"/>
      <c r="BCS171" s="91"/>
      <c r="BCT171" s="91"/>
      <c r="BCU171" s="91"/>
      <c r="BCV171" s="91"/>
      <c r="BCW171" s="91"/>
      <c r="BCX171" s="91"/>
      <c r="BCY171" s="91"/>
      <c r="BCZ171" s="91"/>
      <c r="BDA171" s="91"/>
      <c r="BDB171" s="91"/>
      <c r="BDC171" s="91"/>
      <c r="BDD171" s="91"/>
      <c r="BDE171" s="91"/>
      <c r="BDF171" s="91"/>
      <c r="BDG171" s="91"/>
      <c r="BDH171" s="91"/>
      <c r="BDI171" s="91"/>
      <c r="BDJ171" s="91"/>
      <c r="BDK171" s="91"/>
      <c r="BDL171" s="91"/>
      <c r="BDM171" s="91"/>
      <c r="BDN171" s="91"/>
      <c r="BDO171" s="91"/>
      <c r="BDP171" s="91"/>
      <c r="BDQ171" s="91"/>
      <c r="BDR171" s="91"/>
      <c r="BDS171" s="91"/>
      <c r="BDT171" s="91"/>
      <c r="BDU171" s="91"/>
      <c r="BDV171" s="91"/>
      <c r="BDW171" s="91"/>
      <c r="BDX171" s="91"/>
      <c r="BDY171" s="91"/>
      <c r="BDZ171" s="91"/>
      <c r="BEA171" s="91"/>
      <c r="BEB171" s="91"/>
      <c r="BEC171" s="91"/>
      <c r="BED171" s="91"/>
      <c r="BEE171" s="91"/>
      <c r="BEF171" s="91"/>
      <c r="BEG171" s="91"/>
      <c r="BEH171" s="91"/>
      <c r="BEI171" s="91"/>
      <c r="BEJ171" s="91"/>
      <c r="BEK171" s="91"/>
      <c r="BEL171" s="91"/>
      <c r="BEM171" s="91"/>
      <c r="BEN171" s="91"/>
      <c r="BEO171" s="91"/>
      <c r="BEP171" s="91"/>
      <c r="BEQ171" s="91"/>
      <c r="BER171" s="91"/>
      <c r="BES171" s="91"/>
      <c r="BET171" s="91"/>
      <c r="BEU171" s="91"/>
      <c r="BEV171" s="91"/>
      <c r="BEW171" s="91"/>
      <c r="BEX171" s="91"/>
      <c r="BEY171" s="91"/>
      <c r="BEZ171" s="91"/>
      <c r="BFA171" s="91"/>
      <c r="BFB171" s="91"/>
      <c r="BFC171" s="91"/>
      <c r="BFD171" s="91"/>
      <c r="BFE171" s="91"/>
      <c r="BFF171" s="91"/>
      <c r="BFG171" s="91"/>
      <c r="BFH171" s="91"/>
      <c r="BFI171" s="91"/>
      <c r="BFJ171" s="91"/>
      <c r="BFK171" s="91"/>
      <c r="BFL171" s="91"/>
      <c r="BFM171" s="91"/>
      <c r="BFN171" s="91"/>
      <c r="BFO171" s="91"/>
      <c r="BFP171" s="91"/>
      <c r="BFQ171" s="91"/>
      <c r="BFR171" s="91"/>
      <c r="BFS171" s="91"/>
      <c r="BFT171" s="91"/>
      <c r="BFU171" s="91"/>
      <c r="BFV171" s="91"/>
      <c r="BFW171" s="91"/>
      <c r="BFX171" s="91"/>
      <c r="BFY171" s="91"/>
      <c r="BFZ171" s="91"/>
      <c r="BGA171" s="91"/>
      <c r="BGB171" s="91"/>
      <c r="BGC171" s="91"/>
      <c r="BGD171" s="91"/>
      <c r="BGE171" s="91"/>
      <c r="BGF171" s="91"/>
      <c r="BGG171" s="91"/>
      <c r="BGH171" s="91"/>
      <c r="BGI171" s="91"/>
      <c r="BGJ171" s="91"/>
      <c r="BGK171" s="91"/>
      <c r="BGL171" s="91"/>
      <c r="BGM171" s="91"/>
      <c r="BGN171" s="91"/>
      <c r="BGO171" s="91"/>
      <c r="BGP171" s="91"/>
      <c r="BGQ171" s="91"/>
      <c r="BGR171" s="91"/>
      <c r="BGS171" s="91"/>
      <c r="BGT171" s="91"/>
      <c r="BGU171" s="91"/>
      <c r="BGV171" s="91"/>
      <c r="BGW171" s="91"/>
      <c r="BGX171" s="91"/>
      <c r="BGY171" s="91"/>
      <c r="BGZ171" s="91"/>
      <c r="BHA171" s="91"/>
      <c r="BHB171" s="91"/>
      <c r="BHC171" s="91"/>
      <c r="BHD171" s="91"/>
      <c r="BHE171" s="91"/>
      <c r="BHF171" s="91"/>
      <c r="BHG171" s="91"/>
      <c r="BHH171" s="91"/>
      <c r="BHI171" s="91"/>
      <c r="BHJ171" s="91"/>
      <c r="BHK171" s="91"/>
      <c r="BHL171" s="91"/>
      <c r="BHM171" s="91"/>
      <c r="BHN171" s="91"/>
      <c r="BHO171" s="91"/>
      <c r="BHP171" s="91"/>
      <c r="BHQ171" s="91"/>
      <c r="BHR171" s="91"/>
      <c r="BHS171" s="91"/>
      <c r="BHT171" s="91"/>
      <c r="BHU171" s="91"/>
      <c r="BHV171" s="91"/>
      <c r="BHW171" s="91"/>
      <c r="BHX171" s="91"/>
      <c r="BHY171" s="91"/>
      <c r="BHZ171" s="91"/>
      <c r="BIA171" s="91"/>
      <c r="BIB171" s="91"/>
      <c r="BIC171" s="91"/>
      <c r="BID171" s="91"/>
      <c r="BIE171" s="91"/>
      <c r="BIF171" s="91"/>
      <c r="BIG171" s="91"/>
      <c r="BIH171" s="91"/>
      <c r="BII171" s="91"/>
      <c r="BIJ171" s="91"/>
      <c r="BIK171" s="91"/>
      <c r="BIL171" s="91"/>
      <c r="BIM171" s="91"/>
      <c r="BIN171" s="91"/>
      <c r="BIO171" s="91"/>
      <c r="BIP171" s="91"/>
      <c r="BIQ171" s="91"/>
      <c r="BIR171" s="91"/>
      <c r="BIS171" s="91"/>
      <c r="BIT171" s="91"/>
      <c r="BIU171" s="91"/>
      <c r="BIV171" s="91"/>
      <c r="BIW171" s="91"/>
      <c r="BIX171" s="91"/>
      <c r="BIY171" s="91"/>
      <c r="BIZ171" s="91"/>
      <c r="BJA171" s="91"/>
      <c r="BJB171" s="91"/>
      <c r="BJC171" s="91"/>
      <c r="BJD171" s="91"/>
      <c r="BJE171" s="91"/>
      <c r="BJF171" s="91"/>
      <c r="BJG171" s="91"/>
      <c r="BJH171" s="91"/>
      <c r="BJI171" s="91"/>
      <c r="BJJ171" s="91"/>
      <c r="BJK171" s="91"/>
      <c r="BJL171" s="91"/>
      <c r="BJM171" s="91"/>
      <c r="BJN171" s="91"/>
      <c r="BJO171" s="91"/>
      <c r="BJP171" s="91"/>
      <c r="BJQ171" s="91"/>
      <c r="BJR171" s="91"/>
      <c r="BJS171" s="91"/>
      <c r="BJT171" s="91"/>
      <c r="BJU171" s="91"/>
      <c r="BJV171" s="91"/>
      <c r="BJW171" s="91"/>
      <c r="BJX171" s="91"/>
      <c r="BJY171" s="91"/>
      <c r="BJZ171" s="91"/>
      <c r="BKA171" s="91"/>
      <c r="BKB171" s="91"/>
      <c r="BKC171" s="91"/>
      <c r="BKD171" s="91"/>
      <c r="BKE171" s="91"/>
      <c r="BKF171" s="91"/>
      <c r="BKG171" s="91"/>
      <c r="BKH171" s="91"/>
      <c r="BKI171" s="91"/>
      <c r="BKJ171" s="91"/>
      <c r="BKK171" s="91"/>
      <c r="BKL171" s="91"/>
      <c r="BKM171" s="91"/>
      <c r="BKN171" s="91"/>
      <c r="BKO171" s="91"/>
      <c r="BKP171" s="91"/>
      <c r="BKQ171" s="91"/>
      <c r="BKR171" s="91"/>
      <c r="BKS171" s="91"/>
      <c r="BKT171" s="91"/>
      <c r="BKU171" s="91"/>
      <c r="BKV171" s="91"/>
      <c r="BKW171" s="91"/>
      <c r="BKX171" s="91"/>
      <c r="BKY171" s="91"/>
      <c r="BKZ171" s="91"/>
      <c r="BLA171" s="91"/>
      <c r="BLB171" s="91"/>
      <c r="BLC171" s="91"/>
      <c r="BLD171" s="91"/>
      <c r="BLE171" s="91"/>
      <c r="BLF171" s="91"/>
      <c r="BLG171" s="91"/>
      <c r="BLH171" s="91"/>
      <c r="BLI171" s="91"/>
      <c r="BLJ171" s="91"/>
      <c r="BLK171" s="91"/>
      <c r="BLL171" s="91"/>
      <c r="BLM171" s="91"/>
      <c r="BLN171" s="91"/>
      <c r="BLO171" s="91"/>
      <c r="BLP171" s="91"/>
      <c r="BLQ171" s="91"/>
      <c r="BLR171" s="91"/>
      <c r="BLS171" s="91"/>
      <c r="BLT171" s="91"/>
      <c r="BLU171" s="91"/>
      <c r="BLV171" s="91"/>
      <c r="BLW171" s="91"/>
      <c r="BLX171" s="91"/>
      <c r="BLY171" s="91"/>
      <c r="BLZ171" s="91"/>
      <c r="BMA171" s="91"/>
      <c r="BMB171" s="91"/>
      <c r="BMC171" s="91"/>
      <c r="BMD171" s="91"/>
      <c r="BME171" s="91"/>
      <c r="BMF171" s="91"/>
      <c r="BMG171" s="91"/>
      <c r="BMH171" s="91"/>
      <c r="BMI171" s="91"/>
      <c r="BMJ171" s="91"/>
      <c r="BMK171" s="91"/>
      <c r="BML171" s="91"/>
      <c r="BMM171" s="91"/>
      <c r="BMN171" s="91"/>
      <c r="BMO171" s="91"/>
      <c r="BMP171" s="91"/>
      <c r="BMQ171" s="91"/>
      <c r="BMR171" s="91"/>
      <c r="BMS171" s="91"/>
      <c r="BMT171" s="91"/>
      <c r="BMU171" s="91"/>
      <c r="BMV171" s="91"/>
      <c r="BMW171" s="91"/>
      <c r="BMX171" s="91"/>
      <c r="BMY171" s="91"/>
      <c r="BMZ171" s="91"/>
      <c r="BNA171" s="91"/>
      <c r="BNB171" s="91"/>
      <c r="BNC171" s="91"/>
      <c r="BND171" s="91"/>
      <c r="BNE171" s="91"/>
      <c r="BNF171" s="91"/>
      <c r="BNG171" s="91"/>
      <c r="BNH171" s="91"/>
      <c r="BNI171" s="91"/>
      <c r="BNJ171" s="91"/>
      <c r="BNK171" s="91"/>
      <c r="BNL171" s="91"/>
      <c r="BNM171" s="91"/>
      <c r="BNN171" s="91"/>
      <c r="BNO171" s="91"/>
      <c r="BNP171" s="91"/>
      <c r="BNQ171" s="91"/>
      <c r="BNR171" s="91"/>
      <c r="BNS171" s="91"/>
      <c r="BNT171" s="91"/>
      <c r="BNU171" s="91"/>
      <c r="BNV171" s="91"/>
      <c r="BNW171" s="91"/>
      <c r="BNX171" s="91"/>
      <c r="BNY171" s="91"/>
      <c r="BNZ171" s="91"/>
      <c r="BOA171" s="91"/>
      <c r="BOB171" s="91"/>
      <c r="BOC171" s="91"/>
      <c r="BOD171" s="91"/>
      <c r="BOE171" s="91"/>
      <c r="BOF171" s="91"/>
      <c r="BOG171" s="91"/>
      <c r="BOH171" s="91"/>
      <c r="BOI171" s="91"/>
      <c r="BOJ171" s="91"/>
      <c r="BOK171" s="91"/>
      <c r="BOL171" s="91"/>
      <c r="BOM171" s="91"/>
      <c r="BON171" s="91"/>
      <c r="BOO171" s="91"/>
      <c r="BOP171" s="91"/>
      <c r="BOQ171" s="91"/>
      <c r="BOR171" s="91"/>
      <c r="BOS171" s="91"/>
      <c r="BOT171" s="91"/>
      <c r="BOU171" s="91"/>
      <c r="BOV171" s="91"/>
      <c r="BOW171" s="91"/>
      <c r="BOX171" s="91"/>
      <c r="BOY171" s="91"/>
      <c r="BOZ171" s="91"/>
      <c r="BPA171" s="91"/>
      <c r="BPB171" s="91"/>
      <c r="BPC171" s="91"/>
      <c r="BPD171" s="91"/>
      <c r="BPE171" s="91"/>
      <c r="BPF171" s="91"/>
      <c r="BPG171" s="91"/>
      <c r="BPH171" s="91"/>
      <c r="BPI171" s="91"/>
      <c r="BPJ171" s="91"/>
      <c r="BPK171" s="91"/>
      <c r="BPL171" s="91"/>
      <c r="BPM171" s="91"/>
      <c r="BPN171" s="91"/>
      <c r="BPO171" s="91"/>
      <c r="BPP171" s="91"/>
      <c r="BPQ171" s="91"/>
      <c r="BPR171" s="91"/>
      <c r="BPS171" s="91"/>
      <c r="BPT171" s="91"/>
      <c r="BPU171" s="91"/>
      <c r="BPV171" s="91"/>
      <c r="BPW171" s="91"/>
      <c r="BPX171" s="91"/>
      <c r="BPY171" s="91"/>
      <c r="BPZ171" s="91"/>
      <c r="BQA171" s="91"/>
      <c r="BQB171" s="91"/>
      <c r="BQC171" s="91"/>
      <c r="BQD171" s="91"/>
      <c r="BQE171" s="91"/>
      <c r="BQF171" s="91"/>
      <c r="BQG171" s="91"/>
      <c r="BQH171" s="91"/>
      <c r="BQI171" s="91"/>
      <c r="BQJ171" s="91"/>
      <c r="BQK171" s="91"/>
      <c r="BQL171" s="91"/>
      <c r="BQM171" s="91"/>
      <c r="BQN171" s="91"/>
      <c r="BQO171" s="91"/>
      <c r="BQP171" s="91"/>
      <c r="BQQ171" s="91"/>
      <c r="BQR171" s="91"/>
      <c r="BQS171" s="91"/>
      <c r="BQT171" s="91"/>
      <c r="BQU171" s="91"/>
      <c r="BQV171" s="91"/>
      <c r="BQW171" s="91"/>
      <c r="BQX171" s="91"/>
      <c r="BQY171" s="91"/>
      <c r="BQZ171" s="91"/>
      <c r="BRA171" s="91"/>
      <c r="BRB171" s="91"/>
      <c r="BRC171" s="91"/>
      <c r="BRD171" s="91"/>
      <c r="BRE171" s="91"/>
      <c r="BRF171" s="91"/>
      <c r="BRG171" s="91"/>
      <c r="BRH171" s="91"/>
      <c r="BRI171" s="91"/>
      <c r="BRJ171" s="91"/>
      <c r="BRK171" s="91"/>
      <c r="BRL171" s="91"/>
      <c r="BRM171" s="91"/>
      <c r="BRN171" s="91"/>
      <c r="BRO171" s="91"/>
      <c r="BRP171" s="91"/>
      <c r="BRQ171" s="91"/>
      <c r="BRR171" s="91"/>
      <c r="BRS171" s="91"/>
      <c r="BRT171" s="91"/>
      <c r="BRU171" s="91"/>
      <c r="BRV171" s="91"/>
      <c r="BRW171" s="91"/>
      <c r="BRX171" s="91"/>
      <c r="BRY171" s="91"/>
      <c r="BRZ171" s="91"/>
      <c r="BSA171" s="91"/>
      <c r="BSB171" s="91"/>
      <c r="BSC171" s="91"/>
      <c r="BSD171" s="91"/>
      <c r="BSE171" s="91"/>
      <c r="BSF171" s="91"/>
      <c r="BSG171" s="91"/>
      <c r="BSH171" s="91"/>
      <c r="BSI171" s="91"/>
      <c r="BSJ171" s="91"/>
      <c r="BSK171" s="91"/>
      <c r="BSL171" s="91"/>
      <c r="BSM171" s="91"/>
      <c r="BSN171" s="91"/>
      <c r="BSO171" s="91"/>
      <c r="BSP171" s="91"/>
      <c r="BSQ171" s="91"/>
      <c r="BSR171" s="91"/>
      <c r="BSS171" s="91"/>
      <c r="BST171" s="91"/>
      <c r="BSU171" s="91"/>
      <c r="BSV171" s="91"/>
      <c r="BSW171" s="91"/>
      <c r="BSX171" s="91"/>
      <c r="BSY171" s="91"/>
      <c r="BSZ171" s="91"/>
      <c r="BTA171" s="91"/>
      <c r="BTB171" s="91"/>
      <c r="BTC171" s="91"/>
      <c r="BTD171" s="91"/>
      <c r="BTE171" s="91"/>
      <c r="BTF171" s="91"/>
      <c r="BTG171" s="91"/>
      <c r="BTH171" s="91"/>
      <c r="BTI171" s="91"/>
      <c r="BTJ171" s="91"/>
      <c r="BTK171" s="91"/>
      <c r="BTL171" s="91"/>
      <c r="BTM171" s="91"/>
      <c r="BTN171" s="91"/>
      <c r="BTO171" s="91"/>
      <c r="BTP171" s="91"/>
      <c r="BTQ171" s="91"/>
      <c r="BTR171" s="91"/>
      <c r="BTS171" s="91"/>
      <c r="BTT171" s="91"/>
      <c r="BTU171" s="91"/>
      <c r="BTV171" s="91"/>
      <c r="BTW171" s="91"/>
      <c r="BTX171" s="91"/>
      <c r="BTY171" s="91"/>
      <c r="BTZ171" s="91"/>
      <c r="BUA171" s="91"/>
      <c r="BUB171" s="91"/>
      <c r="BUC171" s="91"/>
      <c r="BUD171" s="91"/>
      <c r="BUE171" s="91"/>
      <c r="BUF171" s="91"/>
      <c r="BUG171" s="91"/>
      <c r="BUH171" s="91"/>
      <c r="BUI171" s="91"/>
      <c r="BUJ171" s="91"/>
      <c r="BUK171" s="91"/>
      <c r="BUL171" s="91"/>
      <c r="BUM171" s="91"/>
      <c r="BUN171" s="91"/>
      <c r="BUO171" s="91"/>
      <c r="BUP171" s="91"/>
      <c r="BUQ171" s="91"/>
      <c r="BUR171" s="91"/>
      <c r="BUS171" s="91"/>
      <c r="BUT171" s="91"/>
      <c r="BUU171" s="91"/>
      <c r="BUV171" s="91"/>
      <c r="BUW171" s="91"/>
      <c r="BUX171" s="91"/>
      <c r="BUY171" s="91"/>
      <c r="BUZ171" s="91"/>
      <c r="BVA171" s="91"/>
      <c r="BVB171" s="91"/>
      <c r="BVC171" s="91"/>
      <c r="BVD171" s="91"/>
      <c r="BVE171" s="91"/>
      <c r="BVF171" s="91"/>
      <c r="BVG171" s="91"/>
      <c r="BVH171" s="91"/>
      <c r="BVI171" s="91"/>
      <c r="BVJ171" s="91"/>
      <c r="BVK171" s="91"/>
      <c r="BVL171" s="91"/>
      <c r="BVM171" s="91"/>
      <c r="BVN171" s="91"/>
      <c r="BVO171" s="91"/>
      <c r="BVP171" s="91"/>
      <c r="BVQ171" s="91"/>
      <c r="BVR171" s="91"/>
      <c r="BVS171" s="91"/>
      <c r="BVT171" s="91"/>
      <c r="BVU171" s="91"/>
      <c r="BVV171" s="91"/>
      <c r="BVW171" s="91"/>
      <c r="BVX171" s="91"/>
      <c r="BVY171" s="91"/>
      <c r="BVZ171" s="91"/>
      <c r="BWA171" s="91"/>
      <c r="BWB171" s="91"/>
      <c r="BWC171" s="91"/>
      <c r="BWD171" s="91"/>
      <c r="BWE171" s="91"/>
      <c r="BWF171" s="91"/>
      <c r="BWG171" s="91"/>
      <c r="BWH171" s="91"/>
      <c r="BWI171" s="91"/>
      <c r="BWJ171" s="91"/>
      <c r="BWK171" s="91"/>
      <c r="BWL171" s="91"/>
      <c r="BWM171" s="91"/>
      <c r="BWN171" s="91"/>
      <c r="BWO171" s="91"/>
      <c r="BWP171" s="91"/>
      <c r="BWQ171" s="91"/>
      <c r="BWR171" s="91"/>
      <c r="BWS171" s="91"/>
      <c r="BWT171" s="91"/>
      <c r="BWU171" s="91"/>
      <c r="BWV171" s="91"/>
      <c r="BWW171" s="91"/>
      <c r="BWX171" s="91"/>
      <c r="BWY171" s="91"/>
      <c r="BWZ171" s="91"/>
      <c r="BXA171" s="91"/>
      <c r="BXB171" s="91"/>
      <c r="BXC171" s="91"/>
      <c r="BXD171" s="91"/>
      <c r="BXE171" s="91"/>
      <c r="BXF171" s="91"/>
      <c r="BXG171" s="91"/>
      <c r="BXH171" s="91"/>
      <c r="BXI171" s="91"/>
      <c r="BXJ171" s="91"/>
      <c r="BXK171" s="91"/>
      <c r="BXL171" s="91"/>
      <c r="BXM171" s="91"/>
      <c r="BXN171" s="91"/>
      <c r="BXO171" s="91"/>
      <c r="BXP171" s="91"/>
      <c r="BXQ171" s="91"/>
      <c r="BXR171" s="91"/>
      <c r="BXS171" s="91"/>
      <c r="BXT171" s="91"/>
      <c r="BXU171" s="91"/>
      <c r="BXV171" s="91"/>
      <c r="BXW171" s="91"/>
      <c r="BXX171" s="91"/>
      <c r="BXY171" s="91"/>
      <c r="BXZ171" s="91"/>
      <c r="BYA171" s="91"/>
      <c r="BYB171" s="91"/>
      <c r="BYC171" s="91"/>
      <c r="BYD171" s="91"/>
      <c r="BYE171" s="91"/>
      <c r="BYF171" s="91"/>
      <c r="BYG171" s="91"/>
      <c r="BYH171" s="91"/>
      <c r="BYI171" s="91"/>
      <c r="BYJ171" s="91"/>
      <c r="BYK171" s="91"/>
      <c r="BYL171" s="91"/>
      <c r="BYM171" s="91"/>
      <c r="BYN171" s="91"/>
      <c r="BYO171" s="91"/>
      <c r="BYP171" s="91"/>
      <c r="BYQ171" s="91"/>
      <c r="BYR171" s="91"/>
      <c r="BYS171" s="91"/>
      <c r="BYT171" s="91"/>
      <c r="BYU171" s="91"/>
      <c r="BYV171" s="91"/>
      <c r="BYW171" s="91"/>
      <c r="BYX171" s="91"/>
      <c r="BYY171" s="91"/>
      <c r="BYZ171" s="91"/>
      <c r="BZA171" s="91"/>
      <c r="BZB171" s="91"/>
      <c r="BZC171" s="91"/>
      <c r="BZD171" s="91"/>
      <c r="BZE171" s="91"/>
      <c r="BZF171" s="91"/>
      <c r="BZG171" s="91"/>
      <c r="BZH171" s="91"/>
      <c r="BZI171" s="91"/>
      <c r="BZJ171" s="91"/>
      <c r="BZK171" s="91"/>
      <c r="BZL171" s="91"/>
      <c r="BZM171" s="91"/>
      <c r="BZN171" s="91"/>
      <c r="BZO171" s="91"/>
      <c r="BZP171" s="91"/>
      <c r="BZQ171" s="91"/>
      <c r="BZR171" s="91"/>
      <c r="BZS171" s="91"/>
      <c r="BZT171" s="91"/>
      <c r="BZU171" s="91"/>
      <c r="BZV171" s="91"/>
      <c r="BZW171" s="91"/>
      <c r="BZX171" s="91"/>
      <c r="BZY171" s="91"/>
      <c r="BZZ171" s="91"/>
      <c r="CAA171" s="91"/>
      <c r="CAB171" s="91"/>
      <c r="CAC171" s="91"/>
      <c r="CAD171" s="91"/>
      <c r="CAE171" s="91"/>
      <c r="CAF171" s="91"/>
      <c r="CAG171" s="91"/>
      <c r="CAH171" s="91"/>
      <c r="CAI171" s="91"/>
      <c r="CAJ171" s="91"/>
      <c r="CAK171" s="91"/>
      <c r="CAL171" s="91"/>
      <c r="CAM171" s="91"/>
      <c r="CAN171" s="91"/>
      <c r="CAO171" s="91"/>
      <c r="CAP171" s="91"/>
      <c r="CAQ171" s="91"/>
      <c r="CAR171" s="91"/>
      <c r="CAS171" s="91"/>
      <c r="CAT171" s="91"/>
      <c r="CAU171" s="91"/>
      <c r="CAV171" s="91"/>
      <c r="CAW171" s="91"/>
      <c r="CAX171" s="91"/>
      <c r="CAY171" s="91"/>
      <c r="CAZ171" s="91"/>
      <c r="CBA171" s="91"/>
      <c r="CBB171" s="91"/>
      <c r="CBC171" s="91"/>
      <c r="CBD171" s="91"/>
      <c r="CBE171" s="91"/>
      <c r="CBF171" s="91"/>
      <c r="CBG171" s="91"/>
      <c r="CBH171" s="91"/>
      <c r="CBI171" s="91"/>
      <c r="CBJ171" s="91"/>
      <c r="CBK171" s="91"/>
      <c r="CBL171" s="91"/>
      <c r="CBM171" s="91"/>
      <c r="CBN171" s="91"/>
      <c r="CBO171" s="91"/>
      <c r="CBP171" s="91"/>
      <c r="CBQ171" s="91"/>
      <c r="CBR171" s="91"/>
      <c r="CBS171" s="91"/>
      <c r="CBT171" s="91"/>
      <c r="CBU171" s="91"/>
      <c r="CBV171" s="91"/>
      <c r="CBW171" s="91"/>
      <c r="CBX171" s="91"/>
      <c r="CBY171" s="91"/>
      <c r="CBZ171" s="91"/>
      <c r="CCA171" s="91"/>
      <c r="CCB171" s="91"/>
      <c r="CCC171" s="91"/>
      <c r="CCD171" s="91"/>
      <c r="CCE171" s="91"/>
      <c r="CCF171" s="91"/>
      <c r="CCG171" s="91"/>
      <c r="CCH171" s="91"/>
      <c r="CCI171" s="91"/>
      <c r="CCJ171" s="91"/>
      <c r="CCK171" s="91"/>
      <c r="CCL171" s="91"/>
      <c r="CCM171" s="91"/>
      <c r="CCN171" s="91"/>
      <c r="CCO171" s="91"/>
      <c r="CCP171" s="91"/>
      <c r="CCQ171" s="91"/>
      <c r="CCR171" s="91"/>
      <c r="CCS171" s="91"/>
      <c r="CCT171" s="91"/>
      <c r="CCU171" s="91"/>
      <c r="CCV171" s="91"/>
      <c r="CCW171" s="91"/>
      <c r="CCX171" s="91"/>
      <c r="CCY171" s="91"/>
      <c r="CCZ171" s="91"/>
      <c r="CDA171" s="91"/>
      <c r="CDB171" s="91"/>
      <c r="CDC171" s="91"/>
      <c r="CDD171" s="91"/>
      <c r="CDE171" s="91"/>
      <c r="CDF171" s="91"/>
      <c r="CDG171" s="91"/>
      <c r="CDH171" s="91"/>
      <c r="CDI171" s="91"/>
      <c r="CDJ171" s="91"/>
      <c r="CDK171" s="91"/>
      <c r="CDL171" s="91"/>
      <c r="CDM171" s="91"/>
      <c r="CDN171" s="91"/>
      <c r="CDO171" s="91"/>
      <c r="CDP171" s="91"/>
      <c r="CDQ171" s="91"/>
      <c r="CDR171" s="91"/>
      <c r="CDS171" s="91"/>
      <c r="CDT171" s="91"/>
      <c r="CDU171" s="91"/>
      <c r="CDV171" s="91"/>
      <c r="CDW171" s="91"/>
      <c r="CDX171" s="91"/>
      <c r="CDY171" s="91"/>
      <c r="CDZ171" s="91"/>
      <c r="CEA171" s="91"/>
      <c r="CEB171" s="91"/>
      <c r="CEC171" s="91"/>
      <c r="CED171" s="91"/>
      <c r="CEE171" s="91"/>
      <c r="CEF171" s="91"/>
      <c r="CEG171" s="91"/>
      <c r="CEH171" s="91"/>
      <c r="CEI171" s="91"/>
      <c r="CEJ171" s="91"/>
      <c r="CEK171" s="91"/>
      <c r="CEL171" s="91"/>
      <c r="CEM171" s="91"/>
      <c r="CEN171" s="91"/>
      <c r="CEO171" s="91"/>
      <c r="CEP171" s="91"/>
      <c r="CEQ171" s="91"/>
      <c r="CER171" s="91"/>
      <c r="CES171" s="91"/>
      <c r="CET171" s="91"/>
      <c r="CEU171" s="91"/>
      <c r="CEV171" s="91"/>
      <c r="CEW171" s="91"/>
      <c r="CEX171" s="91"/>
      <c r="CEY171" s="91"/>
      <c r="CEZ171" s="91"/>
      <c r="CFA171" s="91"/>
      <c r="CFB171" s="91"/>
      <c r="CFC171" s="91"/>
      <c r="CFD171" s="91"/>
      <c r="CFE171" s="91"/>
      <c r="CFF171" s="91"/>
      <c r="CFG171" s="91"/>
      <c r="CFH171" s="91"/>
      <c r="CFI171" s="91"/>
      <c r="CFJ171" s="91"/>
      <c r="CFK171" s="91"/>
      <c r="CFL171" s="91"/>
      <c r="CFM171" s="91"/>
      <c r="CFN171" s="91"/>
      <c r="CFO171" s="91"/>
      <c r="CFP171" s="91"/>
      <c r="CFQ171" s="91"/>
      <c r="CFR171" s="91"/>
      <c r="CFS171" s="91"/>
      <c r="CFT171" s="91"/>
      <c r="CFU171" s="91"/>
      <c r="CFV171" s="91"/>
      <c r="CFW171" s="91"/>
      <c r="CFX171" s="91"/>
      <c r="CFY171" s="91"/>
      <c r="CFZ171" s="91"/>
      <c r="CGA171" s="91"/>
      <c r="CGB171" s="91"/>
      <c r="CGC171" s="91"/>
      <c r="CGD171" s="91"/>
      <c r="CGE171" s="91"/>
      <c r="CGF171" s="91"/>
      <c r="CGG171" s="91"/>
      <c r="CGH171" s="91"/>
      <c r="CGI171" s="91"/>
      <c r="CGJ171" s="91"/>
      <c r="CGK171" s="91"/>
      <c r="CGL171" s="91"/>
      <c r="CGM171" s="91"/>
      <c r="CGN171" s="91"/>
      <c r="CGO171" s="91"/>
      <c r="CGP171" s="91"/>
      <c r="CGQ171" s="91"/>
      <c r="CGR171" s="91"/>
      <c r="CGS171" s="91"/>
      <c r="CGT171" s="91"/>
      <c r="CGU171" s="91"/>
      <c r="CGV171" s="91"/>
      <c r="CGW171" s="91"/>
      <c r="CGX171" s="91"/>
      <c r="CGY171" s="91"/>
      <c r="CGZ171" s="91"/>
      <c r="CHA171" s="91"/>
      <c r="CHB171" s="91"/>
      <c r="CHC171" s="91"/>
      <c r="CHD171" s="91"/>
      <c r="CHE171" s="91"/>
      <c r="CHF171" s="91"/>
      <c r="CHG171" s="91"/>
      <c r="CHH171" s="91"/>
      <c r="CHI171" s="91"/>
      <c r="CHJ171" s="91"/>
      <c r="CHK171" s="91"/>
      <c r="CHL171" s="91"/>
      <c r="CHM171" s="91"/>
      <c r="CHN171" s="91"/>
      <c r="CHO171" s="91"/>
      <c r="CHP171" s="91"/>
      <c r="CHQ171" s="91"/>
      <c r="CHR171" s="91"/>
      <c r="CHS171" s="91"/>
      <c r="CHT171" s="91"/>
      <c r="CHU171" s="91"/>
      <c r="CHV171" s="91"/>
      <c r="CHW171" s="91"/>
      <c r="CHX171" s="91"/>
      <c r="CHY171" s="91"/>
      <c r="CHZ171" s="91"/>
      <c r="CIA171" s="91"/>
      <c r="CIB171" s="91"/>
      <c r="CIC171" s="91"/>
      <c r="CID171" s="91"/>
      <c r="CIE171" s="91"/>
      <c r="CIF171" s="91"/>
      <c r="CIG171" s="91"/>
      <c r="CIH171" s="91"/>
      <c r="CII171" s="91"/>
      <c r="CIJ171" s="91"/>
      <c r="CIK171" s="91"/>
      <c r="CIL171" s="91"/>
      <c r="CIM171" s="91"/>
      <c r="CIN171" s="91"/>
      <c r="CIO171" s="91"/>
      <c r="CIP171" s="91"/>
      <c r="CIQ171" s="91"/>
      <c r="CIR171" s="91"/>
      <c r="CIS171" s="91"/>
      <c r="CIT171" s="91"/>
      <c r="CIU171" s="91"/>
      <c r="CIV171" s="91"/>
      <c r="CIW171" s="91"/>
      <c r="CIX171" s="91"/>
      <c r="CIY171" s="91"/>
      <c r="CIZ171" s="91"/>
      <c r="CJA171" s="91"/>
      <c r="CJB171" s="91"/>
      <c r="CJC171" s="91"/>
      <c r="CJD171" s="91"/>
      <c r="CJE171" s="91"/>
      <c r="CJF171" s="91"/>
      <c r="CJG171" s="91"/>
      <c r="CJH171" s="91"/>
      <c r="CJI171" s="91"/>
      <c r="CJJ171" s="91"/>
      <c r="CJK171" s="91"/>
      <c r="CJL171" s="91"/>
      <c r="CJM171" s="91"/>
      <c r="CJN171" s="91"/>
      <c r="CJO171" s="91"/>
      <c r="CJP171" s="91"/>
      <c r="CJQ171" s="91"/>
      <c r="CJR171" s="91"/>
      <c r="CJS171" s="91"/>
      <c r="CJT171" s="91"/>
      <c r="CJU171" s="91"/>
      <c r="CJV171" s="91"/>
      <c r="CJW171" s="91"/>
      <c r="CJX171" s="91"/>
      <c r="CJY171" s="91"/>
      <c r="CJZ171" s="91"/>
      <c r="CKA171" s="91"/>
      <c r="CKB171" s="91"/>
      <c r="CKC171" s="91"/>
      <c r="CKD171" s="91"/>
      <c r="CKE171" s="91"/>
      <c r="CKF171" s="91"/>
      <c r="CKG171" s="91"/>
      <c r="CKH171" s="91"/>
      <c r="CKI171" s="91"/>
      <c r="CKJ171" s="91"/>
      <c r="CKK171" s="91"/>
      <c r="CKL171" s="91"/>
      <c r="CKM171" s="91"/>
      <c r="CKN171" s="91"/>
      <c r="CKO171" s="91"/>
      <c r="CKP171" s="91"/>
      <c r="CKQ171" s="91"/>
      <c r="CKR171" s="91"/>
      <c r="CKS171" s="91"/>
      <c r="CKT171" s="91"/>
      <c r="CKU171" s="91"/>
      <c r="CKV171" s="91"/>
      <c r="CKW171" s="91"/>
      <c r="CKX171" s="91"/>
      <c r="CKY171" s="91"/>
      <c r="CKZ171" s="91"/>
      <c r="CLA171" s="91"/>
      <c r="CLB171" s="91"/>
      <c r="CLC171" s="91"/>
      <c r="CLD171" s="91"/>
      <c r="CLE171" s="91"/>
      <c r="CLF171" s="91"/>
      <c r="CLG171" s="91"/>
      <c r="CLH171" s="91"/>
      <c r="CLI171" s="91"/>
      <c r="CLJ171" s="91"/>
      <c r="CLK171" s="91"/>
      <c r="CLL171" s="91"/>
      <c r="CLM171" s="91"/>
      <c r="CLN171" s="91"/>
      <c r="CLO171" s="91"/>
      <c r="CLP171" s="91"/>
      <c r="CLQ171" s="91"/>
      <c r="CLR171" s="91"/>
      <c r="CLS171" s="91"/>
      <c r="CLT171" s="91"/>
      <c r="CLU171" s="91"/>
      <c r="CLV171" s="91"/>
      <c r="CLW171" s="91"/>
      <c r="CLX171" s="91"/>
      <c r="CLY171" s="91"/>
      <c r="CLZ171" s="91"/>
      <c r="CMA171" s="91"/>
      <c r="CMB171" s="91"/>
      <c r="CMC171" s="91"/>
      <c r="CMD171" s="91"/>
      <c r="CME171" s="91"/>
      <c r="CMF171" s="91"/>
      <c r="CMG171" s="91"/>
      <c r="CMH171" s="91"/>
      <c r="CMI171" s="91"/>
      <c r="CMJ171" s="91"/>
      <c r="CMK171" s="91"/>
      <c r="CML171" s="91"/>
      <c r="CMM171" s="91"/>
      <c r="CMN171" s="91"/>
      <c r="CMO171" s="91"/>
      <c r="CMP171" s="91"/>
      <c r="CMQ171" s="91"/>
      <c r="CMR171" s="91"/>
      <c r="CMS171" s="91"/>
      <c r="CMT171" s="91"/>
      <c r="CMU171" s="91"/>
      <c r="CMV171" s="91"/>
      <c r="CMW171" s="91"/>
      <c r="CMX171" s="91"/>
      <c r="CMY171" s="91"/>
      <c r="CMZ171" s="91"/>
      <c r="CNA171" s="91"/>
      <c r="CNB171" s="91"/>
      <c r="CNC171" s="91"/>
      <c r="CND171" s="91"/>
      <c r="CNE171" s="91"/>
      <c r="CNF171" s="91"/>
      <c r="CNG171" s="91"/>
      <c r="CNH171" s="91"/>
      <c r="CNI171" s="91"/>
      <c r="CNJ171" s="91"/>
      <c r="CNK171" s="91"/>
      <c r="CNL171" s="91"/>
      <c r="CNM171" s="91"/>
      <c r="CNN171" s="91"/>
      <c r="CNO171" s="91"/>
      <c r="CNP171" s="91"/>
      <c r="CNQ171" s="91"/>
      <c r="CNR171" s="91"/>
      <c r="CNS171" s="91"/>
      <c r="CNT171" s="91"/>
      <c r="CNU171" s="91"/>
      <c r="CNV171" s="91"/>
      <c r="CNW171" s="91"/>
      <c r="CNX171" s="91"/>
      <c r="CNY171" s="91"/>
      <c r="CNZ171" s="91"/>
      <c r="COA171" s="91"/>
      <c r="COB171" s="91"/>
      <c r="COC171" s="91"/>
      <c r="COD171" s="91"/>
      <c r="COE171" s="91"/>
      <c r="COF171" s="91"/>
      <c r="COG171" s="91"/>
      <c r="COH171" s="91"/>
      <c r="COI171" s="91"/>
      <c r="COJ171" s="91"/>
      <c r="COK171" s="91"/>
      <c r="COL171" s="91"/>
      <c r="COM171" s="91"/>
      <c r="CON171" s="91"/>
      <c r="COO171" s="91"/>
      <c r="COP171" s="91"/>
      <c r="COQ171" s="91"/>
      <c r="COR171" s="91"/>
      <c r="COS171" s="91"/>
      <c r="COT171" s="91"/>
      <c r="COU171" s="91"/>
      <c r="COV171" s="91"/>
      <c r="COW171" s="91"/>
      <c r="COX171" s="91"/>
      <c r="COY171" s="91"/>
      <c r="COZ171" s="91"/>
      <c r="CPA171" s="91"/>
      <c r="CPB171" s="91"/>
      <c r="CPC171" s="91"/>
      <c r="CPD171" s="91"/>
      <c r="CPE171" s="91"/>
      <c r="CPF171" s="91"/>
      <c r="CPG171" s="91"/>
      <c r="CPH171" s="91"/>
      <c r="CPI171" s="91"/>
      <c r="CPJ171" s="91"/>
      <c r="CPK171" s="91"/>
      <c r="CPL171" s="91"/>
      <c r="CPM171" s="91"/>
      <c r="CPN171" s="91"/>
      <c r="CPO171" s="91"/>
      <c r="CPP171" s="91"/>
      <c r="CPQ171" s="91"/>
      <c r="CPR171" s="91"/>
      <c r="CPS171" s="91"/>
      <c r="CPT171" s="91"/>
      <c r="CPU171" s="91"/>
      <c r="CPV171" s="91"/>
      <c r="CPW171" s="91"/>
      <c r="CPX171" s="91"/>
      <c r="CPY171" s="91"/>
      <c r="CPZ171" s="91"/>
      <c r="CQA171" s="91"/>
      <c r="CQB171" s="91"/>
      <c r="CQC171" s="91"/>
      <c r="CQD171" s="91"/>
      <c r="CQE171" s="91"/>
      <c r="CQF171" s="91"/>
      <c r="CQG171" s="91"/>
      <c r="CQH171" s="91"/>
      <c r="CQI171" s="91"/>
      <c r="CQJ171" s="91"/>
      <c r="CQK171" s="91"/>
      <c r="CQL171" s="91"/>
      <c r="CQM171" s="91"/>
      <c r="CQN171" s="91"/>
      <c r="CQO171" s="91"/>
      <c r="CQP171" s="91"/>
      <c r="CQQ171" s="91"/>
      <c r="CQR171" s="91"/>
      <c r="CQS171" s="91"/>
      <c r="CQT171" s="91"/>
      <c r="CQU171" s="91"/>
      <c r="CQV171" s="91"/>
      <c r="CQW171" s="91"/>
      <c r="CQX171" s="91"/>
      <c r="CQY171" s="91"/>
      <c r="CQZ171" s="91"/>
      <c r="CRA171" s="91"/>
      <c r="CRB171" s="91"/>
      <c r="CRC171" s="91"/>
      <c r="CRD171" s="91"/>
      <c r="CRE171" s="91"/>
      <c r="CRF171" s="91"/>
      <c r="CRG171" s="91"/>
      <c r="CRH171" s="91"/>
      <c r="CRI171" s="91"/>
      <c r="CRJ171" s="91"/>
      <c r="CRK171" s="91"/>
      <c r="CRL171" s="91"/>
      <c r="CRM171" s="91"/>
      <c r="CRN171" s="91"/>
      <c r="CRO171" s="91"/>
      <c r="CRP171" s="91"/>
      <c r="CRQ171" s="91"/>
      <c r="CRR171" s="91"/>
      <c r="CRS171" s="91"/>
      <c r="CRT171" s="91"/>
      <c r="CRU171" s="91"/>
      <c r="CRV171" s="91"/>
      <c r="CRW171" s="91"/>
      <c r="CRX171" s="91"/>
      <c r="CRY171" s="91"/>
      <c r="CRZ171" s="91"/>
      <c r="CSA171" s="91"/>
      <c r="CSB171" s="91"/>
      <c r="CSC171" s="91"/>
      <c r="CSD171" s="91"/>
      <c r="CSE171" s="91"/>
      <c r="CSF171" s="91"/>
      <c r="CSG171" s="91"/>
      <c r="CSH171" s="91"/>
      <c r="CSI171" s="91"/>
      <c r="CSJ171" s="91"/>
      <c r="CSK171" s="91"/>
      <c r="CSL171" s="91"/>
      <c r="CSM171" s="91"/>
      <c r="CSN171" s="91"/>
      <c r="CSO171" s="91"/>
      <c r="CSP171" s="91"/>
      <c r="CSQ171" s="91"/>
      <c r="CSR171" s="91"/>
      <c r="CSS171" s="91"/>
      <c r="CST171" s="91"/>
      <c r="CSU171" s="91"/>
      <c r="CSV171" s="91"/>
      <c r="CSW171" s="91"/>
      <c r="CSX171" s="91"/>
      <c r="CSY171" s="91"/>
      <c r="CSZ171" s="91"/>
      <c r="CTA171" s="91"/>
      <c r="CTB171" s="91"/>
      <c r="CTC171" s="91"/>
      <c r="CTD171" s="91"/>
      <c r="CTE171" s="91"/>
      <c r="CTF171" s="91"/>
      <c r="CTG171" s="91"/>
      <c r="CTH171" s="91"/>
      <c r="CTI171" s="91"/>
      <c r="CTJ171" s="91"/>
      <c r="CTK171" s="91"/>
      <c r="CTL171" s="91"/>
      <c r="CTM171" s="91"/>
      <c r="CTN171" s="91"/>
      <c r="CTO171" s="91"/>
      <c r="CTP171" s="91"/>
      <c r="CTQ171" s="91"/>
      <c r="CTR171" s="91"/>
      <c r="CTS171" s="91"/>
      <c r="CTT171" s="91"/>
      <c r="CTU171" s="91"/>
      <c r="CTV171" s="91"/>
      <c r="CTW171" s="91"/>
      <c r="CTX171" s="91"/>
      <c r="CTY171" s="91"/>
      <c r="CTZ171" s="91"/>
      <c r="CUA171" s="91"/>
      <c r="CUB171" s="91"/>
      <c r="CUC171" s="91"/>
      <c r="CUD171" s="91"/>
      <c r="CUE171" s="91"/>
      <c r="CUF171" s="91"/>
      <c r="CUG171" s="91"/>
      <c r="CUH171" s="91"/>
      <c r="CUI171" s="91"/>
      <c r="CUJ171" s="91"/>
      <c r="CUK171" s="91"/>
      <c r="CUL171" s="91"/>
      <c r="CUM171" s="91"/>
      <c r="CUN171" s="91"/>
      <c r="CUO171" s="91"/>
      <c r="CUP171" s="91"/>
      <c r="CUQ171" s="91"/>
      <c r="CUR171" s="91"/>
      <c r="CUS171" s="91"/>
      <c r="CUT171" s="91"/>
      <c r="CUU171" s="91"/>
      <c r="CUV171" s="91"/>
      <c r="CUW171" s="91"/>
      <c r="CUX171" s="91"/>
      <c r="CUY171" s="91"/>
      <c r="CUZ171" s="91"/>
      <c r="CVA171" s="91"/>
      <c r="CVB171" s="91"/>
      <c r="CVC171" s="91"/>
      <c r="CVD171" s="91"/>
      <c r="CVE171" s="91"/>
      <c r="CVF171" s="91"/>
      <c r="CVG171" s="91"/>
      <c r="CVH171" s="91"/>
      <c r="CVI171" s="91"/>
      <c r="CVJ171" s="91"/>
      <c r="CVK171" s="91"/>
      <c r="CVL171" s="91"/>
      <c r="CVM171" s="91"/>
      <c r="CVN171" s="91"/>
      <c r="CVO171" s="91"/>
      <c r="CVP171" s="91"/>
      <c r="CVQ171" s="91"/>
      <c r="CVR171" s="91"/>
      <c r="CVS171" s="91"/>
      <c r="CVT171" s="91"/>
      <c r="CVU171" s="91"/>
      <c r="CVV171" s="91"/>
      <c r="CVW171" s="91"/>
      <c r="CVX171" s="91"/>
      <c r="CVY171" s="91"/>
      <c r="CVZ171" s="91"/>
      <c r="CWA171" s="91"/>
      <c r="CWB171" s="91"/>
      <c r="CWC171" s="91"/>
      <c r="CWD171" s="91"/>
      <c r="CWE171" s="91"/>
      <c r="CWF171" s="91"/>
      <c r="CWG171" s="91"/>
      <c r="CWH171" s="91"/>
      <c r="CWI171" s="91"/>
      <c r="CWJ171" s="91"/>
      <c r="CWK171" s="91"/>
      <c r="CWL171" s="91"/>
      <c r="CWM171" s="91"/>
      <c r="CWN171" s="91"/>
      <c r="CWO171" s="91"/>
      <c r="CWP171" s="91"/>
      <c r="CWQ171" s="91"/>
      <c r="CWR171" s="91"/>
      <c r="CWS171" s="91"/>
      <c r="CWT171" s="91"/>
      <c r="CWU171" s="91"/>
      <c r="CWV171" s="91"/>
      <c r="CWW171" s="91"/>
      <c r="CWX171" s="91"/>
      <c r="CWY171" s="91"/>
      <c r="CWZ171" s="91"/>
      <c r="CXA171" s="91"/>
      <c r="CXB171" s="91"/>
      <c r="CXC171" s="91"/>
      <c r="CXD171" s="91"/>
      <c r="CXE171" s="91"/>
      <c r="CXF171" s="91"/>
      <c r="CXG171" s="91"/>
      <c r="CXH171" s="91"/>
      <c r="CXI171" s="91"/>
      <c r="CXJ171" s="91"/>
      <c r="CXK171" s="91"/>
      <c r="CXL171" s="91"/>
      <c r="CXM171" s="91"/>
      <c r="CXN171" s="91"/>
      <c r="CXO171" s="91"/>
      <c r="CXP171" s="91"/>
      <c r="CXQ171" s="91"/>
      <c r="CXR171" s="91"/>
      <c r="CXS171" s="91"/>
      <c r="CXT171" s="91"/>
      <c r="CXU171" s="91"/>
      <c r="CXV171" s="91"/>
      <c r="CXW171" s="91"/>
      <c r="CXX171" s="91"/>
      <c r="CXY171" s="91"/>
      <c r="CXZ171" s="91"/>
      <c r="CYA171" s="91"/>
      <c r="CYB171" s="91"/>
      <c r="CYC171" s="91"/>
      <c r="CYD171" s="91"/>
      <c r="CYE171" s="91"/>
      <c r="CYF171" s="91"/>
      <c r="CYG171" s="91"/>
      <c r="CYH171" s="91"/>
      <c r="CYI171" s="91"/>
      <c r="CYJ171" s="91"/>
      <c r="CYK171" s="91"/>
      <c r="CYL171" s="91"/>
      <c r="CYM171" s="91"/>
      <c r="CYN171" s="91"/>
      <c r="CYO171" s="91"/>
      <c r="CYP171" s="91"/>
      <c r="CYQ171" s="91"/>
      <c r="CYR171" s="91"/>
      <c r="CYS171" s="91"/>
      <c r="CYT171" s="91"/>
      <c r="CYU171" s="91"/>
      <c r="CYV171" s="91"/>
      <c r="CYW171" s="91"/>
      <c r="CYX171" s="91"/>
      <c r="CYY171" s="91"/>
      <c r="CYZ171" s="91"/>
      <c r="CZA171" s="91"/>
      <c r="CZB171" s="91"/>
      <c r="CZC171" s="91"/>
      <c r="CZD171" s="91"/>
      <c r="CZE171" s="91"/>
      <c r="CZF171" s="91"/>
      <c r="CZG171" s="91"/>
      <c r="CZH171" s="91"/>
      <c r="CZI171" s="91"/>
      <c r="CZJ171" s="91"/>
      <c r="CZK171" s="91"/>
      <c r="CZL171" s="91"/>
      <c r="CZM171" s="91"/>
      <c r="CZN171" s="91"/>
      <c r="CZO171" s="91"/>
      <c r="CZP171" s="91"/>
      <c r="CZQ171" s="91"/>
      <c r="CZR171" s="91"/>
      <c r="CZS171" s="91"/>
      <c r="CZT171" s="91"/>
      <c r="CZU171" s="91"/>
      <c r="CZV171" s="91"/>
      <c r="CZW171" s="91"/>
      <c r="CZX171" s="91"/>
      <c r="CZY171" s="91"/>
      <c r="CZZ171" s="91"/>
      <c r="DAA171" s="91"/>
      <c r="DAB171" s="91"/>
      <c r="DAC171" s="91"/>
      <c r="DAD171" s="91"/>
      <c r="DAE171" s="91"/>
      <c r="DAF171" s="91"/>
      <c r="DAG171" s="91"/>
      <c r="DAH171" s="91"/>
      <c r="DAI171" s="91"/>
      <c r="DAJ171" s="91"/>
      <c r="DAK171" s="91"/>
      <c r="DAL171" s="91"/>
      <c r="DAM171" s="91"/>
      <c r="DAN171" s="91"/>
      <c r="DAO171" s="91"/>
      <c r="DAP171" s="91"/>
      <c r="DAQ171" s="91"/>
      <c r="DAR171" s="91"/>
      <c r="DAS171" s="91"/>
      <c r="DAT171" s="91"/>
      <c r="DAU171" s="91"/>
      <c r="DAV171" s="91"/>
      <c r="DAW171" s="91"/>
      <c r="DAX171" s="91"/>
      <c r="DAY171" s="91"/>
      <c r="DAZ171" s="91"/>
      <c r="DBA171" s="91"/>
      <c r="DBB171" s="91"/>
      <c r="DBC171" s="91"/>
      <c r="DBD171" s="91"/>
      <c r="DBE171" s="91"/>
      <c r="DBF171" s="91"/>
      <c r="DBG171" s="91"/>
      <c r="DBH171" s="91"/>
      <c r="DBI171" s="91"/>
      <c r="DBJ171" s="91"/>
      <c r="DBK171" s="91"/>
      <c r="DBL171" s="91"/>
      <c r="DBM171" s="91"/>
      <c r="DBN171" s="91"/>
      <c r="DBO171" s="91"/>
      <c r="DBP171" s="91"/>
      <c r="DBQ171" s="91"/>
      <c r="DBR171" s="91"/>
      <c r="DBS171" s="91"/>
      <c r="DBT171" s="91"/>
      <c r="DBU171" s="91"/>
      <c r="DBV171" s="91"/>
      <c r="DBW171" s="91"/>
      <c r="DBX171" s="91"/>
      <c r="DBY171" s="91"/>
      <c r="DBZ171" s="91"/>
      <c r="DCA171" s="91"/>
      <c r="DCB171" s="91"/>
      <c r="DCC171" s="91"/>
      <c r="DCD171" s="91"/>
      <c r="DCE171" s="91"/>
      <c r="DCF171" s="91"/>
      <c r="DCG171" s="91"/>
      <c r="DCH171" s="91"/>
      <c r="DCI171" s="91"/>
      <c r="DCJ171" s="91"/>
      <c r="DCK171" s="91"/>
      <c r="DCL171" s="91"/>
      <c r="DCM171" s="91"/>
      <c r="DCN171" s="91"/>
      <c r="DCO171" s="91"/>
      <c r="DCP171" s="91"/>
      <c r="DCQ171" s="91"/>
      <c r="DCR171" s="91"/>
      <c r="DCS171" s="91"/>
      <c r="DCT171" s="91"/>
      <c r="DCU171" s="91"/>
      <c r="DCV171" s="91"/>
      <c r="DCW171" s="91"/>
      <c r="DCX171" s="91"/>
      <c r="DCY171" s="91"/>
      <c r="DCZ171" s="91"/>
      <c r="DDA171" s="91"/>
      <c r="DDB171" s="91"/>
      <c r="DDC171" s="91"/>
      <c r="DDD171" s="91"/>
      <c r="DDE171" s="91"/>
      <c r="DDF171" s="91"/>
      <c r="DDG171" s="91"/>
      <c r="DDH171" s="91"/>
      <c r="DDI171" s="91"/>
      <c r="DDJ171" s="91"/>
      <c r="DDK171" s="91"/>
      <c r="DDL171" s="91"/>
      <c r="DDM171" s="91"/>
      <c r="DDN171" s="91"/>
      <c r="DDO171" s="91"/>
      <c r="DDP171" s="91"/>
      <c r="DDQ171" s="91"/>
      <c r="DDR171" s="91"/>
      <c r="DDS171" s="91"/>
      <c r="DDT171" s="91"/>
      <c r="DDU171" s="91"/>
      <c r="DDV171" s="91"/>
      <c r="DDW171" s="91"/>
      <c r="DDX171" s="91"/>
      <c r="DDY171" s="91"/>
      <c r="DDZ171" s="91"/>
      <c r="DEA171" s="91"/>
      <c r="DEB171" s="91"/>
      <c r="DEC171" s="91"/>
      <c r="DED171" s="91"/>
      <c r="DEE171" s="91"/>
      <c r="DEF171" s="91"/>
      <c r="DEG171" s="91"/>
      <c r="DEH171" s="91"/>
      <c r="DEI171" s="91"/>
      <c r="DEJ171" s="91"/>
      <c r="DEK171" s="91"/>
      <c r="DEL171" s="91"/>
      <c r="DEM171" s="91"/>
      <c r="DEN171" s="91"/>
      <c r="DEO171" s="91"/>
      <c r="DEP171" s="91"/>
      <c r="DEQ171" s="91"/>
      <c r="DER171" s="91"/>
      <c r="DES171" s="91"/>
      <c r="DET171" s="91"/>
      <c r="DEU171" s="91"/>
      <c r="DEV171" s="91"/>
      <c r="DEW171" s="91"/>
      <c r="DEX171" s="91"/>
      <c r="DEY171" s="91"/>
      <c r="DEZ171" s="91"/>
      <c r="DFA171" s="91"/>
      <c r="DFB171" s="91"/>
      <c r="DFC171" s="91"/>
      <c r="DFD171" s="91"/>
      <c r="DFE171" s="91"/>
      <c r="DFF171" s="91"/>
      <c r="DFG171" s="91"/>
      <c r="DFH171" s="91"/>
      <c r="DFI171" s="91"/>
      <c r="DFJ171" s="91"/>
      <c r="DFK171" s="91"/>
      <c r="DFL171" s="91"/>
      <c r="DFM171" s="91"/>
      <c r="DFN171" s="91"/>
      <c r="DFO171" s="91"/>
      <c r="DFP171" s="91"/>
      <c r="DFQ171" s="91"/>
      <c r="DFR171" s="91"/>
      <c r="DFS171" s="91"/>
      <c r="DFT171" s="91"/>
      <c r="DFU171" s="91"/>
      <c r="DFV171" s="91"/>
      <c r="DFW171" s="91"/>
      <c r="DFX171" s="91"/>
      <c r="DFY171" s="91"/>
      <c r="DFZ171" s="91"/>
      <c r="DGA171" s="91"/>
      <c r="DGB171" s="91"/>
      <c r="DGC171" s="91"/>
      <c r="DGD171" s="91"/>
      <c r="DGE171" s="91"/>
      <c r="DGF171" s="91"/>
      <c r="DGG171" s="91"/>
      <c r="DGH171" s="91"/>
      <c r="DGI171" s="91"/>
      <c r="DGJ171" s="91"/>
      <c r="DGK171" s="91"/>
      <c r="DGL171" s="91"/>
      <c r="DGM171" s="91"/>
      <c r="DGN171" s="91"/>
      <c r="DGO171" s="91"/>
      <c r="DGP171" s="91"/>
      <c r="DGQ171" s="91"/>
      <c r="DGR171" s="91"/>
      <c r="DGS171" s="91"/>
      <c r="DGT171" s="91"/>
      <c r="DGU171" s="91"/>
      <c r="DGV171" s="91"/>
      <c r="DGW171" s="91"/>
      <c r="DGX171" s="91"/>
      <c r="DGY171" s="91"/>
      <c r="DGZ171" s="91"/>
      <c r="DHA171" s="91"/>
      <c r="DHB171" s="91"/>
      <c r="DHC171" s="91"/>
      <c r="DHD171" s="91"/>
      <c r="DHE171" s="91"/>
      <c r="DHF171" s="91"/>
      <c r="DHG171" s="91"/>
      <c r="DHH171" s="91"/>
      <c r="DHI171" s="91"/>
      <c r="DHJ171" s="91"/>
      <c r="DHK171" s="91"/>
      <c r="DHL171" s="91"/>
      <c r="DHM171" s="91"/>
      <c r="DHN171" s="91"/>
      <c r="DHO171" s="91"/>
      <c r="DHP171" s="91"/>
      <c r="DHQ171" s="91"/>
      <c r="DHR171" s="91"/>
      <c r="DHS171" s="91"/>
      <c r="DHT171" s="91"/>
      <c r="DHU171" s="91"/>
      <c r="DHV171" s="91"/>
      <c r="DHW171" s="91"/>
      <c r="DHX171" s="91"/>
      <c r="DHY171" s="91"/>
      <c r="DHZ171" s="91"/>
      <c r="DIA171" s="91"/>
      <c r="DIB171" s="91"/>
      <c r="DIC171" s="91"/>
      <c r="DID171" s="91"/>
      <c r="DIE171" s="91"/>
      <c r="DIF171" s="91"/>
      <c r="DIG171" s="91"/>
      <c r="DIH171" s="91"/>
      <c r="DII171" s="91"/>
      <c r="DIJ171" s="91"/>
      <c r="DIK171" s="91"/>
      <c r="DIL171" s="91"/>
      <c r="DIM171" s="91"/>
      <c r="DIN171" s="91"/>
      <c r="DIO171" s="91"/>
      <c r="DIP171" s="91"/>
      <c r="DIQ171" s="91"/>
      <c r="DIR171" s="91"/>
      <c r="DIS171" s="91"/>
      <c r="DIT171" s="91"/>
      <c r="DIU171" s="91"/>
      <c r="DIV171" s="91"/>
      <c r="DIW171" s="91"/>
      <c r="DIX171" s="91"/>
      <c r="DIY171" s="91"/>
      <c r="DIZ171" s="91"/>
      <c r="DJA171" s="91"/>
      <c r="DJB171" s="91"/>
      <c r="DJC171" s="91"/>
      <c r="DJD171" s="91"/>
      <c r="DJE171" s="91"/>
      <c r="DJF171" s="91"/>
      <c r="DJG171" s="91"/>
      <c r="DJH171" s="91"/>
      <c r="DJI171" s="91"/>
      <c r="DJJ171" s="91"/>
      <c r="DJK171" s="91"/>
      <c r="DJL171" s="91"/>
      <c r="DJM171" s="91"/>
      <c r="DJN171" s="91"/>
      <c r="DJO171" s="91"/>
      <c r="DJP171" s="91"/>
      <c r="DJQ171" s="91"/>
      <c r="DJR171" s="91"/>
      <c r="DJS171" s="91"/>
      <c r="DJT171" s="91"/>
      <c r="DJU171" s="91"/>
      <c r="DJV171" s="91"/>
      <c r="DJW171" s="91"/>
      <c r="DJX171" s="91"/>
      <c r="DJY171" s="91"/>
      <c r="DJZ171" s="91"/>
      <c r="DKA171" s="91"/>
      <c r="DKB171" s="91"/>
      <c r="DKC171" s="91"/>
      <c r="DKD171" s="91"/>
      <c r="DKE171" s="91"/>
      <c r="DKF171" s="91"/>
      <c r="DKG171" s="91"/>
      <c r="DKH171" s="91"/>
      <c r="DKI171" s="91"/>
      <c r="DKJ171" s="91"/>
      <c r="DKK171" s="91"/>
      <c r="DKL171" s="91"/>
      <c r="DKM171" s="91"/>
      <c r="DKN171" s="91"/>
      <c r="DKO171" s="91"/>
      <c r="DKP171" s="91"/>
      <c r="DKQ171" s="91"/>
      <c r="DKR171" s="91"/>
      <c r="DKS171" s="91"/>
      <c r="DKT171" s="91"/>
      <c r="DKU171" s="91"/>
      <c r="DKV171" s="91"/>
      <c r="DKW171" s="91"/>
      <c r="DKX171" s="91"/>
      <c r="DKY171" s="91"/>
      <c r="DKZ171" s="91"/>
      <c r="DLA171" s="91"/>
      <c r="DLB171" s="91"/>
      <c r="DLC171" s="91"/>
      <c r="DLD171" s="91"/>
      <c r="DLE171" s="91"/>
      <c r="DLF171" s="91"/>
      <c r="DLG171" s="91"/>
      <c r="DLH171" s="91"/>
      <c r="DLI171" s="91"/>
      <c r="DLJ171" s="91"/>
      <c r="DLK171" s="91"/>
      <c r="DLL171" s="91"/>
      <c r="DLM171" s="91"/>
      <c r="DLN171" s="91"/>
      <c r="DLO171" s="91"/>
      <c r="DLP171" s="91"/>
      <c r="DLQ171" s="91"/>
      <c r="DLR171" s="91"/>
      <c r="DLS171" s="91"/>
      <c r="DLT171" s="91"/>
      <c r="DLU171" s="91"/>
      <c r="DLV171" s="91"/>
      <c r="DLW171" s="91"/>
      <c r="DLX171" s="91"/>
      <c r="DLY171" s="91"/>
      <c r="DLZ171" s="91"/>
      <c r="DMA171" s="91"/>
      <c r="DMB171" s="91"/>
      <c r="DMC171" s="91"/>
      <c r="DMD171" s="91"/>
      <c r="DME171" s="91"/>
      <c r="DMF171" s="91"/>
      <c r="DMG171" s="91"/>
      <c r="DMH171" s="91"/>
      <c r="DMI171" s="91"/>
      <c r="DMJ171" s="91"/>
      <c r="DMK171" s="91"/>
      <c r="DML171" s="91"/>
      <c r="DMM171" s="91"/>
      <c r="DMN171" s="91"/>
      <c r="DMO171" s="91"/>
      <c r="DMP171" s="91"/>
      <c r="DMQ171" s="91"/>
      <c r="DMR171" s="91"/>
      <c r="DMS171" s="91"/>
      <c r="DMT171" s="91"/>
      <c r="DMU171" s="91"/>
      <c r="DMV171" s="91"/>
      <c r="DMW171" s="91"/>
      <c r="DMX171" s="91"/>
      <c r="DMY171" s="91"/>
      <c r="DMZ171" s="91"/>
      <c r="DNA171" s="91"/>
      <c r="DNB171" s="91"/>
      <c r="DNC171" s="91"/>
      <c r="DND171" s="91"/>
      <c r="DNE171" s="91"/>
      <c r="DNF171" s="91"/>
      <c r="DNG171" s="91"/>
      <c r="DNH171" s="91"/>
      <c r="DNI171" s="91"/>
      <c r="DNJ171" s="91"/>
      <c r="DNK171" s="91"/>
      <c r="DNL171" s="91"/>
      <c r="DNM171" s="91"/>
      <c r="DNN171" s="91"/>
      <c r="DNO171" s="91"/>
      <c r="DNP171" s="91"/>
      <c r="DNQ171" s="91"/>
      <c r="DNR171" s="91"/>
      <c r="DNS171" s="91"/>
      <c r="DNT171" s="91"/>
      <c r="DNU171" s="91"/>
      <c r="DNV171" s="91"/>
      <c r="DNW171" s="91"/>
      <c r="DNX171" s="91"/>
      <c r="DNY171" s="91"/>
      <c r="DNZ171" s="91"/>
      <c r="DOA171" s="91"/>
      <c r="DOB171" s="91"/>
      <c r="DOC171" s="91"/>
      <c r="DOD171" s="91"/>
      <c r="DOE171" s="91"/>
      <c r="DOF171" s="91"/>
      <c r="DOG171" s="91"/>
      <c r="DOH171" s="91"/>
      <c r="DOI171" s="91"/>
      <c r="DOJ171" s="91"/>
      <c r="DOK171" s="91"/>
      <c r="DOL171" s="91"/>
      <c r="DOM171" s="91"/>
      <c r="DON171" s="91"/>
      <c r="DOO171" s="91"/>
      <c r="DOP171" s="91"/>
      <c r="DOQ171" s="91"/>
      <c r="DOR171" s="91"/>
      <c r="DOS171" s="91"/>
      <c r="DOT171" s="91"/>
      <c r="DOU171" s="91"/>
      <c r="DOV171" s="91"/>
      <c r="DOW171" s="91"/>
      <c r="DOX171" s="91"/>
      <c r="DOY171" s="91"/>
      <c r="DOZ171" s="91"/>
      <c r="DPA171" s="91"/>
      <c r="DPB171" s="91"/>
      <c r="DPC171" s="91"/>
      <c r="DPD171" s="91"/>
      <c r="DPE171" s="91"/>
      <c r="DPF171" s="91"/>
      <c r="DPG171" s="91"/>
      <c r="DPH171" s="91"/>
      <c r="DPI171" s="91"/>
      <c r="DPJ171" s="91"/>
      <c r="DPK171" s="91"/>
      <c r="DPL171" s="91"/>
      <c r="DPM171" s="91"/>
      <c r="DPN171" s="91"/>
      <c r="DPO171" s="91"/>
      <c r="DPP171" s="91"/>
      <c r="DPQ171" s="91"/>
      <c r="DPR171" s="91"/>
      <c r="DPS171" s="91"/>
      <c r="DPT171" s="91"/>
      <c r="DPU171" s="91"/>
      <c r="DPV171" s="91"/>
      <c r="DPW171" s="91"/>
      <c r="DPX171" s="91"/>
      <c r="DPY171" s="91"/>
      <c r="DPZ171" s="91"/>
      <c r="DQA171" s="91"/>
      <c r="DQB171" s="91"/>
      <c r="DQC171" s="91"/>
      <c r="DQD171" s="91"/>
      <c r="DQE171" s="91"/>
      <c r="DQF171" s="91"/>
      <c r="DQG171" s="91"/>
      <c r="DQH171" s="91"/>
      <c r="DQI171" s="91"/>
      <c r="DQJ171" s="91"/>
      <c r="DQK171" s="91"/>
      <c r="DQL171" s="91"/>
      <c r="DQM171" s="91"/>
      <c r="DQN171" s="91"/>
      <c r="DQO171" s="91"/>
      <c r="DQP171" s="91"/>
      <c r="DQQ171" s="91"/>
      <c r="DQR171" s="91"/>
      <c r="DQS171" s="91"/>
      <c r="DQT171" s="91"/>
      <c r="DQU171" s="91"/>
      <c r="DQV171" s="91"/>
      <c r="DQW171" s="91"/>
      <c r="DQX171" s="91"/>
      <c r="DQY171" s="91"/>
      <c r="DQZ171" s="91"/>
      <c r="DRA171" s="91"/>
      <c r="DRB171" s="91"/>
      <c r="DRC171" s="91"/>
      <c r="DRD171" s="91"/>
      <c r="DRE171" s="91"/>
      <c r="DRF171" s="91"/>
      <c r="DRG171" s="91"/>
      <c r="DRH171" s="91"/>
      <c r="DRI171" s="91"/>
      <c r="DRJ171" s="91"/>
      <c r="DRK171" s="91"/>
      <c r="DRL171" s="91"/>
      <c r="DRM171" s="91"/>
      <c r="DRN171" s="91"/>
      <c r="DRO171" s="91"/>
      <c r="DRP171" s="91"/>
      <c r="DRQ171" s="91"/>
      <c r="DRR171" s="91"/>
      <c r="DRS171" s="91"/>
      <c r="DRT171" s="91"/>
      <c r="DRU171" s="91"/>
      <c r="DRV171" s="91"/>
      <c r="DRW171" s="91"/>
      <c r="DRX171" s="91"/>
      <c r="DRY171" s="91"/>
      <c r="DRZ171" s="91"/>
      <c r="DSA171" s="91"/>
      <c r="DSB171" s="91"/>
      <c r="DSC171" s="91"/>
      <c r="DSD171" s="91"/>
      <c r="DSE171" s="91"/>
      <c r="DSF171" s="91"/>
      <c r="DSG171" s="91"/>
      <c r="DSH171" s="91"/>
      <c r="DSI171" s="91"/>
      <c r="DSJ171" s="91"/>
      <c r="DSK171" s="91"/>
      <c r="DSL171" s="91"/>
      <c r="DSM171" s="91"/>
      <c r="DSN171" s="91"/>
      <c r="DSO171" s="91"/>
      <c r="DSP171" s="91"/>
      <c r="DSQ171" s="91"/>
      <c r="DSR171" s="91"/>
      <c r="DSS171" s="91"/>
      <c r="DST171" s="91"/>
      <c r="DSU171" s="91"/>
      <c r="DSV171" s="91"/>
      <c r="DSW171" s="91"/>
      <c r="DSX171" s="91"/>
      <c r="DSY171" s="91"/>
      <c r="DSZ171" s="91"/>
      <c r="DTA171" s="91"/>
      <c r="DTB171" s="91"/>
      <c r="DTC171" s="91"/>
      <c r="DTD171" s="91"/>
      <c r="DTE171" s="91"/>
      <c r="DTF171" s="91"/>
      <c r="DTG171" s="91"/>
      <c r="DTH171" s="91"/>
      <c r="DTI171" s="91"/>
      <c r="DTJ171" s="91"/>
      <c r="DTK171" s="91"/>
      <c r="DTL171" s="91"/>
      <c r="DTM171" s="91"/>
      <c r="DTN171" s="91"/>
      <c r="DTO171" s="91"/>
      <c r="DTP171" s="91"/>
      <c r="DTQ171" s="91"/>
      <c r="DTR171" s="91"/>
      <c r="DTS171" s="91"/>
      <c r="DTT171" s="91"/>
      <c r="DTU171" s="91"/>
      <c r="DTV171" s="91"/>
      <c r="DTW171" s="91"/>
      <c r="DTX171" s="91"/>
      <c r="DTY171" s="91"/>
      <c r="DTZ171" s="91"/>
      <c r="DUA171" s="91"/>
      <c r="DUB171" s="91"/>
      <c r="DUC171" s="91"/>
      <c r="DUD171" s="91"/>
      <c r="DUE171" s="91"/>
      <c r="DUF171" s="91"/>
      <c r="DUG171" s="91"/>
      <c r="DUH171" s="91"/>
      <c r="DUI171" s="91"/>
      <c r="DUJ171" s="91"/>
      <c r="DUK171" s="91"/>
      <c r="DUL171" s="91"/>
      <c r="DUM171" s="91"/>
      <c r="DUN171" s="91"/>
      <c r="DUO171" s="91"/>
      <c r="DUP171" s="91"/>
      <c r="DUQ171" s="91"/>
      <c r="DUR171" s="91"/>
      <c r="DUS171" s="91"/>
      <c r="DUT171" s="91"/>
      <c r="DUU171" s="91"/>
      <c r="DUV171" s="91"/>
      <c r="DUW171" s="91"/>
      <c r="DUX171" s="91"/>
      <c r="DUY171" s="91"/>
      <c r="DUZ171" s="91"/>
      <c r="DVA171" s="91"/>
      <c r="DVB171" s="91"/>
      <c r="DVC171" s="91"/>
      <c r="DVD171" s="91"/>
      <c r="DVE171" s="91"/>
      <c r="DVF171" s="91"/>
      <c r="DVG171" s="91"/>
      <c r="DVH171" s="91"/>
      <c r="DVI171" s="91"/>
      <c r="DVJ171" s="91"/>
      <c r="DVK171" s="91"/>
      <c r="DVL171" s="91"/>
      <c r="DVM171" s="91"/>
      <c r="DVN171" s="91"/>
      <c r="DVO171" s="91"/>
      <c r="DVP171" s="91"/>
      <c r="DVQ171" s="91"/>
      <c r="DVR171" s="91"/>
      <c r="DVS171" s="91"/>
      <c r="DVT171" s="91"/>
      <c r="DVU171" s="91"/>
      <c r="DVV171" s="91"/>
      <c r="DVW171" s="91"/>
      <c r="DVX171" s="91"/>
      <c r="DVY171" s="91"/>
      <c r="DVZ171" s="91"/>
      <c r="DWA171" s="91"/>
      <c r="DWB171" s="91"/>
      <c r="DWC171" s="91"/>
      <c r="DWD171" s="91"/>
      <c r="DWE171" s="91"/>
      <c r="DWF171" s="91"/>
      <c r="DWG171" s="91"/>
      <c r="DWH171" s="91"/>
      <c r="DWI171" s="91"/>
      <c r="DWJ171" s="91"/>
      <c r="DWK171" s="91"/>
      <c r="DWL171" s="91"/>
      <c r="DWM171" s="91"/>
      <c r="DWN171" s="91"/>
      <c r="DWO171" s="91"/>
      <c r="DWP171" s="91"/>
      <c r="DWQ171" s="91"/>
      <c r="DWR171" s="91"/>
      <c r="DWS171" s="91"/>
      <c r="DWT171" s="91"/>
      <c r="DWU171" s="91"/>
      <c r="DWV171" s="91"/>
      <c r="DWW171" s="91"/>
      <c r="DWX171" s="91"/>
      <c r="DWY171" s="91"/>
      <c r="DWZ171" s="91"/>
      <c r="DXA171" s="91"/>
      <c r="DXB171" s="91"/>
      <c r="DXC171" s="91"/>
      <c r="DXD171" s="91"/>
      <c r="DXE171" s="91"/>
      <c r="DXF171" s="91"/>
      <c r="DXG171" s="91"/>
      <c r="DXH171" s="91"/>
      <c r="DXI171" s="91"/>
      <c r="DXJ171" s="91"/>
      <c r="DXK171" s="91"/>
      <c r="DXL171" s="91"/>
      <c r="DXM171" s="91"/>
      <c r="DXN171" s="91"/>
      <c r="DXO171" s="91"/>
      <c r="DXP171" s="91"/>
      <c r="DXQ171" s="91"/>
      <c r="DXR171" s="91"/>
      <c r="DXS171" s="91"/>
      <c r="DXT171" s="91"/>
      <c r="DXU171" s="91"/>
      <c r="DXV171" s="91"/>
      <c r="DXW171" s="91"/>
      <c r="DXX171" s="91"/>
      <c r="DXY171" s="91"/>
      <c r="DXZ171" s="91"/>
      <c r="DYA171" s="91"/>
      <c r="DYB171" s="91"/>
      <c r="DYC171" s="91"/>
      <c r="DYD171" s="91"/>
      <c r="DYE171" s="91"/>
      <c r="DYF171" s="91"/>
      <c r="DYG171" s="91"/>
      <c r="DYH171" s="91"/>
      <c r="DYI171" s="91"/>
      <c r="DYJ171" s="91"/>
      <c r="DYK171" s="91"/>
      <c r="DYL171" s="91"/>
      <c r="DYM171" s="91"/>
      <c r="DYN171" s="91"/>
      <c r="DYO171" s="91"/>
      <c r="DYP171" s="91"/>
      <c r="DYQ171" s="91"/>
      <c r="DYR171" s="91"/>
      <c r="DYS171" s="91"/>
      <c r="DYT171" s="91"/>
      <c r="DYU171" s="91"/>
      <c r="DYV171" s="91"/>
      <c r="DYW171" s="91"/>
      <c r="DYX171" s="91"/>
      <c r="DYY171" s="91"/>
      <c r="DYZ171" s="91"/>
      <c r="DZA171" s="91"/>
      <c r="DZB171" s="91"/>
      <c r="DZC171" s="91"/>
      <c r="DZD171" s="91"/>
      <c r="DZE171" s="91"/>
      <c r="DZF171" s="91"/>
      <c r="DZG171" s="91"/>
      <c r="DZH171" s="91"/>
      <c r="DZI171" s="91"/>
      <c r="DZJ171" s="91"/>
      <c r="DZK171" s="91"/>
      <c r="DZL171" s="91"/>
      <c r="DZM171" s="91"/>
      <c r="DZN171" s="91"/>
      <c r="DZO171" s="91"/>
      <c r="DZP171" s="91"/>
      <c r="DZQ171" s="91"/>
      <c r="DZR171" s="91"/>
      <c r="DZS171" s="91"/>
      <c r="DZT171" s="91"/>
      <c r="DZU171" s="91"/>
      <c r="DZV171" s="91"/>
      <c r="DZW171" s="91"/>
      <c r="DZX171" s="91"/>
      <c r="DZY171" s="91"/>
      <c r="DZZ171" s="91"/>
      <c r="EAA171" s="91"/>
      <c r="EAB171" s="91"/>
      <c r="EAC171" s="91"/>
      <c r="EAD171" s="91"/>
      <c r="EAE171" s="91"/>
      <c r="EAF171" s="91"/>
      <c r="EAG171" s="91"/>
      <c r="EAH171" s="91"/>
      <c r="EAI171" s="91"/>
      <c r="EAJ171" s="91"/>
      <c r="EAK171" s="91"/>
      <c r="EAL171" s="91"/>
      <c r="EAM171" s="91"/>
      <c r="EAN171" s="91"/>
      <c r="EAO171" s="91"/>
      <c r="EAP171" s="91"/>
      <c r="EAQ171" s="91"/>
      <c r="EAR171" s="91"/>
      <c r="EAS171" s="91"/>
      <c r="EAT171" s="91"/>
      <c r="EAU171" s="91"/>
      <c r="EAV171" s="91"/>
      <c r="EAW171" s="91"/>
      <c r="EAX171" s="91"/>
      <c r="EAY171" s="91"/>
      <c r="EAZ171" s="91"/>
      <c r="EBA171" s="91"/>
      <c r="EBB171" s="91"/>
      <c r="EBC171" s="91"/>
      <c r="EBD171" s="91"/>
      <c r="EBE171" s="91"/>
      <c r="EBF171" s="91"/>
      <c r="EBG171" s="91"/>
      <c r="EBH171" s="91"/>
      <c r="EBI171" s="91"/>
      <c r="EBJ171" s="91"/>
      <c r="EBK171" s="91"/>
      <c r="EBL171" s="91"/>
      <c r="EBM171" s="91"/>
      <c r="EBN171" s="91"/>
      <c r="EBO171" s="91"/>
      <c r="EBP171" s="91"/>
      <c r="EBQ171" s="91"/>
      <c r="EBR171" s="91"/>
      <c r="EBS171" s="91"/>
      <c r="EBT171" s="91"/>
      <c r="EBU171" s="91"/>
      <c r="EBV171" s="91"/>
      <c r="EBW171" s="91"/>
      <c r="EBX171" s="91"/>
      <c r="EBY171" s="91"/>
      <c r="EBZ171" s="91"/>
      <c r="ECA171" s="91"/>
      <c r="ECB171" s="91"/>
      <c r="ECC171" s="91"/>
      <c r="ECD171" s="91"/>
      <c r="ECE171" s="91"/>
      <c r="ECF171" s="91"/>
      <c r="ECG171" s="91"/>
      <c r="ECH171" s="91"/>
      <c r="ECI171" s="91"/>
      <c r="ECJ171" s="91"/>
      <c r="ECK171" s="91"/>
      <c r="ECL171" s="91"/>
      <c r="ECM171" s="91"/>
      <c r="ECN171" s="91"/>
      <c r="ECO171" s="91"/>
      <c r="ECP171" s="91"/>
      <c r="ECQ171" s="91"/>
      <c r="ECR171" s="91"/>
      <c r="ECS171" s="91"/>
      <c r="ECT171" s="91"/>
      <c r="ECU171" s="91"/>
      <c r="ECV171" s="91"/>
      <c r="ECW171" s="91"/>
      <c r="ECX171" s="91"/>
      <c r="ECY171" s="91"/>
      <c r="ECZ171" s="91"/>
      <c r="EDA171" s="91"/>
      <c r="EDB171" s="91"/>
      <c r="EDC171" s="91"/>
      <c r="EDD171" s="91"/>
      <c r="EDE171" s="91"/>
      <c r="EDF171" s="91"/>
      <c r="EDG171" s="91"/>
      <c r="EDH171" s="91"/>
      <c r="EDI171" s="91"/>
      <c r="EDJ171" s="91"/>
      <c r="EDK171" s="91"/>
      <c r="EDL171" s="91"/>
      <c r="EDM171" s="91"/>
      <c r="EDN171" s="91"/>
      <c r="EDO171" s="91"/>
      <c r="EDP171" s="91"/>
      <c r="EDQ171" s="91"/>
      <c r="EDR171" s="91"/>
      <c r="EDS171" s="91"/>
      <c r="EDT171" s="91"/>
      <c r="EDU171" s="91"/>
      <c r="EDV171" s="91"/>
      <c r="EDW171" s="91"/>
      <c r="EDX171" s="91"/>
      <c r="EDY171" s="91"/>
      <c r="EDZ171" s="91"/>
      <c r="EEA171" s="91"/>
      <c r="EEB171" s="91"/>
      <c r="EEC171" s="91"/>
      <c r="EED171" s="91"/>
      <c r="EEE171" s="91"/>
      <c r="EEF171" s="91"/>
      <c r="EEG171" s="91"/>
      <c r="EEH171" s="91"/>
      <c r="EEI171" s="91"/>
      <c r="EEJ171" s="91"/>
      <c r="EEK171" s="91"/>
      <c r="EEL171" s="91"/>
      <c r="EEM171" s="91"/>
      <c r="EEN171" s="91"/>
      <c r="EEO171" s="91"/>
      <c r="EEP171" s="91"/>
      <c r="EEQ171" s="91"/>
      <c r="EER171" s="91"/>
      <c r="EES171" s="91"/>
      <c r="EET171" s="91"/>
      <c r="EEU171" s="91"/>
      <c r="EEV171" s="91"/>
      <c r="EEW171" s="91"/>
      <c r="EEX171" s="91"/>
      <c r="EEY171" s="91"/>
      <c r="EEZ171" s="91"/>
      <c r="EFA171" s="91"/>
      <c r="EFB171" s="91"/>
      <c r="EFC171" s="91"/>
      <c r="EFD171" s="91"/>
      <c r="EFE171" s="91"/>
      <c r="EFF171" s="91"/>
      <c r="EFG171" s="91"/>
      <c r="EFH171" s="91"/>
      <c r="EFI171" s="91"/>
      <c r="EFJ171" s="91"/>
      <c r="EFK171" s="91"/>
      <c r="EFL171" s="91"/>
      <c r="EFM171" s="91"/>
      <c r="EFN171" s="91"/>
      <c r="EFO171" s="91"/>
      <c r="EFP171" s="91"/>
      <c r="EFQ171" s="91"/>
      <c r="EFR171" s="91"/>
      <c r="EFS171" s="91"/>
      <c r="EFT171" s="91"/>
      <c r="EFU171" s="91"/>
      <c r="EFV171" s="91"/>
      <c r="EFW171" s="91"/>
      <c r="EFX171" s="91"/>
      <c r="EFY171" s="91"/>
      <c r="EFZ171" s="91"/>
      <c r="EGA171" s="91"/>
      <c r="EGB171" s="91"/>
      <c r="EGC171" s="91"/>
      <c r="EGD171" s="91"/>
      <c r="EGE171" s="91"/>
      <c r="EGF171" s="91"/>
      <c r="EGG171" s="91"/>
      <c r="EGH171" s="91"/>
      <c r="EGI171" s="91"/>
      <c r="EGJ171" s="91"/>
      <c r="EGK171" s="91"/>
      <c r="EGL171" s="91"/>
      <c r="EGM171" s="91"/>
      <c r="EGN171" s="91"/>
      <c r="EGO171" s="91"/>
      <c r="EGP171" s="91"/>
      <c r="EGQ171" s="91"/>
      <c r="EGR171" s="91"/>
      <c r="EGS171" s="91"/>
      <c r="EGT171" s="91"/>
      <c r="EGU171" s="91"/>
      <c r="EGV171" s="91"/>
      <c r="EGW171" s="91"/>
      <c r="EGX171" s="91"/>
      <c r="EGY171" s="91"/>
      <c r="EGZ171" s="91"/>
      <c r="EHA171" s="91"/>
      <c r="EHB171" s="91"/>
      <c r="EHC171" s="91"/>
      <c r="EHD171" s="91"/>
      <c r="EHE171" s="91"/>
      <c r="EHF171" s="91"/>
      <c r="EHG171" s="91"/>
      <c r="EHH171" s="91"/>
      <c r="EHI171" s="91"/>
      <c r="EHJ171" s="91"/>
      <c r="EHK171" s="91"/>
      <c r="EHL171" s="91"/>
      <c r="EHM171" s="91"/>
      <c r="EHN171" s="91"/>
      <c r="EHO171" s="91"/>
      <c r="EHP171" s="91"/>
      <c r="EHQ171" s="91"/>
      <c r="EHR171" s="91"/>
      <c r="EHS171" s="91"/>
      <c r="EHT171" s="91"/>
      <c r="EHU171" s="91"/>
      <c r="EHV171" s="91"/>
      <c r="EHW171" s="91"/>
      <c r="EHX171" s="91"/>
      <c r="EHY171" s="91"/>
      <c r="EHZ171" s="91"/>
      <c r="EIA171" s="91"/>
      <c r="EIB171" s="91"/>
      <c r="EIC171" s="91"/>
      <c r="EID171" s="91"/>
      <c r="EIE171" s="91"/>
      <c r="EIF171" s="91"/>
      <c r="EIG171" s="91"/>
      <c r="EIH171" s="91"/>
      <c r="EII171" s="91"/>
      <c r="EIJ171" s="91"/>
      <c r="EIK171" s="91"/>
      <c r="EIL171" s="91"/>
      <c r="EIM171" s="91"/>
      <c r="EIN171" s="91"/>
      <c r="EIO171" s="91"/>
      <c r="EIP171" s="91"/>
      <c r="EIQ171" s="91"/>
      <c r="EIR171" s="91"/>
      <c r="EIS171" s="91"/>
      <c r="EIT171" s="91"/>
      <c r="EIU171" s="91"/>
      <c r="EIV171" s="91"/>
      <c r="EIW171" s="91"/>
      <c r="EIX171" s="91"/>
      <c r="EIY171" s="91"/>
      <c r="EIZ171" s="91"/>
      <c r="EJA171" s="91"/>
      <c r="EJB171" s="91"/>
      <c r="EJC171" s="91"/>
      <c r="EJD171" s="91"/>
      <c r="EJE171" s="91"/>
      <c r="EJF171" s="91"/>
      <c r="EJG171" s="91"/>
      <c r="EJH171" s="91"/>
      <c r="EJI171" s="91"/>
      <c r="EJJ171" s="91"/>
      <c r="EJK171" s="91"/>
      <c r="EJL171" s="91"/>
      <c r="EJM171" s="91"/>
      <c r="EJN171" s="91"/>
      <c r="EJO171" s="91"/>
      <c r="EJP171" s="91"/>
      <c r="EJQ171" s="91"/>
      <c r="EJR171" s="91"/>
      <c r="EJS171" s="91"/>
      <c r="EJT171" s="91"/>
      <c r="EJU171" s="91"/>
      <c r="EJV171" s="91"/>
      <c r="EJW171" s="91"/>
      <c r="EJX171" s="91"/>
      <c r="EJY171" s="91"/>
      <c r="EJZ171" s="91"/>
      <c r="EKA171" s="91"/>
      <c r="EKB171" s="91"/>
      <c r="EKC171" s="91"/>
      <c r="EKD171" s="91"/>
      <c r="EKE171" s="91"/>
      <c r="EKF171" s="91"/>
      <c r="EKG171" s="91"/>
      <c r="EKH171" s="91"/>
      <c r="EKI171" s="91"/>
      <c r="EKJ171" s="91"/>
      <c r="EKK171" s="91"/>
      <c r="EKL171" s="91"/>
      <c r="EKM171" s="91"/>
      <c r="EKN171" s="91"/>
      <c r="EKO171" s="91"/>
      <c r="EKP171" s="91"/>
      <c r="EKQ171" s="91"/>
      <c r="EKR171" s="91"/>
      <c r="EKS171" s="91"/>
      <c r="EKT171" s="91"/>
      <c r="EKU171" s="91"/>
      <c r="EKV171" s="91"/>
      <c r="EKW171" s="91"/>
      <c r="EKX171" s="91"/>
      <c r="EKY171" s="91"/>
      <c r="EKZ171" s="91"/>
      <c r="ELA171" s="91"/>
      <c r="ELB171" s="91"/>
      <c r="ELC171" s="91"/>
      <c r="ELD171" s="91"/>
      <c r="ELE171" s="91"/>
      <c r="ELF171" s="91"/>
      <c r="ELG171" s="91"/>
      <c r="ELH171" s="91"/>
      <c r="ELI171" s="91"/>
      <c r="ELJ171" s="91"/>
      <c r="ELK171" s="91"/>
      <c r="ELL171" s="91"/>
      <c r="ELM171" s="91"/>
      <c r="ELN171" s="91"/>
      <c r="ELO171" s="91"/>
      <c r="ELP171" s="91"/>
      <c r="ELQ171" s="91"/>
      <c r="ELR171" s="91"/>
      <c r="ELS171" s="91"/>
      <c r="ELT171" s="91"/>
      <c r="ELU171" s="91"/>
      <c r="ELV171" s="91"/>
      <c r="ELW171" s="91"/>
      <c r="ELX171" s="91"/>
      <c r="ELY171" s="91"/>
      <c r="ELZ171" s="91"/>
      <c r="EMA171" s="91"/>
      <c r="EMB171" s="91"/>
      <c r="EMC171" s="91"/>
      <c r="EMD171" s="91"/>
      <c r="EME171" s="91"/>
      <c r="EMF171" s="91"/>
      <c r="EMG171" s="91"/>
      <c r="EMH171" s="91"/>
      <c r="EMI171" s="91"/>
      <c r="EMJ171" s="91"/>
      <c r="EMK171" s="91"/>
      <c r="EML171" s="91"/>
      <c r="EMM171" s="91"/>
      <c r="EMN171" s="91"/>
      <c r="EMO171" s="91"/>
      <c r="EMP171" s="91"/>
      <c r="EMQ171" s="91"/>
      <c r="EMR171" s="91"/>
      <c r="EMS171" s="91"/>
      <c r="EMT171" s="91"/>
      <c r="EMU171" s="91"/>
      <c r="EMV171" s="91"/>
      <c r="EMW171" s="91"/>
      <c r="EMX171" s="91"/>
      <c r="EMY171" s="91"/>
      <c r="EMZ171" s="91"/>
      <c r="ENA171" s="91"/>
      <c r="ENB171" s="91"/>
      <c r="ENC171" s="91"/>
      <c r="END171" s="91"/>
      <c r="ENE171" s="91"/>
      <c r="ENF171" s="91"/>
      <c r="ENG171" s="91"/>
      <c r="ENH171" s="91"/>
      <c r="ENI171" s="91"/>
      <c r="ENJ171" s="91"/>
      <c r="ENK171" s="91"/>
      <c r="ENL171" s="91"/>
      <c r="ENM171" s="91"/>
      <c r="ENN171" s="91"/>
      <c r="ENO171" s="91"/>
      <c r="ENP171" s="91"/>
      <c r="ENQ171" s="91"/>
      <c r="ENR171" s="91"/>
      <c r="ENS171" s="91"/>
      <c r="ENT171" s="91"/>
      <c r="ENU171" s="91"/>
      <c r="ENV171" s="91"/>
      <c r="ENW171" s="91"/>
      <c r="ENX171" s="91"/>
      <c r="ENY171" s="91"/>
      <c r="ENZ171" s="91"/>
      <c r="EOA171" s="91"/>
      <c r="EOB171" s="91"/>
      <c r="EOC171" s="91"/>
      <c r="EOD171" s="91"/>
      <c r="EOE171" s="91"/>
      <c r="EOF171" s="91"/>
      <c r="EOG171" s="91"/>
      <c r="EOH171" s="91"/>
      <c r="EOI171" s="91"/>
      <c r="EOJ171" s="91"/>
      <c r="EOK171" s="91"/>
      <c r="EOL171" s="91"/>
      <c r="EOM171" s="91"/>
      <c r="EON171" s="91"/>
      <c r="EOO171" s="91"/>
      <c r="EOP171" s="91"/>
      <c r="EOQ171" s="91"/>
      <c r="EOR171" s="91"/>
      <c r="EOS171" s="91"/>
      <c r="EOT171" s="91"/>
      <c r="EOU171" s="91"/>
      <c r="EOV171" s="91"/>
      <c r="EOW171" s="91"/>
      <c r="EOX171" s="91"/>
      <c r="EOY171" s="91"/>
      <c r="EOZ171" s="91"/>
      <c r="EPA171" s="91"/>
      <c r="EPB171" s="91"/>
      <c r="EPC171" s="91"/>
      <c r="EPD171" s="91"/>
      <c r="EPE171" s="91"/>
      <c r="EPF171" s="91"/>
      <c r="EPG171" s="91"/>
      <c r="EPH171" s="91"/>
      <c r="EPI171" s="91"/>
      <c r="EPJ171" s="91"/>
      <c r="EPK171" s="91"/>
      <c r="EPL171" s="91"/>
      <c r="EPM171" s="91"/>
      <c r="EPN171" s="91"/>
      <c r="EPO171" s="91"/>
      <c r="EPP171" s="91"/>
      <c r="EPQ171" s="91"/>
      <c r="EPR171" s="91"/>
      <c r="EPS171" s="91"/>
      <c r="EPT171" s="91"/>
      <c r="EPU171" s="91"/>
      <c r="EPV171" s="91"/>
      <c r="EPW171" s="91"/>
      <c r="EPX171" s="91"/>
      <c r="EPY171" s="91"/>
      <c r="EPZ171" s="91"/>
      <c r="EQA171" s="91"/>
      <c r="EQB171" s="91"/>
      <c r="EQC171" s="91"/>
      <c r="EQD171" s="91"/>
      <c r="EQE171" s="91"/>
      <c r="EQF171" s="91"/>
      <c r="EQG171" s="91"/>
      <c r="EQH171" s="91"/>
      <c r="EQI171" s="91"/>
      <c r="EQJ171" s="91"/>
      <c r="EQK171" s="91"/>
      <c r="EQL171" s="91"/>
      <c r="EQM171" s="91"/>
      <c r="EQN171" s="91"/>
      <c r="EQO171" s="91"/>
      <c r="EQP171" s="91"/>
      <c r="EQQ171" s="91"/>
      <c r="EQR171" s="91"/>
      <c r="EQS171" s="91"/>
      <c r="EQT171" s="91"/>
      <c r="EQU171" s="91"/>
      <c r="EQV171" s="91"/>
      <c r="EQW171" s="91"/>
      <c r="EQX171" s="91"/>
      <c r="EQY171" s="91"/>
      <c r="EQZ171" s="91"/>
      <c r="ERA171" s="91"/>
      <c r="ERB171" s="91"/>
      <c r="ERC171" s="91"/>
      <c r="ERD171" s="91"/>
      <c r="ERE171" s="91"/>
      <c r="ERF171" s="91"/>
      <c r="ERG171" s="91"/>
      <c r="ERH171" s="91"/>
      <c r="ERI171" s="91"/>
      <c r="ERJ171" s="91"/>
      <c r="ERK171" s="91"/>
      <c r="ERL171" s="91"/>
      <c r="ERM171" s="91"/>
      <c r="ERN171" s="91"/>
      <c r="ERO171" s="91"/>
      <c r="ERP171" s="91"/>
      <c r="ERQ171" s="91"/>
      <c r="ERR171" s="91"/>
      <c r="ERS171" s="91"/>
      <c r="ERT171" s="91"/>
      <c r="ERU171" s="91"/>
      <c r="ERV171" s="91"/>
      <c r="ERW171" s="91"/>
      <c r="ERX171" s="91"/>
      <c r="ERY171" s="91"/>
      <c r="ERZ171" s="91"/>
      <c r="ESA171" s="91"/>
      <c r="ESB171" s="91"/>
      <c r="ESC171" s="91"/>
      <c r="ESD171" s="91"/>
      <c r="ESE171" s="91"/>
      <c r="ESF171" s="91"/>
      <c r="ESG171" s="91"/>
      <c r="ESH171" s="91"/>
      <c r="ESI171" s="91"/>
      <c r="ESJ171" s="91"/>
      <c r="ESK171" s="91"/>
      <c r="ESL171" s="91"/>
      <c r="ESM171" s="91"/>
      <c r="ESN171" s="91"/>
      <c r="ESO171" s="91"/>
      <c r="ESP171" s="91"/>
      <c r="ESQ171" s="91"/>
      <c r="ESR171" s="91"/>
      <c r="ESS171" s="91"/>
      <c r="EST171" s="91"/>
      <c r="ESU171" s="91"/>
      <c r="ESV171" s="91"/>
      <c r="ESW171" s="91"/>
      <c r="ESX171" s="91"/>
      <c r="ESY171" s="91"/>
      <c r="ESZ171" s="91"/>
      <c r="ETA171" s="91"/>
      <c r="ETB171" s="91"/>
      <c r="ETC171" s="91"/>
      <c r="ETD171" s="91"/>
      <c r="ETE171" s="91"/>
      <c r="ETF171" s="91"/>
      <c r="ETG171" s="91"/>
      <c r="ETH171" s="91"/>
      <c r="ETI171" s="91"/>
      <c r="ETJ171" s="91"/>
      <c r="ETK171" s="91"/>
      <c r="ETL171" s="91"/>
      <c r="ETM171" s="91"/>
      <c r="ETN171" s="91"/>
      <c r="ETO171" s="91"/>
      <c r="ETP171" s="91"/>
      <c r="ETQ171" s="91"/>
      <c r="ETR171" s="91"/>
      <c r="ETS171" s="91"/>
      <c r="ETT171" s="91"/>
      <c r="ETU171" s="91"/>
      <c r="ETV171" s="91"/>
      <c r="ETW171" s="91"/>
      <c r="ETX171" s="91"/>
      <c r="ETY171" s="91"/>
      <c r="ETZ171" s="91"/>
      <c r="EUA171" s="91"/>
      <c r="EUB171" s="91"/>
      <c r="EUC171" s="91"/>
      <c r="EUD171" s="91"/>
      <c r="EUE171" s="91"/>
      <c r="EUF171" s="91"/>
      <c r="EUG171" s="91"/>
      <c r="EUH171" s="91"/>
      <c r="EUI171" s="91"/>
      <c r="EUJ171" s="91"/>
      <c r="EUK171" s="91"/>
      <c r="EUL171" s="91"/>
      <c r="EUM171" s="91"/>
      <c r="EUN171" s="91"/>
      <c r="EUO171" s="91"/>
      <c r="EUP171" s="91"/>
      <c r="EUQ171" s="91"/>
      <c r="EUR171" s="91"/>
      <c r="EUS171" s="91"/>
      <c r="EUT171" s="91"/>
      <c r="EUU171" s="91"/>
      <c r="EUV171" s="91"/>
      <c r="EUW171" s="91"/>
      <c r="EUX171" s="91"/>
      <c r="EUY171" s="91"/>
      <c r="EUZ171" s="91"/>
      <c r="EVA171" s="91"/>
      <c r="EVB171" s="91"/>
      <c r="EVC171" s="91"/>
      <c r="EVD171" s="91"/>
      <c r="EVE171" s="91"/>
      <c r="EVF171" s="91"/>
      <c r="EVG171" s="91"/>
      <c r="EVH171" s="91"/>
      <c r="EVI171" s="91"/>
      <c r="EVJ171" s="91"/>
      <c r="EVK171" s="91"/>
      <c r="EVL171" s="91"/>
      <c r="EVM171" s="91"/>
      <c r="EVN171" s="91"/>
      <c r="EVO171" s="91"/>
      <c r="EVP171" s="91"/>
      <c r="EVQ171" s="91"/>
      <c r="EVR171" s="91"/>
      <c r="EVS171" s="91"/>
      <c r="EVT171" s="91"/>
      <c r="EVU171" s="91"/>
      <c r="EVV171" s="91"/>
      <c r="EVW171" s="91"/>
      <c r="EVX171" s="91"/>
      <c r="EVY171" s="91"/>
      <c r="EVZ171" s="91"/>
      <c r="EWA171" s="91"/>
      <c r="EWB171" s="91"/>
      <c r="EWC171" s="91"/>
      <c r="EWD171" s="91"/>
      <c r="EWE171" s="91"/>
      <c r="EWF171" s="91"/>
      <c r="EWG171" s="91"/>
      <c r="EWH171" s="91"/>
      <c r="EWI171" s="91"/>
      <c r="EWJ171" s="91"/>
      <c r="EWK171" s="91"/>
      <c r="EWL171" s="91"/>
      <c r="EWM171" s="91"/>
      <c r="EWN171" s="91"/>
      <c r="EWO171" s="91"/>
      <c r="EWP171" s="91"/>
      <c r="EWQ171" s="91"/>
      <c r="EWR171" s="91"/>
      <c r="EWS171" s="91"/>
      <c r="EWT171" s="91"/>
      <c r="EWU171" s="91"/>
      <c r="EWV171" s="91"/>
      <c r="EWW171" s="91"/>
      <c r="EWX171" s="91"/>
      <c r="EWY171" s="91"/>
      <c r="EWZ171" s="91"/>
      <c r="EXA171" s="91"/>
      <c r="EXB171" s="91"/>
      <c r="EXC171" s="91"/>
      <c r="EXD171" s="91"/>
      <c r="EXE171" s="91"/>
      <c r="EXF171" s="91"/>
      <c r="EXG171" s="91"/>
      <c r="EXH171" s="91"/>
      <c r="EXI171" s="91"/>
      <c r="EXJ171" s="91"/>
      <c r="EXK171" s="91"/>
      <c r="EXL171" s="91"/>
      <c r="EXM171" s="91"/>
      <c r="EXN171" s="91"/>
      <c r="EXO171" s="91"/>
      <c r="EXP171" s="91"/>
      <c r="EXQ171" s="91"/>
      <c r="EXR171" s="91"/>
      <c r="EXS171" s="91"/>
      <c r="EXT171" s="91"/>
      <c r="EXU171" s="91"/>
      <c r="EXV171" s="91"/>
      <c r="EXW171" s="91"/>
      <c r="EXX171" s="91"/>
      <c r="EXY171" s="91"/>
      <c r="EXZ171" s="91"/>
      <c r="EYA171" s="91"/>
      <c r="EYB171" s="91"/>
      <c r="EYC171" s="91"/>
      <c r="EYD171" s="91"/>
      <c r="EYE171" s="91"/>
      <c r="EYF171" s="91"/>
      <c r="EYG171" s="91"/>
      <c r="EYH171" s="91"/>
      <c r="EYI171" s="91"/>
      <c r="EYJ171" s="91"/>
      <c r="EYK171" s="91"/>
      <c r="EYL171" s="91"/>
      <c r="EYM171" s="91"/>
      <c r="EYN171" s="91"/>
      <c r="EYO171" s="91"/>
      <c r="EYP171" s="91"/>
      <c r="EYQ171" s="91"/>
      <c r="EYR171" s="91"/>
      <c r="EYS171" s="91"/>
      <c r="EYT171" s="91"/>
      <c r="EYU171" s="91"/>
      <c r="EYV171" s="91"/>
      <c r="EYW171" s="91"/>
      <c r="EYX171" s="91"/>
      <c r="EYY171" s="91"/>
      <c r="EYZ171" s="91"/>
      <c r="EZA171" s="91"/>
      <c r="EZB171" s="91"/>
      <c r="EZC171" s="91"/>
      <c r="EZD171" s="91"/>
      <c r="EZE171" s="91"/>
      <c r="EZF171" s="91"/>
      <c r="EZG171" s="91"/>
      <c r="EZH171" s="91"/>
      <c r="EZI171" s="91"/>
      <c r="EZJ171" s="91"/>
      <c r="EZK171" s="91"/>
      <c r="EZL171" s="91"/>
      <c r="EZM171" s="91"/>
      <c r="EZN171" s="91"/>
      <c r="EZO171" s="91"/>
      <c r="EZP171" s="91"/>
      <c r="EZQ171" s="91"/>
      <c r="EZR171" s="91"/>
      <c r="EZS171" s="91"/>
      <c r="EZT171" s="91"/>
      <c r="EZU171" s="91"/>
      <c r="EZV171" s="91"/>
      <c r="EZW171" s="91"/>
      <c r="EZX171" s="91"/>
      <c r="EZY171" s="91"/>
      <c r="EZZ171" s="91"/>
      <c r="FAA171" s="91"/>
      <c r="FAB171" s="91"/>
      <c r="FAC171" s="91"/>
      <c r="FAD171" s="91"/>
      <c r="FAE171" s="91"/>
      <c r="FAF171" s="91"/>
      <c r="FAG171" s="91"/>
      <c r="FAH171" s="91"/>
      <c r="FAI171" s="91"/>
      <c r="FAJ171" s="91"/>
      <c r="FAK171" s="91"/>
      <c r="FAL171" s="91"/>
      <c r="FAM171" s="91"/>
      <c r="FAN171" s="91"/>
      <c r="FAO171" s="91"/>
      <c r="FAP171" s="91"/>
      <c r="FAQ171" s="91"/>
      <c r="FAR171" s="91"/>
      <c r="FAS171" s="91"/>
      <c r="FAT171" s="91"/>
      <c r="FAU171" s="91"/>
      <c r="FAV171" s="91"/>
      <c r="FAW171" s="91"/>
      <c r="FAX171" s="91"/>
      <c r="FAY171" s="91"/>
      <c r="FAZ171" s="91"/>
      <c r="FBA171" s="91"/>
      <c r="FBB171" s="91"/>
      <c r="FBC171" s="91"/>
      <c r="FBD171" s="91"/>
      <c r="FBE171" s="91"/>
      <c r="FBF171" s="91"/>
      <c r="FBG171" s="91"/>
      <c r="FBH171" s="91"/>
      <c r="FBI171" s="91"/>
      <c r="FBJ171" s="91"/>
      <c r="FBK171" s="91"/>
      <c r="FBL171" s="91"/>
      <c r="FBM171" s="91"/>
      <c r="FBN171" s="91"/>
      <c r="FBO171" s="91"/>
      <c r="FBP171" s="91"/>
      <c r="FBQ171" s="91"/>
      <c r="FBR171" s="91"/>
      <c r="FBS171" s="91"/>
      <c r="FBT171" s="91"/>
      <c r="FBU171" s="91"/>
      <c r="FBV171" s="91"/>
      <c r="FBW171" s="91"/>
      <c r="FBX171" s="91"/>
      <c r="FBY171" s="91"/>
      <c r="FBZ171" s="91"/>
      <c r="FCA171" s="91"/>
      <c r="FCB171" s="91"/>
      <c r="FCC171" s="91"/>
      <c r="FCD171" s="91"/>
      <c r="FCE171" s="91"/>
      <c r="FCF171" s="91"/>
      <c r="FCG171" s="91"/>
      <c r="FCH171" s="91"/>
      <c r="FCI171" s="91"/>
      <c r="FCJ171" s="91"/>
      <c r="FCK171" s="91"/>
      <c r="FCL171" s="91"/>
      <c r="FCM171" s="91"/>
      <c r="FCN171" s="91"/>
      <c r="FCO171" s="91"/>
      <c r="FCP171" s="91"/>
      <c r="FCQ171" s="91"/>
      <c r="FCR171" s="91"/>
      <c r="FCS171" s="91"/>
      <c r="FCT171" s="91"/>
      <c r="FCU171" s="91"/>
      <c r="FCV171" s="91"/>
      <c r="FCW171" s="91"/>
      <c r="FCX171" s="91"/>
      <c r="FCY171" s="91"/>
      <c r="FCZ171" s="91"/>
      <c r="FDA171" s="91"/>
      <c r="FDB171" s="91"/>
      <c r="FDC171" s="91"/>
      <c r="FDD171" s="91"/>
      <c r="FDE171" s="91"/>
      <c r="FDF171" s="91"/>
      <c r="FDG171" s="91"/>
      <c r="FDH171" s="91"/>
      <c r="FDI171" s="91"/>
      <c r="FDJ171" s="91"/>
      <c r="FDK171" s="91"/>
      <c r="FDL171" s="91"/>
      <c r="FDM171" s="91"/>
      <c r="FDN171" s="91"/>
      <c r="FDO171" s="91"/>
      <c r="FDP171" s="91"/>
      <c r="FDQ171" s="91"/>
      <c r="FDR171" s="91"/>
      <c r="FDS171" s="91"/>
      <c r="FDT171" s="91"/>
      <c r="FDU171" s="91"/>
      <c r="FDV171" s="91"/>
      <c r="FDW171" s="91"/>
      <c r="FDX171" s="91"/>
      <c r="FDY171" s="91"/>
      <c r="FDZ171" s="91"/>
      <c r="FEA171" s="91"/>
      <c r="FEB171" s="91"/>
      <c r="FEC171" s="91"/>
      <c r="FED171" s="91"/>
      <c r="FEE171" s="91"/>
      <c r="FEF171" s="91"/>
      <c r="FEG171" s="91"/>
      <c r="FEH171" s="91"/>
      <c r="FEI171" s="91"/>
      <c r="FEJ171" s="91"/>
      <c r="FEK171" s="91"/>
      <c r="FEL171" s="91"/>
      <c r="FEM171" s="91"/>
      <c r="FEN171" s="91"/>
      <c r="FEO171" s="91"/>
      <c r="FEP171" s="91"/>
      <c r="FEQ171" s="91"/>
      <c r="FER171" s="91"/>
      <c r="FES171" s="91"/>
      <c r="FET171" s="91"/>
      <c r="FEU171" s="91"/>
      <c r="FEV171" s="91"/>
      <c r="FEW171" s="91"/>
      <c r="FEX171" s="91"/>
      <c r="FEY171" s="91"/>
      <c r="FEZ171" s="91"/>
      <c r="FFA171" s="91"/>
      <c r="FFB171" s="91"/>
      <c r="FFC171" s="91"/>
      <c r="FFD171" s="91"/>
      <c r="FFE171" s="91"/>
      <c r="FFF171" s="91"/>
      <c r="FFG171" s="91"/>
      <c r="FFH171" s="91"/>
      <c r="FFI171" s="91"/>
      <c r="FFJ171" s="91"/>
      <c r="FFK171" s="91"/>
      <c r="FFL171" s="91"/>
      <c r="FFM171" s="91"/>
      <c r="FFN171" s="91"/>
      <c r="FFO171" s="91"/>
      <c r="FFP171" s="91"/>
      <c r="FFQ171" s="91"/>
      <c r="FFR171" s="91"/>
      <c r="FFS171" s="91"/>
      <c r="FFT171" s="91"/>
      <c r="FFU171" s="91"/>
      <c r="FFV171" s="91"/>
      <c r="FFW171" s="91"/>
      <c r="FFX171" s="91"/>
      <c r="FFY171" s="91"/>
      <c r="FFZ171" s="91"/>
      <c r="FGA171" s="91"/>
      <c r="FGB171" s="91"/>
      <c r="FGC171" s="91"/>
      <c r="FGD171" s="91"/>
      <c r="FGE171" s="91"/>
      <c r="FGF171" s="91"/>
      <c r="FGG171" s="91"/>
      <c r="FGH171" s="91"/>
      <c r="FGI171" s="91"/>
      <c r="FGJ171" s="91"/>
      <c r="FGK171" s="91"/>
      <c r="FGL171" s="91"/>
      <c r="FGM171" s="91"/>
      <c r="FGN171" s="91"/>
      <c r="FGO171" s="91"/>
      <c r="FGP171" s="91"/>
      <c r="FGQ171" s="91"/>
      <c r="FGR171" s="91"/>
      <c r="FGS171" s="91"/>
      <c r="FGT171" s="91"/>
      <c r="FGU171" s="91"/>
      <c r="FGV171" s="91"/>
      <c r="FGW171" s="91"/>
      <c r="FGX171" s="91"/>
      <c r="FGY171" s="91"/>
      <c r="FGZ171" s="91"/>
      <c r="FHA171" s="91"/>
      <c r="FHB171" s="91"/>
      <c r="FHC171" s="91"/>
      <c r="FHD171" s="91"/>
      <c r="FHE171" s="91"/>
      <c r="FHF171" s="91"/>
      <c r="FHG171" s="91"/>
      <c r="FHH171" s="91"/>
      <c r="FHI171" s="91"/>
      <c r="FHJ171" s="91"/>
      <c r="FHK171" s="91"/>
      <c r="FHL171" s="91"/>
      <c r="FHM171" s="91"/>
      <c r="FHN171" s="91"/>
      <c r="FHO171" s="91"/>
      <c r="FHP171" s="91"/>
      <c r="FHQ171" s="91"/>
      <c r="FHR171" s="91"/>
      <c r="FHS171" s="91"/>
      <c r="FHT171" s="91"/>
      <c r="FHU171" s="91"/>
      <c r="FHV171" s="91"/>
      <c r="FHW171" s="91"/>
      <c r="FHX171" s="91"/>
      <c r="FHY171" s="91"/>
      <c r="FHZ171" s="91"/>
      <c r="FIA171" s="91"/>
      <c r="FIB171" s="91"/>
      <c r="FIC171" s="91"/>
      <c r="FID171" s="91"/>
      <c r="FIE171" s="91"/>
      <c r="FIF171" s="91"/>
      <c r="FIG171" s="91"/>
      <c r="FIH171" s="91"/>
      <c r="FII171" s="91"/>
      <c r="FIJ171" s="91"/>
      <c r="FIK171" s="91"/>
      <c r="FIL171" s="91"/>
      <c r="FIM171" s="91"/>
      <c r="FIN171" s="91"/>
      <c r="FIO171" s="91"/>
      <c r="FIP171" s="91"/>
      <c r="FIQ171" s="91"/>
      <c r="FIR171" s="91"/>
      <c r="FIS171" s="91"/>
      <c r="FIT171" s="91"/>
      <c r="FIU171" s="91"/>
      <c r="FIV171" s="91"/>
      <c r="FIW171" s="91"/>
      <c r="FIX171" s="91"/>
      <c r="FIY171" s="91"/>
      <c r="FIZ171" s="91"/>
      <c r="FJA171" s="91"/>
      <c r="FJB171" s="91"/>
      <c r="FJC171" s="91"/>
      <c r="FJD171" s="91"/>
      <c r="FJE171" s="91"/>
      <c r="FJF171" s="91"/>
      <c r="FJG171" s="91"/>
      <c r="FJH171" s="91"/>
      <c r="FJI171" s="91"/>
      <c r="FJJ171" s="91"/>
      <c r="FJK171" s="91"/>
      <c r="FJL171" s="91"/>
      <c r="FJM171" s="91"/>
      <c r="FJN171" s="91"/>
      <c r="FJO171" s="91"/>
      <c r="FJP171" s="91"/>
      <c r="FJQ171" s="91"/>
      <c r="FJR171" s="91"/>
      <c r="FJS171" s="91"/>
      <c r="FJT171" s="91"/>
      <c r="FJU171" s="91"/>
      <c r="FJV171" s="91"/>
      <c r="FJW171" s="91"/>
      <c r="FJX171" s="91"/>
      <c r="FJY171" s="91"/>
      <c r="FJZ171" s="91"/>
      <c r="FKA171" s="91"/>
      <c r="FKB171" s="91"/>
      <c r="FKC171" s="91"/>
      <c r="FKD171" s="91"/>
      <c r="FKE171" s="91"/>
      <c r="FKF171" s="91"/>
      <c r="FKG171" s="91"/>
      <c r="FKH171" s="91"/>
      <c r="FKI171" s="91"/>
      <c r="FKJ171" s="91"/>
      <c r="FKK171" s="91"/>
      <c r="FKL171" s="91"/>
      <c r="FKM171" s="91"/>
      <c r="FKN171" s="91"/>
      <c r="FKO171" s="91"/>
      <c r="FKP171" s="91"/>
      <c r="FKQ171" s="91"/>
      <c r="FKR171" s="91"/>
      <c r="FKS171" s="91"/>
      <c r="FKT171" s="91"/>
      <c r="FKU171" s="91"/>
      <c r="FKV171" s="91"/>
      <c r="FKW171" s="91"/>
      <c r="FKX171" s="91"/>
      <c r="FKY171" s="91"/>
      <c r="FKZ171" s="91"/>
      <c r="FLA171" s="91"/>
      <c r="FLB171" s="91"/>
      <c r="FLC171" s="91"/>
      <c r="FLD171" s="91"/>
      <c r="FLE171" s="91"/>
      <c r="FLF171" s="91"/>
      <c r="FLG171" s="91"/>
      <c r="FLH171" s="91"/>
      <c r="FLI171" s="91"/>
      <c r="FLJ171" s="91"/>
      <c r="FLK171" s="91"/>
      <c r="FLL171" s="91"/>
      <c r="FLM171" s="91"/>
      <c r="FLN171" s="91"/>
      <c r="FLO171" s="91"/>
      <c r="FLP171" s="91"/>
      <c r="FLQ171" s="91"/>
      <c r="FLR171" s="91"/>
      <c r="FLS171" s="91"/>
      <c r="FLT171" s="91"/>
      <c r="FLU171" s="91"/>
      <c r="FLV171" s="91"/>
      <c r="FLW171" s="91"/>
      <c r="FLX171" s="91"/>
      <c r="FLY171" s="91"/>
      <c r="FLZ171" s="91"/>
      <c r="FMA171" s="91"/>
      <c r="FMB171" s="91"/>
      <c r="FMC171" s="91"/>
      <c r="FMD171" s="91"/>
      <c r="FME171" s="91"/>
      <c r="FMF171" s="91"/>
      <c r="FMG171" s="91"/>
      <c r="FMH171" s="91"/>
      <c r="FMI171" s="91"/>
      <c r="FMJ171" s="91"/>
      <c r="FMK171" s="91"/>
      <c r="FML171" s="91"/>
      <c r="FMM171" s="91"/>
      <c r="FMN171" s="91"/>
      <c r="FMO171" s="91"/>
      <c r="FMP171" s="91"/>
      <c r="FMQ171" s="91"/>
      <c r="FMR171" s="91"/>
      <c r="FMS171" s="91"/>
      <c r="FMT171" s="91"/>
      <c r="FMU171" s="91"/>
      <c r="FMV171" s="91"/>
      <c r="FMW171" s="91"/>
      <c r="FMX171" s="91"/>
      <c r="FMY171" s="91"/>
      <c r="FMZ171" s="91"/>
      <c r="FNA171" s="91"/>
      <c r="FNB171" s="91"/>
      <c r="FNC171" s="91"/>
      <c r="FND171" s="91"/>
      <c r="FNE171" s="91"/>
      <c r="FNF171" s="91"/>
      <c r="FNG171" s="91"/>
      <c r="FNH171" s="91"/>
      <c r="FNI171" s="91"/>
      <c r="FNJ171" s="91"/>
      <c r="FNK171" s="91"/>
      <c r="FNL171" s="91"/>
      <c r="FNM171" s="91"/>
      <c r="FNN171" s="91"/>
      <c r="FNO171" s="91"/>
      <c r="FNP171" s="91"/>
      <c r="FNQ171" s="91"/>
      <c r="FNR171" s="91"/>
      <c r="FNS171" s="91"/>
      <c r="FNT171" s="91"/>
      <c r="FNU171" s="91"/>
      <c r="FNV171" s="91"/>
      <c r="FNW171" s="91"/>
      <c r="FNX171" s="91"/>
      <c r="FNY171" s="91"/>
      <c r="FNZ171" s="91"/>
      <c r="FOA171" s="91"/>
      <c r="FOB171" s="91"/>
      <c r="FOC171" s="91"/>
      <c r="FOD171" s="91"/>
      <c r="FOE171" s="91"/>
      <c r="FOF171" s="91"/>
      <c r="FOG171" s="91"/>
      <c r="FOH171" s="91"/>
      <c r="FOI171" s="91"/>
      <c r="FOJ171" s="91"/>
      <c r="FOK171" s="91"/>
      <c r="FOL171" s="91"/>
      <c r="FOM171" s="91"/>
      <c r="FON171" s="91"/>
      <c r="FOO171" s="91"/>
      <c r="FOP171" s="91"/>
      <c r="FOQ171" s="91"/>
      <c r="FOR171" s="91"/>
      <c r="FOS171" s="91"/>
      <c r="FOT171" s="91"/>
      <c r="FOU171" s="91"/>
      <c r="FOV171" s="91"/>
      <c r="FOW171" s="91"/>
      <c r="FOX171" s="91"/>
      <c r="FOY171" s="91"/>
      <c r="FOZ171" s="91"/>
      <c r="FPA171" s="91"/>
      <c r="FPB171" s="91"/>
      <c r="FPC171" s="91"/>
      <c r="FPD171" s="91"/>
      <c r="FPE171" s="91"/>
      <c r="FPF171" s="91"/>
      <c r="FPG171" s="91"/>
      <c r="FPH171" s="91"/>
      <c r="FPI171" s="91"/>
      <c r="FPJ171" s="91"/>
      <c r="FPK171" s="91"/>
      <c r="FPL171" s="91"/>
      <c r="FPM171" s="91"/>
      <c r="FPN171" s="91"/>
      <c r="FPO171" s="91"/>
      <c r="FPP171" s="91"/>
      <c r="FPQ171" s="91"/>
      <c r="FPR171" s="91"/>
      <c r="FPS171" s="91"/>
      <c r="FPT171" s="91"/>
      <c r="FPU171" s="91"/>
      <c r="FPV171" s="91"/>
      <c r="FPW171" s="91"/>
      <c r="FPX171" s="91"/>
      <c r="FPY171" s="91"/>
      <c r="FPZ171" s="91"/>
      <c r="FQA171" s="91"/>
      <c r="FQB171" s="91"/>
      <c r="FQC171" s="91"/>
      <c r="FQD171" s="91"/>
      <c r="FQE171" s="91"/>
      <c r="FQF171" s="91"/>
      <c r="FQG171" s="91"/>
      <c r="FQH171" s="91"/>
      <c r="FQI171" s="91"/>
      <c r="FQJ171" s="91"/>
      <c r="FQK171" s="91"/>
      <c r="FQL171" s="91"/>
      <c r="FQM171" s="91"/>
      <c r="FQN171" s="91"/>
      <c r="FQO171" s="91"/>
      <c r="FQP171" s="91"/>
      <c r="FQQ171" s="91"/>
      <c r="FQR171" s="91"/>
      <c r="FQS171" s="91"/>
      <c r="FQT171" s="91"/>
      <c r="FQU171" s="91"/>
      <c r="FQV171" s="91"/>
      <c r="FQW171" s="91"/>
      <c r="FQX171" s="91"/>
      <c r="FQY171" s="91"/>
      <c r="FQZ171" s="91"/>
      <c r="FRA171" s="91"/>
      <c r="FRB171" s="91"/>
      <c r="FRC171" s="91"/>
      <c r="FRD171" s="91"/>
      <c r="FRE171" s="91"/>
      <c r="FRF171" s="91"/>
      <c r="FRG171" s="91"/>
      <c r="FRH171" s="91"/>
      <c r="FRI171" s="91"/>
      <c r="FRJ171" s="91"/>
      <c r="FRK171" s="91"/>
      <c r="FRL171" s="91"/>
      <c r="FRM171" s="91"/>
      <c r="FRN171" s="91"/>
      <c r="FRO171" s="91"/>
      <c r="FRP171" s="91"/>
      <c r="FRQ171" s="91"/>
      <c r="FRR171" s="91"/>
      <c r="FRS171" s="91"/>
      <c r="FRT171" s="91"/>
      <c r="FRU171" s="91"/>
      <c r="FRV171" s="91"/>
      <c r="FRW171" s="91"/>
      <c r="FRX171" s="91"/>
      <c r="FRY171" s="91"/>
      <c r="FRZ171" s="91"/>
      <c r="FSA171" s="91"/>
      <c r="FSB171" s="91"/>
      <c r="FSC171" s="91"/>
      <c r="FSD171" s="91"/>
      <c r="FSE171" s="91"/>
      <c r="FSF171" s="91"/>
      <c r="FSG171" s="91"/>
      <c r="FSH171" s="91"/>
      <c r="FSI171" s="91"/>
      <c r="FSJ171" s="91"/>
      <c r="FSK171" s="91"/>
      <c r="FSL171" s="91"/>
      <c r="FSM171" s="91"/>
      <c r="FSN171" s="91"/>
      <c r="FSO171" s="91"/>
      <c r="FSP171" s="91"/>
      <c r="FSQ171" s="91"/>
      <c r="FSR171" s="91"/>
      <c r="FSS171" s="91"/>
      <c r="FST171" s="91"/>
      <c r="FSU171" s="91"/>
      <c r="FSV171" s="91"/>
      <c r="FSW171" s="91"/>
      <c r="FSX171" s="91"/>
      <c r="FSY171" s="91"/>
      <c r="FSZ171" s="91"/>
      <c r="FTA171" s="91"/>
      <c r="FTB171" s="91"/>
      <c r="FTC171" s="91"/>
      <c r="FTD171" s="91"/>
      <c r="FTE171" s="91"/>
      <c r="FTF171" s="91"/>
      <c r="FTG171" s="91"/>
      <c r="FTH171" s="91"/>
      <c r="FTI171" s="91"/>
      <c r="FTJ171" s="91"/>
      <c r="FTK171" s="91"/>
      <c r="FTL171" s="91"/>
      <c r="FTM171" s="91"/>
      <c r="FTN171" s="91"/>
      <c r="FTO171" s="91"/>
      <c r="FTP171" s="91"/>
      <c r="FTQ171" s="91"/>
      <c r="FTR171" s="91"/>
      <c r="FTS171" s="91"/>
      <c r="FTT171" s="91"/>
      <c r="FTU171" s="91"/>
      <c r="FTV171" s="91"/>
      <c r="FTW171" s="91"/>
      <c r="FTX171" s="91"/>
      <c r="FTY171" s="91"/>
      <c r="FTZ171" s="91"/>
      <c r="FUA171" s="91"/>
      <c r="FUB171" s="91"/>
      <c r="FUC171" s="91"/>
      <c r="FUD171" s="91"/>
      <c r="FUE171" s="91"/>
      <c r="FUF171" s="91"/>
      <c r="FUG171" s="91"/>
      <c r="FUH171" s="91"/>
      <c r="FUI171" s="91"/>
      <c r="FUJ171" s="91"/>
      <c r="FUK171" s="91"/>
      <c r="FUL171" s="91"/>
      <c r="FUM171" s="91"/>
      <c r="FUN171" s="91"/>
      <c r="FUO171" s="91"/>
      <c r="FUP171" s="91"/>
      <c r="FUQ171" s="91"/>
      <c r="FUR171" s="91"/>
      <c r="FUS171" s="91"/>
      <c r="FUT171" s="91"/>
      <c r="FUU171" s="91"/>
      <c r="FUV171" s="91"/>
      <c r="FUW171" s="91"/>
      <c r="FUX171" s="91"/>
      <c r="FUY171" s="91"/>
      <c r="FUZ171" s="91"/>
      <c r="FVA171" s="91"/>
      <c r="FVB171" s="91"/>
      <c r="FVC171" s="91"/>
      <c r="FVD171" s="91"/>
      <c r="FVE171" s="91"/>
      <c r="FVF171" s="91"/>
      <c r="FVG171" s="91"/>
      <c r="FVH171" s="91"/>
      <c r="FVI171" s="91"/>
      <c r="FVJ171" s="91"/>
      <c r="FVK171" s="91"/>
      <c r="FVL171" s="91"/>
      <c r="FVM171" s="91"/>
      <c r="FVN171" s="91"/>
      <c r="FVO171" s="91"/>
      <c r="FVP171" s="91"/>
      <c r="FVQ171" s="91"/>
      <c r="FVR171" s="91"/>
      <c r="FVS171" s="91"/>
      <c r="FVT171" s="91"/>
      <c r="FVU171" s="91"/>
      <c r="FVV171" s="91"/>
      <c r="FVW171" s="91"/>
      <c r="FVX171" s="91"/>
      <c r="FVY171" s="91"/>
      <c r="FVZ171" s="91"/>
      <c r="FWA171" s="91"/>
      <c r="FWB171" s="91"/>
      <c r="FWC171" s="91"/>
      <c r="FWD171" s="91"/>
      <c r="FWE171" s="91"/>
      <c r="FWF171" s="91"/>
      <c r="FWG171" s="91"/>
      <c r="FWH171" s="91"/>
      <c r="FWI171" s="91"/>
      <c r="FWJ171" s="91"/>
      <c r="FWK171" s="91"/>
      <c r="FWL171" s="91"/>
      <c r="FWM171" s="91"/>
      <c r="FWN171" s="91"/>
      <c r="FWO171" s="91"/>
      <c r="FWP171" s="91"/>
      <c r="FWQ171" s="91"/>
      <c r="FWR171" s="91"/>
      <c r="FWS171" s="91"/>
      <c r="FWT171" s="91"/>
      <c r="FWU171" s="91"/>
      <c r="FWV171" s="91"/>
      <c r="FWW171" s="91"/>
      <c r="FWX171" s="91"/>
      <c r="FWY171" s="91"/>
      <c r="FWZ171" s="91"/>
      <c r="FXA171" s="91"/>
      <c r="FXB171" s="91"/>
      <c r="FXC171" s="91"/>
      <c r="FXD171" s="91"/>
      <c r="FXE171" s="91"/>
      <c r="FXF171" s="91"/>
      <c r="FXG171" s="91"/>
      <c r="FXH171" s="91"/>
      <c r="FXI171" s="91"/>
      <c r="FXJ171" s="91"/>
      <c r="FXK171" s="91"/>
      <c r="FXL171" s="91"/>
      <c r="FXM171" s="91"/>
      <c r="FXN171" s="91"/>
      <c r="FXO171" s="91"/>
      <c r="FXP171" s="91"/>
      <c r="FXQ171" s="91"/>
      <c r="FXR171" s="91"/>
      <c r="FXS171" s="91"/>
      <c r="FXT171" s="91"/>
      <c r="FXU171" s="91"/>
      <c r="FXV171" s="91"/>
      <c r="FXW171" s="91"/>
      <c r="FXX171" s="91"/>
      <c r="FXY171" s="91"/>
      <c r="FXZ171" s="91"/>
      <c r="FYA171" s="91"/>
      <c r="FYB171" s="91"/>
      <c r="FYC171" s="91"/>
      <c r="FYD171" s="91"/>
      <c r="FYE171" s="91"/>
      <c r="FYF171" s="91"/>
      <c r="FYG171" s="91"/>
      <c r="FYH171" s="91"/>
      <c r="FYI171" s="91"/>
      <c r="FYJ171" s="91"/>
      <c r="FYK171" s="91"/>
      <c r="FYL171" s="91"/>
      <c r="FYM171" s="91"/>
      <c r="FYN171" s="91"/>
      <c r="FYO171" s="91"/>
      <c r="FYP171" s="91"/>
      <c r="FYQ171" s="91"/>
      <c r="FYR171" s="91"/>
      <c r="FYS171" s="91"/>
      <c r="FYT171" s="91"/>
      <c r="FYU171" s="91"/>
      <c r="FYV171" s="91"/>
      <c r="FYW171" s="91"/>
      <c r="FYX171" s="91"/>
      <c r="FYY171" s="91"/>
      <c r="FYZ171" s="91"/>
      <c r="FZA171" s="91"/>
      <c r="FZB171" s="91"/>
      <c r="FZC171" s="91"/>
      <c r="FZD171" s="91"/>
      <c r="FZE171" s="91"/>
      <c r="FZF171" s="91"/>
      <c r="FZG171" s="91"/>
      <c r="FZH171" s="91"/>
      <c r="FZI171" s="91"/>
      <c r="FZJ171" s="91"/>
      <c r="FZK171" s="91"/>
      <c r="FZL171" s="91"/>
      <c r="FZM171" s="91"/>
      <c r="FZN171" s="91"/>
      <c r="FZO171" s="91"/>
      <c r="FZP171" s="91"/>
      <c r="FZQ171" s="91"/>
      <c r="FZR171" s="91"/>
      <c r="FZS171" s="91"/>
      <c r="FZT171" s="91"/>
      <c r="FZU171" s="91"/>
      <c r="FZV171" s="91"/>
      <c r="FZW171" s="91"/>
      <c r="FZX171" s="91"/>
      <c r="FZY171" s="91"/>
      <c r="FZZ171" s="91"/>
      <c r="GAA171" s="91"/>
      <c r="GAB171" s="91"/>
      <c r="GAC171" s="91"/>
      <c r="GAD171" s="91"/>
      <c r="GAE171" s="91"/>
      <c r="GAF171" s="91"/>
      <c r="GAG171" s="91"/>
      <c r="GAH171" s="91"/>
      <c r="GAI171" s="91"/>
      <c r="GAJ171" s="91"/>
      <c r="GAK171" s="91"/>
      <c r="GAL171" s="91"/>
      <c r="GAM171" s="91"/>
      <c r="GAN171" s="91"/>
      <c r="GAO171" s="91"/>
      <c r="GAP171" s="91"/>
      <c r="GAQ171" s="91"/>
      <c r="GAR171" s="91"/>
      <c r="GAS171" s="91"/>
      <c r="GAT171" s="91"/>
      <c r="GAU171" s="91"/>
      <c r="GAV171" s="91"/>
      <c r="GAW171" s="91"/>
      <c r="GAX171" s="91"/>
      <c r="GAY171" s="91"/>
      <c r="GAZ171" s="91"/>
      <c r="GBA171" s="91"/>
      <c r="GBB171" s="91"/>
      <c r="GBC171" s="91"/>
      <c r="GBD171" s="91"/>
      <c r="GBE171" s="91"/>
      <c r="GBF171" s="91"/>
      <c r="GBG171" s="91"/>
      <c r="GBH171" s="91"/>
      <c r="GBI171" s="91"/>
      <c r="GBJ171" s="91"/>
      <c r="GBK171" s="91"/>
      <c r="GBL171" s="91"/>
      <c r="GBM171" s="91"/>
      <c r="GBN171" s="91"/>
      <c r="GBO171" s="91"/>
      <c r="GBP171" s="91"/>
      <c r="GBQ171" s="91"/>
      <c r="GBR171" s="91"/>
      <c r="GBS171" s="91"/>
      <c r="GBT171" s="91"/>
      <c r="GBU171" s="91"/>
      <c r="GBV171" s="91"/>
      <c r="GBW171" s="91"/>
      <c r="GBX171" s="91"/>
      <c r="GBY171" s="91"/>
      <c r="GBZ171" s="91"/>
      <c r="GCA171" s="91"/>
      <c r="GCB171" s="91"/>
      <c r="GCC171" s="91"/>
      <c r="GCD171" s="91"/>
      <c r="GCE171" s="91"/>
      <c r="GCF171" s="91"/>
      <c r="GCG171" s="91"/>
      <c r="GCH171" s="91"/>
      <c r="GCI171" s="91"/>
      <c r="GCJ171" s="91"/>
      <c r="GCK171" s="91"/>
      <c r="GCL171" s="91"/>
      <c r="GCM171" s="91"/>
      <c r="GCN171" s="91"/>
      <c r="GCO171" s="91"/>
      <c r="GCP171" s="91"/>
      <c r="GCQ171" s="91"/>
      <c r="GCR171" s="91"/>
      <c r="GCS171" s="91"/>
      <c r="GCT171" s="91"/>
      <c r="GCU171" s="91"/>
      <c r="GCV171" s="91"/>
      <c r="GCW171" s="91"/>
      <c r="GCX171" s="91"/>
      <c r="GCY171" s="91"/>
      <c r="GCZ171" s="91"/>
      <c r="GDA171" s="91"/>
      <c r="GDB171" s="91"/>
      <c r="GDC171" s="91"/>
      <c r="GDD171" s="91"/>
      <c r="GDE171" s="91"/>
      <c r="GDF171" s="91"/>
      <c r="GDG171" s="91"/>
      <c r="GDH171" s="91"/>
      <c r="GDI171" s="91"/>
      <c r="GDJ171" s="91"/>
      <c r="GDK171" s="91"/>
      <c r="GDL171" s="91"/>
      <c r="GDM171" s="91"/>
      <c r="GDN171" s="91"/>
      <c r="GDO171" s="91"/>
      <c r="GDP171" s="91"/>
      <c r="GDQ171" s="91"/>
      <c r="GDR171" s="91"/>
      <c r="GDS171" s="91"/>
      <c r="GDT171" s="91"/>
      <c r="GDU171" s="91"/>
      <c r="GDV171" s="91"/>
      <c r="GDW171" s="91"/>
      <c r="GDX171" s="91"/>
      <c r="GDY171" s="91"/>
      <c r="GDZ171" s="91"/>
      <c r="GEA171" s="91"/>
      <c r="GEB171" s="91"/>
      <c r="GEC171" s="91"/>
      <c r="GED171" s="91"/>
      <c r="GEE171" s="91"/>
      <c r="GEF171" s="91"/>
      <c r="GEG171" s="91"/>
      <c r="GEH171" s="91"/>
      <c r="GEI171" s="91"/>
      <c r="GEJ171" s="91"/>
      <c r="GEK171" s="91"/>
      <c r="GEL171" s="91"/>
      <c r="GEM171" s="91"/>
      <c r="GEN171" s="91"/>
      <c r="GEO171" s="91"/>
      <c r="GEP171" s="91"/>
      <c r="GEQ171" s="91"/>
      <c r="GER171" s="91"/>
      <c r="GES171" s="91"/>
      <c r="GET171" s="91"/>
      <c r="GEU171" s="91"/>
      <c r="GEV171" s="91"/>
      <c r="GEW171" s="91"/>
      <c r="GEX171" s="91"/>
      <c r="GEY171" s="91"/>
      <c r="GEZ171" s="91"/>
      <c r="GFA171" s="91"/>
      <c r="GFB171" s="91"/>
      <c r="GFC171" s="91"/>
      <c r="GFD171" s="91"/>
      <c r="GFE171" s="91"/>
      <c r="GFF171" s="91"/>
      <c r="GFG171" s="91"/>
      <c r="GFH171" s="91"/>
      <c r="GFI171" s="91"/>
      <c r="GFJ171" s="91"/>
      <c r="GFK171" s="91"/>
      <c r="GFL171" s="91"/>
      <c r="GFM171" s="91"/>
      <c r="GFN171" s="91"/>
      <c r="GFO171" s="91"/>
      <c r="GFP171" s="91"/>
      <c r="GFQ171" s="91"/>
      <c r="GFR171" s="91"/>
      <c r="GFS171" s="91"/>
      <c r="GFT171" s="91"/>
      <c r="GFU171" s="91"/>
      <c r="GFV171" s="91"/>
      <c r="GFW171" s="91"/>
      <c r="GFX171" s="91"/>
      <c r="GFY171" s="91"/>
      <c r="GFZ171" s="91"/>
      <c r="GGA171" s="91"/>
      <c r="GGB171" s="91"/>
      <c r="GGC171" s="91"/>
      <c r="GGD171" s="91"/>
      <c r="GGE171" s="91"/>
      <c r="GGF171" s="91"/>
      <c r="GGG171" s="91"/>
      <c r="GGH171" s="91"/>
      <c r="GGI171" s="91"/>
      <c r="GGJ171" s="91"/>
      <c r="GGK171" s="91"/>
      <c r="GGL171" s="91"/>
      <c r="GGM171" s="91"/>
      <c r="GGN171" s="91"/>
      <c r="GGO171" s="91"/>
      <c r="GGP171" s="91"/>
      <c r="GGQ171" s="91"/>
      <c r="GGR171" s="91"/>
      <c r="GGS171" s="91"/>
      <c r="GGT171" s="91"/>
      <c r="GGU171" s="91"/>
      <c r="GGV171" s="91"/>
      <c r="GGW171" s="91"/>
      <c r="GGX171" s="91"/>
      <c r="GGY171" s="91"/>
      <c r="GGZ171" s="91"/>
      <c r="GHA171" s="91"/>
      <c r="GHB171" s="91"/>
      <c r="GHC171" s="91"/>
      <c r="GHD171" s="91"/>
      <c r="GHE171" s="91"/>
      <c r="GHF171" s="91"/>
      <c r="GHG171" s="91"/>
      <c r="GHH171" s="91"/>
      <c r="GHI171" s="91"/>
      <c r="GHJ171" s="91"/>
      <c r="GHK171" s="91"/>
      <c r="GHL171" s="91"/>
      <c r="GHM171" s="91"/>
      <c r="GHN171" s="91"/>
      <c r="GHO171" s="91"/>
      <c r="GHP171" s="91"/>
      <c r="GHQ171" s="91"/>
      <c r="GHR171" s="91"/>
      <c r="GHS171" s="91"/>
      <c r="GHT171" s="91"/>
      <c r="GHU171" s="91"/>
      <c r="GHV171" s="91"/>
      <c r="GHW171" s="91"/>
      <c r="GHX171" s="91"/>
      <c r="GHY171" s="91"/>
      <c r="GHZ171" s="91"/>
      <c r="GIA171" s="91"/>
      <c r="GIB171" s="91"/>
      <c r="GIC171" s="91"/>
      <c r="GID171" s="91"/>
      <c r="GIE171" s="91"/>
      <c r="GIF171" s="91"/>
      <c r="GIG171" s="91"/>
      <c r="GIH171" s="91"/>
      <c r="GII171" s="91"/>
      <c r="GIJ171" s="91"/>
      <c r="GIK171" s="91"/>
      <c r="GIL171" s="91"/>
      <c r="GIM171" s="91"/>
      <c r="GIN171" s="91"/>
      <c r="GIO171" s="91"/>
      <c r="GIP171" s="91"/>
      <c r="GIQ171" s="91"/>
      <c r="GIR171" s="91"/>
      <c r="GIS171" s="91"/>
      <c r="GIT171" s="91"/>
      <c r="GIU171" s="91"/>
      <c r="GIV171" s="91"/>
      <c r="GIW171" s="91"/>
      <c r="GIX171" s="91"/>
      <c r="GIY171" s="91"/>
      <c r="GIZ171" s="91"/>
      <c r="GJA171" s="91"/>
      <c r="GJB171" s="91"/>
      <c r="GJC171" s="91"/>
      <c r="GJD171" s="91"/>
      <c r="GJE171" s="91"/>
      <c r="GJF171" s="91"/>
      <c r="GJG171" s="91"/>
      <c r="GJH171" s="91"/>
      <c r="GJI171" s="91"/>
      <c r="GJJ171" s="91"/>
      <c r="GJK171" s="91"/>
      <c r="GJL171" s="91"/>
      <c r="GJM171" s="91"/>
      <c r="GJN171" s="91"/>
      <c r="GJO171" s="91"/>
      <c r="GJP171" s="91"/>
      <c r="GJQ171" s="91"/>
      <c r="GJR171" s="91"/>
      <c r="GJS171" s="91"/>
      <c r="GJT171" s="91"/>
      <c r="GJU171" s="91"/>
      <c r="GJV171" s="91"/>
      <c r="GJW171" s="91"/>
      <c r="GJX171" s="91"/>
      <c r="GJY171" s="91"/>
      <c r="GJZ171" s="91"/>
      <c r="GKA171" s="91"/>
      <c r="GKB171" s="91"/>
      <c r="GKC171" s="91"/>
      <c r="GKD171" s="91"/>
      <c r="GKE171" s="91"/>
      <c r="GKF171" s="91"/>
      <c r="GKG171" s="91"/>
      <c r="GKH171" s="91"/>
      <c r="GKI171" s="91"/>
      <c r="GKJ171" s="91"/>
      <c r="GKK171" s="91"/>
      <c r="GKL171" s="91"/>
      <c r="GKM171" s="91"/>
      <c r="GKN171" s="91"/>
      <c r="GKO171" s="91"/>
      <c r="GKP171" s="91"/>
      <c r="GKQ171" s="91"/>
      <c r="GKR171" s="91"/>
      <c r="GKS171" s="91"/>
      <c r="GKT171" s="91"/>
      <c r="GKU171" s="91"/>
      <c r="GKV171" s="91"/>
      <c r="GKW171" s="91"/>
      <c r="GKX171" s="91"/>
      <c r="GKY171" s="91"/>
      <c r="GKZ171" s="91"/>
      <c r="GLA171" s="91"/>
      <c r="GLB171" s="91"/>
      <c r="GLC171" s="91"/>
      <c r="GLD171" s="91"/>
      <c r="GLE171" s="91"/>
      <c r="GLF171" s="91"/>
      <c r="GLG171" s="91"/>
      <c r="GLH171" s="91"/>
      <c r="GLI171" s="91"/>
      <c r="GLJ171" s="91"/>
      <c r="GLK171" s="91"/>
      <c r="GLL171" s="91"/>
      <c r="GLM171" s="91"/>
      <c r="GLN171" s="91"/>
      <c r="GLO171" s="91"/>
      <c r="GLP171" s="91"/>
      <c r="GLQ171" s="91"/>
      <c r="GLR171" s="91"/>
      <c r="GLS171" s="91"/>
      <c r="GLT171" s="91"/>
      <c r="GLU171" s="91"/>
      <c r="GLV171" s="91"/>
      <c r="GLW171" s="91"/>
      <c r="GLX171" s="91"/>
      <c r="GLY171" s="91"/>
      <c r="GLZ171" s="91"/>
      <c r="GMA171" s="91"/>
      <c r="GMB171" s="91"/>
      <c r="GMC171" s="91"/>
      <c r="GMD171" s="91"/>
      <c r="GME171" s="91"/>
      <c r="GMF171" s="91"/>
      <c r="GMG171" s="91"/>
      <c r="GMH171" s="91"/>
      <c r="GMI171" s="91"/>
      <c r="GMJ171" s="91"/>
      <c r="GMK171" s="91"/>
      <c r="GML171" s="91"/>
      <c r="GMM171" s="91"/>
      <c r="GMN171" s="91"/>
      <c r="GMO171" s="91"/>
      <c r="GMP171" s="91"/>
      <c r="GMQ171" s="91"/>
      <c r="GMR171" s="91"/>
      <c r="GMS171" s="91"/>
      <c r="GMT171" s="91"/>
      <c r="GMU171" s="91"/>
      <c r="GMV171" s="91"/>
      <c r="GMW171" s="91"/>
      <c r="GMX171" s="91"/>
      <c r="GMY171" s="91"/>
      <c r="GMZ171" s="91"/>
      <c r="GNA171" s="91"/>
      <c r="GNB171" s="91"/>
      <c r="GNC171" s="91"/>
      <c r="GND171" s="91"/>
      <c r="GNE171" s="91"/>
      <c r="GNF171" s="91"/>
      <c r="GNG171" s="91"/>
      <c r="GNH171" s="91"/>
      <c r="GNI171" s="91"/>
      <c r="GNJ171" s="91"/>
      <c r="GNK171" s="91"/>
      <c r="GNL171" s="91"/>
      <c r="GNM171" s="91"/>
      <c r="GNN171" s="91"/>
      <c r="GNO171" s="91"/>
      <c r="GNP171" s="91"/>
      <c r="GNQ171" s="91"/>
      <c r="GNR171" s="91"/>
      <c r="GNS171" s="91"/>
      <c r="GNT171" s="91"/>
      <c r="GNU171" s="91"/>
      <c r="GNV171" s="91"/>
      <c r="GNW171" s="91"/>
      <c r="GNX171" s="91"/>
      <c r="GNY171" s="91"/>
      <c r="GNZ171" s="91"/>
      <c r="GOA171" s="91"/>
      <c r="GOB171" s="91"/>
      <c r="GOC171" s="91"/>
      <c r="GOD171" s="91"/>
      <c r="GOE171" s="91"/>
      <c r="GOF171" s="91"/>
      <c r="GOG171" s="91"/>
      <c r="GOH171" s="91"/>
      <c r="GOI171" s="91"/>
      <c r="GOJ171" s="91"/>
      <c r="GOK171" s="91"/>
      <c r="GOL171" s="91"/>
      <c r="GOM171" s="91"/>
      <c r="GON171" s="91"/>
      <c r="GOO171" s="91"/>
      <c r="GOP171" s="91"/>
      <c r="GOQ171" s="91"/>
      <c r="GOR171" s="91"/>
      <c r="GOS171" s="91"/>
      <c r="GOT171" s="91"/>
      <c r="GOU171" s="91"/>
      <c r="GOV171" s="91"/>
      <c r="GOW171" s="91"/>
      <c r="GOX171" s="91"/>
      <c r="GOY171" s="91"/>
      <c r="GOZ171" s="91"/>
      <c r="GPA171" s="91"/>
      <c r="GPB171" s="91"/>
      <c r="GPC171" s="91"/>
      <c r="GPD171" s="91"/>
      <c r="GPE171" s="91"/>
      <c r="GPF171" s="91"/>
      <c r="GPG171" s="91"/>
      <c r="GPH171" s="91"/>
      <c r="GPI171" s="91"/>
      <c r="GPJ171" s="91"/>
      <c r="GPK171" s="91"/>
      <c r="GPL171" s="91"/>
      <c r="GPM171" s="91"/>
      <c r="GPN171" s="91"/>
      <c r="GPO171" s="91"/>
      <c r="GPP171" s="91"/>
      <c r="GPQ171" s="91"/>
      <c r="GPR171" s="91"/>
      <c r="GPS171" s="91"/>
      <c r="GPT171" s="91"/>
      <c r="GPU171" s="91"/>
      <c r="GPV171" s="91"/>
      <c r="GPW171" s="91"/>
      <c r="GPX171" s="91"/>
      <c r="GPY171" s="91"/>
      <c r="GPZ171" s="91"/>
      <c r="GQA171" s="91"/>
      <c r="GQB171" s="91"/>
      <c r="GQC171" s="91"/>
      <c r="GQD171" s="91"/>
      <c r="GQE171" s="91"/>
      <c r="GQF171" s="91"/>
      <c r="GQG171" s="91"/>
      <c r="GQH171" s="91"/>
      <c r="GQI171" s="91"/>
      <c r="GQJ171" s="91"/>
      <c r="GQK171" s="91"/>
      <c r="GQL171" s="91"/>
      <c r="GQM171" s="91"/>
      <c r="GQN171" s="91"/>
      <c r="GQO171" s="91"/>
      <c r="GQP171" s="91"/>
      <c r="GQQ171" s="91"/>
      <c r="GQR171" s="91"/>
      <c r="GQS171" s="91"/>
      <c r="GQT171" s="91"/>
      <c r="GQU171" s="91"/>
      <c r="GQV171" s="91"/>
      <c r="GQW171" s="91"/>
      <c r="GQX171" s="91"/>
      <c r="GQY171" s="91"/>
      <c r="GQZ171" s="91"/>
      <c r="GRA171" s="91"/>
      <c r="GRB171" s="91"/>
      <c r="GRC171" s="91"/>
      <c r="GRD171" s="91"/>
      <c r="GRE171" s="91"/>
      <c r="GRF171" s="91"/>
      <c r="GRG171" s="91"/>
      <c r="GRH171" s="91"/>
      <c r="GRI171" s="91"/>
      <c r="GRJ171" s="91"/>
      <c r="GRK171" s="91"/>
      <c r="GRL171" s="91"/>
      <c r="GRM171" s="91"/>
      <c r="GRN171" s="91"/>
      <c r="GRO171" s="91"/>
      <c r="GRP171" s="91"/>
      <c r="GRQ171" s="91"/>
      <c r="GRR171" s="91"/>
      <c r="GRS171" s="91"/>
      <c r="GRT171" s="91"/>
      <c r="GRU171" s="91"/>
      <c r="GRV171" s="91"/>
      <c r="GRW171" s="91"/>
      <c r="GRX171" s="91"/>
      <c r="GRY171" s="91"/>
      <c r="GRZ171" s="91"/>
      <c r="GSA171" s="91"/>
      <c r="GSB171" s="91"/>
      <c r="GSC171" s="91"/>
      <c r="GSD171" s="91"/>
      <c r="GSE171" s="91"/>
      <c r="GSF171" s="91"/>
      <c r="GSG171" s="91"/>
      <c r="GSH171" s="91"/>
      <c r="GSI171" s="91"/>
      <c r="GSJ171" s="91"/>
      <c r="GSK171" s="91"/>
      <c r="GSL171" s="91"/>
      <c r="GSM171" s="91"/>
      <c r="GSN171" s="91"/>
      <c r="GSO171" s="91"/>
      <c r="GSP171" s="91"/>
      <c r="GSQ171" s="91"/>
      <c r="GSR171" s="91"/>
      <c r="GSS171" s="91"/>
      <c r="GST171" s="91"/>
      <c r="GSU171" s="91"/>
      <c r="GSV171" s="91"/>
      <c r="GSW171" s="91"/>
      <c r="GSX171" s="91"/>
      <c r="GSY171" s="91"/>
      <c r="GSZ171" s="91"/>
      <c r="GTA171" s="91"/>
      <c r="GTB171" s="91"/>
      <c r="GTC171" s="91"/>
      <c r="GTD171" s="91"/>
      <c r="GTE171" s="91"/>
      <c r="GTF171" s="91"/>
      <c r="GTG171" s="91"/>
      <c r="GTH171" s="91"/>
      <c r="GTI171" s="91"/>
      <c r="GTJ171" s="91"/>
      <c r="GTK171" s="91"/>
      <c r="GTL171" s="91"/>
      <c r="GTM171" s="91"/>
      <c r="GTN171" s="91"/>
      <c r="GTO171" s="91"/>
      <c r="GTP171" s="91"/>
      <c r="GTQ171" s="91"/>
      <c r="GTR171" s="91"/>
      <c r="GTS171" s="91"/>
      <c r="GTT171" s="91"/>
      <c r="GTU171" s="91"/>
      <c r="GTV171" s="91"/>
      <c r="GTW171" s="91"/>
      <c r="GTX171" s="91"/>
      <c r="GTY171" s="91"/>
      <c r="GTZ171" s="91"/>
      <c r="GUA171" s="91"/>
      <c r="GUB171" s="91"/>
      <c r="GUC171" s="91"/>
      <c r="GUD171" s="91"/>
      <c r="GUE171" s="91"/>
      <c r="GUF171" s="91"/>
      <c r="GUG171" s="91"/>
      <c r="GUH171" s="91"/>
      <c r="GUI171" s="91"/>
      <c r="GUJ171" s="91"/>
      <c r="GUK171" s="91"/>
      <c r="GUL171" s="91"/>
      <c r="GUM171" s="91"/>
      <c r="GUN171" s="91"/>
      <c r="GUO171" s="91"/>
      <c r="GUP171" s="91"/>
      <c r="GUQ171" s="91"/>
      <c r="GUR171" s="91"/>
      <c r="GUS171" s="91"/>
      <c r="GUT171" s="91"/>
      <c r="GUU171" s="91"/>
      <c r="GUV171" s="91"/>
      <c r="GUW171" s="91"/>
      <c r="GUX171" s="91"/>
      <c r="GUY171" s="91"/>
      <c r="GUZ171" s="91"/>
      <c r="GVA171" s="91"/>
      <c r="GVB171" s="91"/>
      <c r="GVC171" s="91"/>
      <c r="GVD171" s="91"/>
      <c r="GVE171" s="91"/>
      <c r="GVF171" s="91"/>
      <c r="GVG171" s="91"/>
      <c r="GVH171" s="91"/>
      <c r="GVI171" s="91"/>
      <c r="GVJ171" s="91"/>
      <c r="GVK171" s="91"/>
      <c r="GVL171" s="91"/>
      <c r="GVM171" s="91"/>
      <c r="GVN171" s="91"/>
      <c r="GVO171" s="91"/>
      <c r="GVP171" s="91"/>
      <c r="GVQ171" s="91"/>
      <c r="GVR171" s="91"/>
      <c r="GVS171" s="91"/>
      <c r="GVT171" s="91"/>
      <c r="GVU171" s="91"/>
      <c r="GVV171" s="91"/>
      <c r="GVW171" s="91"/>
      <c r="GVX171" s="91"/>
      <c r="GVY171" s="91"/>
      <c r="GVZ171" s="91"/>
      <c r="GWA171" s="91"/>
      <c r="GWB171" s="91"/>
      <c r="GWC171" s="91"/>
      <c r="GWD171" s="91"/>
      <c r="GWE171" s="91"/>
      <c r="GWF171" s="91"/>
      <c r="GWG171" s="91"/>
      <c r="GWH171" s="91"/>
      <c r="GWI171" s="91"/>
      <c r="GWJ171" s="91"/>
      <c r="GWK171" s="91"/>
      <c r="GWL171" s="91"/>
      <c r="GWM171" s="91"/>
      <c r="GWN171" s="91"/>
      <c r="GWO171" s="91"/>
      <c r="GWP171" s="91"/>
      <c r="GWQ171" s="91"/>
      <c r="GWR171" s="91"/>
      <c r="GWS171" s="91"/>
      <c r="GWT171" s="91"/>
      <c r="GWU171" s="91"/>
      <c r="GWV171" s="91"/>
      <c r="GWW171" s="91"/>
      <c r="GWX171" s="91"/>
      <c r="GWY171" s="91"/>
      <c r="GWZ171" s="91"/>
      <c r="GXA171" s="91"/>
      <c r="GXB171" s="91"/>
      <c r="GXC171" s="91"/>
      <c r="GXD171" s="91"/>
      <c r="GXE171" s="91"/>
      <c r="GXF171" s="91"/>
      <c r="GXG171" s="91"/>
      <c r="GXH171" s="91"/>
      <c r="GXI171" s="91"/>
      <c r="GXJ171" s="91"/>
      <c r="GXK171" s="91"/>
      <c r="GXL171" s="91"/>
      <c r="GXM171" s="91"/>
      <c r="GXN171" s="91"/>
      <c r="GXO171" s="91"/>
      <c r="GXP171" s="91"/>
      <c r="GXQ171" s="91"/>
      <c r="GXR171" s="91"/>
      <c r="GXS171" s="91"/>
      <c r="GXT171" s="91"/>
      <c r="GXU171" s="91"/>
      <c r="GXV171" s="91"/>
      <c r="GXW171" s="91"/>
      <c r="GXX171" s="91"/>
      <c r="GXY171" s="91"/>
      <c r="GXZ171" s="91"/>
      <c r="GYA171" s="91"/>
      <c r="GYB171" s="91"/>
      <c r="GYC171" s="91"/>
      <c r="GYD171" s="91"/>
      <c r="GYE171" s="91"/>
      <c r="GYF171" s="91"/>
      <c r="GYG171" s="91"/>
      <c r="GYH171" s="91"/>
      <c r="GYI171" s="91"/>
      <c r="GYJ171" s="91"/>
      <c r="GYK171" s="91"/>
      <c r="GYL171" s="91"/>
      <c r="GYM171" s="91"/>
      <c r="GYN171" s="91"/>
      <c r="GYO171" s="91"/>
      <c r="GYP171" s="91"/>
      <c r="GYQ171" s="91"/>
      <c r="GYR171" s="91"/>
      <c r="GYS171" s="91"/>
      <c r="GYT171" s="91"/>
      <c r="GYU171" s="91"/>
      <c r="GYV171" s="91"/>
      <c r="GYW171" s="91"/>
      <c r="GYX171" s="91"/>
      <c r="GYY171" s="91"/>
      <c r="GYZ171" s="91"/>
      <c r="GZA171" s="91"/>
      <c r="GZB171" s="91"/>
      <c r="GZC171" s="91"/>
      <c r="GZD171" s="91"/>
      <c r="GZE171" s="91"/>
      <c r="GZF171" s="91"/>
      <c r="GZG171" s="91"/>
      <c r="GZH171" s="91"/>
      <c r="GZI171" s="91"/>
      <c r="GZJ171" s="91"/>
      <c r="GZK171" s="91"/>
      <c r="GZL171" s="91"/>
      <c r="GZM171" s="91"/>
      <c r="GZN171" s="91"/>
      <c r="GZO171" s="91"/>
      <c r="GZP171" s="91"/>
      <c r="GZQ171" s="91"/>
      <c r="GZR171" s="91"/>
      <c r="GZS171" s="91"/>
      <c r="GZT171" s="91"/>
      <c r="GZU171" s="91"/>
      <c r="GZV171" s="91"/>
      <c r="GZW171" s="91"/>
      <c r="GZX171" s="91"/>
      <c r="GZY171" s="91"/>
      <c r="GZZ171" s="91"/>
      <c r="HAA171" s="91"/>
      <c r="HAB171" s="91"/>
      <c r="HAC171" s="91"/>
      <c r="HAD171" s="91"/>
      <c r="HAE171" s="91"/>
      <c r="HAF171" s="91"/>
      <c r="HAG171" s="91"/>
      <c r="HAH171" s="91"/>
      <c r="HAI171" s="91"/>
      <c r="HAJ171" s="91"/>
      <c r="HAK171" s="91"/>
      <c r="HAL171" s="91"/>
      <c r="HAM171" s="91"/>
      <c r="HAN171" s="91"/>
      <c r="HAO171" s="91"/>
      <c r="HAP171" s="91"/>
      <c r="HAQ171" s="91"/>
      <c r="HAR171" s="91"/>
      <c r="HAS171" s="91"/>
      <c r="HAT171" s="91"/>
      <c r="HAU171" s="91"/>
      <c r="HAV171" s="91"/>
      <c r="HAW171" s="91"/>
      <c r="HAX171" s="91"/>
      <c r="HAY171" s="91"/>
      <c r="HAZ171" s="91"/>
      <c r="HBA171" s="91"/>
      <c r="HBB171" s="91"/>
      <c r="HBC171" s="91"/>
      <c r="HBD171" s="91"/>
      <c r="HBE171" s="91"/>
      <c r="HBF171" s="91"/>
      <c r="HBG171" s="91"/>
      <c r="HBH171" s="91"/>
      <c r="HBI171" s="91"/>
      <c r="HBJ171" s="91"/>
      <c r="HBK171" s="91"/>
      <c r="HBL171" s="91"/>
      <c r="HBM171" s="91"/>
      <c r="HBN171" s="91"/>
      <c r="HBO171" s="91"/>
      <c r="HBP171" s="91"/>
      <c r="HBQ171" s="91"/>
      <c r="HBR171" s="91"/>
      <c r="HBS171" s="91"/>
      <c r="HBT171" s="91"/>
      <c r="HBU171" s="91"/>
      <c r="HBV171" s="91"/>
      <c r="HBW171" s="91"/>
      <c r="HBX171" s="91"/>
      <c r="HBY171" s="91"/>
      <c r="HBZ171" s="91"/>
      <c r="HCA171" s="91"/>
      <c r="HCB171" s="91"/>
      <c r="HCC171" s="91"/>
      <c r="HCD171" s="91"/>
      <c r="HCE171" s="91"/>
      <c r="HCF171" s="91"/>
      <c r="HCG171" s="91"/>
      <c r="HCH171" s="91"/>
      <c r="HCI171" s="91"/>
      <c r="HCJ171" s="91"/>
      <c r="HCK171" s="91"/>
      <c r="HCL171" s="91"/>
      <c r="HCM171" s="91"/>
      <c r="HCN171" s="91"/>
      <c r="HCO171" s="91"/>
      <c r="HCP171" s="91"/>
      <c r="HCQ171" s="91"/>
      <c r="HCR171" s="91"/>
      <c r="HCS171" s="91"/>
      <c r="HCT171" s="91"/>
      <c r="HCU171" s="91"/>
      <c r="HCV171" s="91"/>
      <c r="HCW171" s="91"/>
      <c r="HCX171" s="91"/>
      <c r="HCY171" s="91"/>
      <c r="HCZ171" s="91"/>
      <c r="HDA171" s="91"/>
      <c r="HDB171" s="91"/>
      <c r="HDC171" s="91"/>
      <c r="HDD171" s="91"/>
      <c r="HDE171" s="91"/>
      <c r="HDF171" s="91"/>
      <c r="HDG171" s="91"/>
      <c r="HDH171" s="91"/>
      <c r="HDI171" s="91"/>
      <c r="HDJ171" s="91"/>
      <c r="HDK171" s="91"/>
      <c r="HDL171" s="91"/>
      <c r="HDM171" s="91"/>
      <c r="HDN171" s="91"/>
      <c r="HDO171" s="91"/>
      <c r="HDP171" s="91"/>
      <c r="HDQ171" s="91"/>
      <c r="HDR171" s="91"/>
      <c r="HDS171" s="91"/>
      <c r="HDT171" s="91"/>
      <c r="HDU171" s="91"/>
      <c r="HDV171" s="91"/>
      <c r="HDW171" s="91"/>
      <c r="HDX171" s="91"/>
      <c r="HDY171" s="91"/>
      <c r="HDZ171" s="91"/>
      <c r="HEA171" s="91"/>
      <c r="HEB171" s="91"/>
      <c r="HEC171" s="91"/>
      <c r="HED171" s="91"/>
      <c r="HEE171" s="91"/>
      <c r="HEF171" s="91"/>
      <c r="HEG171" s="91"/>
      <c r="HEH171" s="91"/>
      <c r="HEI171" s="91"/>
      <c r="HEJ171" s="91"/>
      <c r="HEK171" s="91"/>
      <c r="HEL171" s="91"/>
      <c r="HEM171" s="91"/>
      <c r="HEN171" s="91"/>
      <c r="HEO171" s="91"/>
      <c r="HEP171" s="91"/>
      <c r="HEQ171" s="91"/>
      <c r="HER171" s="91"/>
      <c r="HES171" s="91"/>
      <c r="HET171" s="91"/>
      <c r="HEU171" s="91"/>
      <c r="HEV171" s="91"/>
      <c r="HEW171" s="91"/>
      <c r="HEX171" s="91"/>
      <c r="HEY171" s="91"/>
      <c r="HEZ171" s="91"/>
      <c r="HFA171" s="91"/>
      <c r="HFB171" s="91"/>
      <c r="HFC171" s="91"/>
      <c r="HFD171" s="91"/>
      <c r="HFE171" s="91"/>
      <c r="HFF171" s="91"/>
      <c r="HFG171" s="91"/>
      <c r="HFH171" s="91"/>
      <c r="HFI171" s="91"/>
      <c r="HFJ171" s="91"/>
      <c r="HFK171" s="91"/>
      <c r="HFL171" s="91"/>
      <c r="HFM171" s="91"/>
      <c r="HFN171" s="91"/>
      <c r="HFO171" s="91"/>
      <c r="HFP171" s="91"/>
      <c r="HFQ171" s="91"/>
      <c r="HFR171" s="91"/>
      <c r="HFS171" s="91"/>
      <c r="HFT171" s="91"/>
      <c r="HFU171" s="91"/>
      <c r="HFV171" s="91"/>
      <c r="HFW171" s="91"/>
      <c r="HFX171" s="91"/>
      <c r="HFY171" s="91"/>
      <c r="HFZ171" s="91"/>
      <c r="HGA171" s="91"/>
      <c r="HGB171" s="91"/>
      <c r="HGC171" s="91"/>
      <c r="HGD171" s="91"/>
      <c r="HGE171" s="91"/>
      <c r="HGF171" s="91"/>
      <c r="HGG171" s="91"/>
      <c r="HGH171" s="91"/>
      <c r="HGI171" s="91"/>
      <c r="HGJ171" s="91"/>
      <c r="HGK171" s="91"/>
      <c r="HGL171" s="91"/>
      <c r="HGM171" s="91"/>
      <c r="HGN171" s="91"/>
      <c r="HGO171" s="91"/>
      <c r="HGP171" s="91"/>
      <c r="HGQ171" s="91"/>
      <c r="HGR171" s="91"/>
      <c r="HGS171" s="91"/>
      <c r="HGT171" s="91"/>
      <c r="HGU171" s="91"/>
      <c r="HGV171" s="91"/>
      <c r="HGW171" s="91"/>
      <c r="HGX171" s="91"/>
      <c r="HGY171" s="91"/>
      <c r="HGZ171" s="91"/>
      <c r="HHA171" s="91"/>
      <c r="HHB171" s="91"/>
      <c r="HHC171" s="91"/>
      <c r="HHD171" s="91"/>
      <c r="HHE171" s="91"/>
      <c r="HHF171" s="91"/>
      <c r="HHG171" s="91"/>
      <c r="HHH171" s="91"/>
      <c r="HHI171" s="91"/>
      <c r="HHJ171" s="91"/>
      <c r="HHK171" s="91"/>
      <c r="HHL171" s="91"/>
      <c r="HHM171" s="91"/>
      <c r="HHN171" s="91"/>
      <c r="HHO171" s="91"/>
      <c r="HHP171" s="91"/>
      <c r="HHQ171" s="91"/>
      <c r="HHR171" s="91"/>
      <c r="HHS171" s="91"/>
      <c r="HHT171" s="91"/>
      <c r="HHU171" s="91"/>
      <c r="HHV171" s="91"/>
      <c r="HHW171" s="91"/>
      <c r="HHX171" s="91"/>
      <c r="HHY171" s="91"/>
      <c r="HHZ171" s="91"/>
      <c r="HIA171" s="91"/>
      <c r="HIB171" s="91"/>
      <c r="HIC171" s="91"/>
      <c r="HID171" s="91"/>
      <c r="HIE171" s="91"/>
      <c r="HIF171" s="91"/>
      <c r="HIG171" s="91"/>
      <c r="HIH171" s="91"/>
      <c r="HII171" s="91"/>
      <c r="HIJ171" s="91"/>
      <c r="HIK171" s="91"/>
      <c r="HIL171" s="91"/>
      <c r="HIM171" s="91"/>
      <c r="HIN171" s="91"/>
      <c r="HIO171" s="91"/>
      <c r="HIP171" s="91"/>
      <c r="HIQ171" s="91"/>
      <c r="HIR171" s="91"/>
      <c r="HIS171" s="91"/>
      <c r="HIT171" s="91"/>
      <c r="HIU171" s="91"/>
      <c r="HIV171" s="91"/>
      <c r="HIW171" s="91"/>
      <c r="HIX171" s="91"/>
      <c r="HIY171" s="91"/>
      <c r="HIZ171" s="91"/>
      <c r="HJA171" s="91"/>
      <c r="HJB171" s="91"/>
      <c r="HJC171" s="91"/>
      <c r="HJD171" s="91"/>
      <c r="HJE171" s="91"/>
      <c r="HJF171" s="91"/>
      <c r="HJG171" s="91"/>
      <c r="HJH171" s="91"/>
      <c r="HJI171" s="91"/>
      <c r="HJJ171" s="91"/>
      <c r="HJK171" s="91"/>
      <c r="HJL171" s="91"/>
      <c r="HJM171" s="91"/>
      <c r="HJN171" s="91"/>
      <c r="HJO171" s="91"/>
      <c r="HJP171" s="91"/>
      <c r="HJQ171" s="91"/>
      <c r="HJR171" s="91"/>
      <c r="HJS171" s="91"/>
      <c r="HJT171" s="91"/>
      <c r="HJU171" s="91"/>
      <c r="HJV171" s="91"/>
      <c r="HJW171" s="91"/>
      <c r="HJX171" s="91"/>
      <c r="HJY171" s="91"/>
      <c r="HJZ171" s="91"/>
      <c r="HKA171" s="91"/>
      <c r="HKB171" s="91"/>
      <c r="HKC171" s="91"/>
      <c r="HKD171" s="91"/>
      <c r="HKE171" s="91"/>
      <c r="HKF171" s="91"/>
      <c r="HKG171" s="91"/>
      <c r="HKH171" s="91"/>
      <c r="HKI171" s="91"/>
      <c r="HKJ171" s="91"/>
      <c r="HKK171" s="91"/>
      <c r="HKL171" s="91"/>
      <c r="HKM171" s="91"/>
      <c r="HKN171" s="91"/>
      <c r="HKO171" s="91"/>
      <c r="HKP171" s="91"/>
      <c r="HKQ171" s="91"/>
      <c r="HKR171" s="91"/>
      <c r="HKS171" s="91"/>
      <c r="HKT171" s="91"/>
      <c r="HKU171" s="91"/>
      <c r="HKV171" s="91"/>
      <c r="HKW171" s="91"/>
      <c r="HKX171" s="91"/>
      <c r="HKY171" s="91"/>
      <c r="HKZ171" s="91"/>
      <c r="HLA171" s="91"/>
      <c r="HLB171" s="91"/>
      <c r="HLC171" s="91"/>
      <c r="HLD171" s="91"/>
      <c r="HLE171" s="91"/>
      <c r="HLF171" s="91"/>
      <c r="HLG171" s="91"/>
      <c r="HLH171" s="91"/>
      <c r="HLI171" s="91"/>
      <c r="HLJ171" s="91"/>
      <c r="HLK171" s="91"/>
      <c r="HLL171" s="91"/>
      <c r="HLM171" s="91"/>
      <c r="HLN171" s="91"/>
      <c r="HLO171" s="91"/>
      <c r="HLP171" s="91"/>
      <c r="HLQ171" s="91"/>
      <c r="HLR171" s="91"/>
      <c r="HLS171" s="91"/>
      <c r="HLT171" s="91"/>
      <c r="HLU171" s="91"/>
      <c r="HLV171" s="91"/>
      <c r="HLW171" s="91"/>
      <c r="HLX171" s="91"/>
      <c r="HLY171" s="91"/>
      <c r="HLZ171" s="91"/>
      <c r="HMA171" s="91"/>
      <c r="HMB171" s="91"/>
      <c r="HMC171" s="91"/>
      <c r="HMD171" s="91"/>
      <c r="HME171" s="91"/>
      <c r="HMF171" s="91"/>
      <c r="HMG171" s="91"/>
      <c r="HMH171" s="91"/>
      <c r="HMI171" s="91"/>
      <c r="HMJ171" s="91"/>
      <c r="HMK171" s="91"/>
      <c r="HML171" s="91"/>
      <c r="HMM171" s="91"/>
      <c r="HMN171" s="91"/>
      <c r="HMO171" s="91"/>
      <c r="HMP171" s="91"/>
      <c r="HMQ171" s="91"/>
      <c r="HMR171" s="91"/>
      <c r="HMS171" s="91"/>
      <c r="HMT171" s="91"/>
      <c r="HMU171" s="91"/>
      <c r="HMV171" s="91"/>
      <c r="HMW171" s="91"/>
      <c r="HMX171" s="91"/>
      <c r="HMY171" s="91"/>
      <c r="HMZ171" s="91"/>
      <c r="HNA171" s="91"/>
      <c r="HNB171" s="91"/>
      <c r="HNC171" s="91"/>
      <c r="HND171" s="91"/>
      <c r="HNE171" s="91"/>
      <c r="HNF171" s="91"/>
      <c r="HNG171" s="91"/>
      <c r="HNH171" s="91"/>
      <c r="HNI171" s="91"/>
      <c r="HNJ171" s="91"/>
      <c r="HNK171" s="91"/>
      <c r="HNL171" s="91"/>
      <c r="HNM171" s="91"/>
      <c r="HNN171" s="91"/>
      <c r="HNO171" s="91"/>
      <c r="HNP171" s="91"/>
      <c r="HNQ171" s="91"/>
      <c r="HNR171" s="91"/>
      <c r="HNS171" s="91"/>
      <c r="HNT171" s="91"/>
      <c r="HNU171" s="91"/>
      <c r="HNV171" s="91"/>
      <c r="HNW171" s="91"/>
      <c r="HNX171" s="91"/>
      <c r="HNY171" s="91"/>
      <c r="HNZ171" s="91"/>
      <c r="HOA171" s="91"/>
      <c r="HOB171" s="91"/>
      <c r="HOC171" s="91"/>
      <c r="HOD171" s="91"/>
      <c r="HOE171" s="91"/>
      <c r="HOF171" s="91"/>
      <c r="HOG171" s="91"/>
      <c r="HOH171" s="91"/>
      <c r="HOI171" s="91"/>
      <c r="HOJ171" s="91"/>
      <c r="HOK171" s="91"/>
      <c r="HOL171" s="91"/>
      <c r="HOM171" s="91"/>
      <c r="HON171" s="91"/>
      <c r="HOO171" s="91"/>
      <c r="HOP171" s="91"/>
      <c r="HOQ171" s="91"/>
      <c r="HOR171" s="91"/>
      <c r="HOS171" s="91"/>
      <c r="HOT171" s="91"/>
      <c r="HOU171" s="91"/>
      <c r="HOV171" s="91"/>
      <c r="HOW171" s="91"/>
      <c r="HOX171" s="91"/>
      <c r="HOY171" s="91"/>
      <c r="HOZ171" s="91"/>
      <c r="HPA171" s="91"/>
      <c r="HPB171" s="91"/>
      <c r="HPC171" s="91"/>
      <c r="HPD171" s="91"/>
      <c r="HPE171" s="91"/>
      <c r="HPF171" s="91"/>
      <c r="HPG171" s="91"/>
      <c r="HPH171" s="91"/>
      <c r="HPI171" s="91"/>
      <c r="HPJ171" s="91"/>
      <c r="HPK171" s="91"/>
      <c r="HPL171" s="91"/>
      <c r="HPM171" s="91"/>
      <c r="HPN171" s="91"/>
      <c r="HPO171" s="91"/>
      <c r="HPP171" s="91"/>
      <c r="HPQ171" s="91"/>
      <c r="HPR171" s="91"/>
      <c r="HPS171" s="91"/>
      <c r="HPT171" s="91"/>
      <c r="HPU171" s="91"/>
      <c r="HPV171" s="91"/>
      <c r="HPW171" s="91"/>
      <c r="HPX171" s="91"/>
      <c r="HPY171" s="91"/>
      <c r="HPZ171" s="91"/>
      <c r="HQA171" s="91"/>
      <c r="HQB171" s="91"/>
      <c r="HQC171" s="91"/>
      <c r="HQD171" s="91"/>
      <c r="HQE171" s="91"/>
      <c r="HQF171" s="91"/>
      <c r="HQG171" s="91"/>
      <c r="HQH171" s="91"/>
      <c r="HQI171" s="91"/>
      <c r="HQJ171" s="91"/>
      <c r="HQK171" s="91"/>
      <c r="HQL171" s="91"/>
      <c r="HQM171" s="91"/>
      <c r="HQN171" s="91"/>
      <c r="HQO171" s="91"/>
      <c r="HQP171" s="91"/>
      <c r="HQQ171" s="91"/>
      <c r="HQR171" s="91"/>
      <c r="HQS171" s="91"/>
      <c r="HQT171" s="91"/>
      <c r="HQU171" s="91"/>
      <c r="HQV171" s="91"/>
      <c r="HQW171" s="91"/>
      <c r="HQX171" s="91"/>
      <c r="HQY171" s="91"/>
      <c r="HQZ171" s="91"/>
      <c r="HRA171" s="91"/>
      <c r="HRB171" s="91"/>
      <c r="HRC171" s="91"/>
      <c r="HRD171" s="91"/>
      <c r="HRE171" s="91"/>
      <c r="HRF171" s="91"/>
      <c r="HRG171" s="91"/>
      <c r="HRH171" s="91"/>
      <c r="HRI171" s="91"/>
      <c r="HRJ171" s="91"/>
      <c r="HRK171" s="91"/>
      <c r="HRL171" s="91"/>
      <c r="HRM171" s="91"/>
      <c r="HRN171" s="91"/>
      <c r="HRO171" s="91"/>
      <c r="HRP171" s="91"/>
      <c r="HRQ171" s="91"/>
      <c r="HRR171" s="91"/>
      <c r="HRS171" s="91"/>
      <c r="HRT171" s="91"/>
      <c r="HRU171" s="91"/>
      <c r="HRV171" s="91"/>
      <c r="HRW171" s="91"/>
      <c r="HRX171" s="91"/>
      <c r="HRY171" s="91"/>
      <c r="HRZ171" s="91"/>
      <c r="HSA171" s="91"/>
      <c r="HSB171" s="91"/>
      <c r="HSC171" s="91"/>
      <c r="HSD171" s="91"/>
      <c r="HSE171" s="91"/>
      <c r="HSF171" s="91"/>
      <c r="HSG171" s="91"/>
      <c r="HSH171" s="91"/>
      <c r="HSI171" s="91"/>
      <c r="HSJ171" s="91"/>
      <c r="HSK171" s="91"/>
      <c r="HSL171" s="91"/>
      <c r="HSM171" s="91"/>
      <c r="HSN171" s="91"/>
      <c r="HSO171" s="91"/>
      <c r="HSP171" s="91"/>
      <c r="HSQ171" s="91"/>
      <c r="HSR171" s="91"/>
      <c r="HSS171" s="91"/>
      <c r="HST171" s="91"/>
      <c r="HSU171" s="91"/>
      <c r="HSV171" s="91"/>
      <c r="HSW171" s="91"/>
      <c r="HSX171" s="91"/>
      <c r="HSY171" s="91"/>
      <c r="HSZ171" s="91"/>
      <c r="HTA171" s="91"/>
      <c r="HTB171" s="91"/>
      <c r="HTC171" s="91"/>
      <c r="HTD171" s="91"/>
      <c r="HTE171" s="91"/>
      <c r="HTF171" s="91"/>
      <c r="HTG171" s="91"/>
      <c r="HTH171" s="91"/>
      <c r="HTI171" s="91"/>
      <c r="HTJ171" s="91"/>
      <c r="HTK171" s="91"/>
      <c r="HTL171" s="91"/>
      <c r="HTM171" s="91"/>
      <c r="HTN171" s="91"/>
      <c r="HTO171" s="91"/>
      <c r="HTP171" s="91"/>
      <c r="HTQ171" s="91"/>
      <c r="HTR171" s="91"/>
      <c r="HTS171" s="91"/>
      <c r="HTT171" s="91"/>
      <c r="HTU171" s="91"/>
      <c r="HTV171" s="91"/>
      <c r="HTW171" s="91"/>
      <c r="HTX171" s="91"/>
      <c r="HTY171" s="91"/>
      <c r="HTZ171" s="91"/>
      <c r="HUA171" s="91"/>
      <c r="HUB171" s="91"/>
      <c r="HUC171" s="91"/>
      <c r="HUD171" s="91"/>
      <c r="HUE171" s="91"/>
      <c r="HUF171" s="91"/>
      <c r="HUG171" s="91"/>
      <c r="HUH171" s="91"/>
      <c r="HUI171" s="91"/>
      <c r="HUJ171" s="91"/>
      <c r="HUK171" s="91"/>
      <c r="HUL171" s="91"/>
      <c r="HUM171" s="91"/>
      <c r="HUN171" s="91"/>
      <c r="HUO171" s="91"/>
      <c r="HUP171" s="91"/>
      <c r="HUQ171" s="91"/>
      <c r="HUR171" s="91"/>
      <c r="HUS171" s="91"/>
      <c r="HUT171" s="91"/>
      <c r="HUU171" s="91"/>
      <c r="HUV171" s="91"/>
      <c r="HUW171" s="91"/>
      <c r="HUX171" s="91"/>
      <c r="HUY171" s="91"/>
      <c r="HUZ171" s="91"/>
      <c r="HVA171" s="91"/>
      <c r="HVB171" s="91"/>
      <c r="HVC171" s="91"/>
      <c r="HVD171" s="91"/>
      <c r="HVE171" s="91"/>
      <c r="HVF171" s="91"/>
      <c r="HVG171" s="91"/>
      <c r="HVH171" s="91"/>
      <c r="HVI171" s="91"/>
      <c r="HVJ171" s="91"/>
      <c r="HVK171" s="91"/>
      <c r="HVL171" s="91"/>
      <c r="HVM171" s="91"/>
      <c r="HVN171" s="91"/>
      <c r="HVO171" s="91"/>
      <c r="HVP171" s="91"/>
      <c r="HVQ171" s="91"/>
      <c r="HVR171" s="91"/>
      <c r="HVS171" s="91"/>
      <c r="HVT171" s="91"/>
      <c r="HVU171" s="91"/>
      <c r="HVV171" s="91"/>
      <c r="HVW171" s="91"/>
      <c r="HVX171" s="91"/>
      <c r="HVY171" s="91"/>
      <c r="HVZ171" s="91"/>
      <c r="HWA171" s="91"/>
      <c r="HWB171" s="91"/>
      <c r="HWC171" s="91"/>
      <c r="HWD171" s="91"/>
      <c r="HWE171" s="91"/>
      <c r="HWF171" s="91"/>
      <c r="HWG171" s="91"/>
      <c r="HWH171" s="91"/>
      <c r="HWI171" s="91"/>
      <c r="HWJ171" s="91"/>
      <c r="HWK171" s="91"/>
      <c r="HWL171" s="91"/>
      <c r="HWM171" s="91"/>
      <c r="HWN171" s="91"/>
      <c r="HWO171" s="91"/>
      <c r="HWP171" s="91"/>
      <c r="HWQ171" s="91"/>
      <c r="HWR171" s="91"/>
      <c r="HWS171" s="91"/>
      <c r="HWT171" s="91"/>
      <c r="HWU171" s="91"/>
      <c r="HWV171" s="91"/>
      <c r="HWW171" s="91"/>
      <c r="HWX171" s="91"/>
      <c r="HWY171" s="91"/>
      <c r="HWZ171" s="91"/>
      <c r="HXA171" s="91"/>
      <c r="HXB171" s="91"/>
      <c r="HXC171" s="91"/>
      <c r="HXD171" s="91"/>
      <c r="HXE171" s="91"/>
      <c r="HXF171" s="91"/>
      <c r="HXG171" s="91"/>
      <c r="HXH171" s="91"/>
      <c r="HXI171" s="91"/>
      <c r="HXJ171" s="91"/>
      <c r="HXK171" s="91"/>
      <c r="HXL171" s="91"/>
      <c r="HXM171" s="91"/>
      <c r="HXN171" s="91"/>
      <c r="HXO171" s="91"/>
      <c r="HXP171" s="91"/>
      <c r="HXQ171" s="91"/>
      <c r="HXR171" s="91"/>
      <c r="HXS171" s="91"/>
      <c r="HXT171" s="91"/>
      <c r="HXU171" s="91"/>
      <c r="HXV171" s="91"/>
      <c r="HXW171" s="91"/>
      <c r="HXX171" s="91"/>
      <c r="HXY171" s="91"/>
      <c r="HXZ171" s="91"/>
      <c r="HYA171" s="91"/>
      <c r="HYB171" s="91"/>
      <c r="HYC171" s="91"/>
      <c r="HYD171" s="91"/>
      <c r="HYE171" s="91"/>
      <c r="HYF171" s="91"/>
      <c r="HYG171" s="91"/>
      <c r="HYH171" s="91"/>
      <c r="HYI171" s="91"/>
      <c r="HYJ171" s="91"/>
      <c r="HYK171" s="91"/>
      <c r="HYL171" s="91"/>
      <c r="HYM171" s="91"/>
      <c r="HYN171" s="91"/>
      <c r="HYO171" s="91"/>
      <c r="HYP171" s="91"/>
      <c r="HYQ171" s="91"/>
      <c r="HYR171" s="91"/>
      <c r="HYS171" s="91"/>
      <c r="HYT171" s="91"/>
      <c r="HYU171" s="91"/>
      <c r="HYV171" s="91"/>
      <c r="HYW171" s="91"/>
      <c r="HYX171" s="91"/>
      <c r="HYY171" s="91"/>
      <c r="HYZ171" s="91"/>
      <c r="HZA171" s="91"/>
      <c r="HZB171" s="91"/>
      <c r="HZC171" s="91"/>
      <c r="HZD171" s="91"/>
      <c r="HZE171" s="91"/>
      <c r="HZF171" s="91"/>
      <c r="HZG171" s="91"/>
      <c r="HZH171" s="91"/>
      <c r="HZI171" s="91"/>
      <c r="HZJ171" s="91"/>
      <c r="HZK171" s="91"/>
      <c r="HZL171" s="91"/>
      <c r="HZM171" s="91"/>
      <c r="HZN171" s="91"/>
      <c r="HZO171" s="91"/>
      <c r="HZP171" s="91"/>
      <c r="HZQ171" s="91"/>
      <c r="HZR171" s="91"/>
      <c r="HZS171" s="91"/>
      <c r="HZT171" s="91"/>
      <c r="HZU171" s="91"/>
      <c r="HZV171" s="91"/>
      <c r="HZW171" s="91"/>
      <c r="HZX171" s="91"/>
      <c r="HZY171" s="91"/>
      <c r="HZZ171" s="91"/>
      <c r="IAA171" s="91"/>
      <c r="IAB171" s="91"/>
      <c r="IAC171" s="91"/>
      <c r="IAD171" s="91"/>
      <c r="IAE171" s="91"/>
      <c r="IAF171" s="91"/>
      <c r="IAG171" s="91"/>
      <c r="IAH171" s="91"/>
      <c r="IAI171" s="91"/>
      <c r="IAJ171" s="91"/>
      <c r="IAK171" s="91"/>
      <c r="IAL171" s="91"/>
      <c r="IAM171" s="91"/>
      <c r="IAN171" s="91"/>
      <c r="IAO171" s="91"/>
      <c r="IAP171" s="91"/>
      <c r="IAQ171" s="91"/>
      <c r="IAR171" s="91"/>
      <c r="IAS171" s="91"/>
      <c r="IAT171" s="91"/>
      <c r="IAU171" s="91"/>
      <c r="IAV171" s="91"/>
      <c r="IAW171" s="91"/>
      <c r="IAX171" s="91"/>
      <c r="IAY171" s="91"/>
      <c r="IAZ171" s="91"/>
      <c r="IBA171" s="91"/>
      <c r="IBB171" s="91"/>
      <c r="IBC171" s="91"/>
      <c r="IBD171" s="91"/>
      <c r="IBE171" s="91"/>
      <c r="IBF171" s="91"/>
      <c r="IBG171" s="91"/>
      <c r="IBH171" s="91"/>
      <c r="IBI171" s="91"/>
      <c r="IBJ171" s="91"/>
      <c r="IBK171" s="91"/>
      <c r="IBL171" s="91"/>
      <c r="IBM171" s="91"/>
      <c r="IBN171" s="91"/>
      <c r="IBO171" s="91"/>
      <c r="IBP171" s="91"/>
      <c r="IBQ171" s="91"/>
      <c r="IBR171" s="91"/>
      <c r="IBS171" s="91"/>
      <c r="IBT171" s="91"/>
      <c r="IBU171" s="91"/>
      <c r="IBV171" s="91"/>
      <c r="IBW171" s="91"/>
      <c r="IBX171" s="91"/>
      <c r="IBY171" s="91"/>
      <c r="IBZ171" s="91"/>
      <c r="ICA171" s="91"/>
      <c r="ICB171" s="91"/>
      <c r="ICC171" s="91"/>
      <c r="ICD171" s="91"/>
      <c r="ICE171" s="91"/>
      <c r="ICF171" s="91"/>
      <c r="ICG171" s="91"/>
      <c r="ICH171" s="91"/>
      <c r="ICI171" s="91"/>
      <c r="ICJ171" s="91"/>
      <c r="ICK171" s="91"/>
      <c r="ICL171" s="91"/>
      <c r="ICM171" s="91"/>
      <c r="ICN171" s="91"/>
      <c r="ICO171" s="91"/>
      <c r="ICP171" s="91"/>
      <c r="ICQ171" s="91"/>
      <c r="ICR171" s="91"/>
      <c r="ICS171" s="91"/>
      <c r="ICT171" s="91"/>
      <c r="ICU171" s="91"/>
      <c r="ICV171" s="91"/>
      <c r="ICW171" s="91"/>
      <c r="ICX171" s="91"/>
      <c r="ICY171" s="91"/>
      <c r="ICZ171" s="91"/>
      <c r="IDA171" s="91"/>
      <c r="IDB171" s="91"/>
      <c r="IDC171" s="91"/>
      <c r="IDD171" s="91"/>
      <c r="IDE171" s="91"/>
      <c r="IDF171" s="91"/>
      <c r="IDG171" s="91"/>
      <c r="IDH171" s="91"/>
      <c r="IDI171" s="91"/>
      <c r="IDJ171" s="91"/>
      <c r="IDK171" s="91"/>
      <c r="IDL171" s="91"/>
      <c r="IDM171" s="91"/>
      <c r="IDN171" s="91"/>
      <c r="IDO171" s="91"/>
      <c r="IDP171" s="91"/>
      <c r="IDQ171" s="91"/>
      <c r="IDR171" s="91"/>
      <c r="IDS171" s="91"/>
      <c r="IDT171" s="91"/>
      <c r="IDU171" s="91"/>
      <c r="IDV171" s="91"/>
      <c r="IDW171" s="91"/>
      <c r="IDX171" s="91"/>
      <c r="IDY171" s="91"/>
      <c r="IDZ171" s="91"/>
      <c r="IEA171" s="91"/>
      <c r="IEB171" s="91"/>
      <c r="IEC171" s="91"/>
      <c r="IED171" s="91"/>
      <c r="IEE171" s="91"/>
      <c r="IEF171" s="91"/>
      <c r="IEG171" s="91"/>
      <c r="IEH171" s="91"/>
      <c r="IEI171" s="91"/>
      <c r="IEJ171" s="91"/>
      <c r="IEK171" s="91"/>
      <c r="IEL171" s="91"/>
      <c r="IEM171" s="91"/>
      <c r="IEN171" s="91"/>
      <c r="IEO171" s="91"/>
      <c r="IEP171" s="91"/>
      <c r="IEQ171" s="91"/>
      <c r="IER171" s="91"/>
      <c r="IES171" s="91"/>
      <c r="IET171" s="91"/>
      <c r="IEU171" s="91"/>
      <c r="IEV171" s="91"/>
      <c r="IEW171" s="91"/>
      <c r="IEX171" s="91"/>
      <c r="IEY171" s="91"/>
      <c r="IEZ171" s="91"/>
      <c r="IFA171" s="91"/>
      <c r="IFB171" s="91"/>
      <c r="IFC171" s="91"/>
      <c r="IFD171" s="91"/>
      <c r="IFE171" s="91"/>
      <c r="IFF171" s="91"/>
      <c r="IFG171" s="91"/>
      <c r="IFH171" s="91"/>
      <c r="IFI171" s="91"/>
      <c r="IFJ171" s="91"/>
      <c r="IFK171" s="91"/>
      <c r="IFL171" s="91"/>
      <c r="IFM171" s="91"/>
      <c r="IFN171" s="91"/>
      <c r="IFO171" s="91"/>
      <c r="IFP171" s="91"/>
      <c r="IFQ171" s="91"/>
      <c r="IFR171" s="91"/>
      <c r="IFS171" s="91"/>
      <c r="IFT171" s="91"/>
      <c r="IFU171" s="91"/>
      <c r="IFV171" s="91"/>
      <c r="IFW171" s="91"/>
      <c r="IFX171" s="91"/>
      <c r="IFY171" s="91"/>
      <c r="IFZ171" s="91"/>
      <c r="IGA171" s="91"/>
      <c r="IGB171" s="91"/>
      <c r="IGC171" s="91"/>
      <c r="IGD171" s="91"/>
      <c r="IGE171" s="91"/>
      <c r="IGF171" s="91"/>
      <c r="IGG171" s="91"/>
      <c r="IGH171" s="91"/>
      <c r="IGI171" s="91"/>
      <c r="IGJ171" s="91"/>
      <c r="IGK171" s="91"/>
      <c r="IGL171" s="91"/>
      <c r="IGM171" s="91"/>
      <c r="IGN171" s="91"/>
      <c r="IGO171" s="91"/>
      <c r="IGP171" s="91"/>
      <c r="IGQ171" s="91"/>
      <c r="IGR171" s="91"/>
      <c r="IGS171" s="91"/>
      <c r="IGT171" s="91"/>
      <c r="IGU171" s="91"/>
      <c r="IGV171" s="91"/>
      <c r="IGW171" s="91"/>
      <c r="IGX171" s="91"/>
      <c r="IGY171" s="91"/>
      <c r="IGZ171" s="91"/>
      <c r="IHA171" s="91"/>
      <c r="IHB171" s="91"/>
      <c r="IHC171" s="91"/>
      <c r="IHD171" s="91"/>
      <c r="IHE171" s="91"/>
      <c r="IHF171" s="91"/>
      <c r="IHG171" s="91"/>
      <c r="IHH171" s="91"/>
      <c r="IHI171" s="91"/>
      <c r="IHJ171" s="91"/>
      <c r="IHK171" s="91"/>
      <c r="IHL171" s="91"/>
      <c r="IHM171" s="91"/>
      <c r="IHN171" s="91"/>
      <c r="IHO171" s="91"/>
      <c r="IHP171" s="91"/>
      <c r="IHQ171" s="91"/>
      <c r="IHR171" s="91"/>
      <c r="IHS171" s="91"/>
      <c r="IHT171" s="91"/>
      <c r="IHU171" s="91"/>
      <c r="IHV171" s="91"/>
      <c r="IHW171" s="91"/>
      <c r="IHX171" s="91"/>
      <c r="IHY171" s="91"/>
      <c r="IHZ171" s="91"/>
      <c r="IIA171" s="91"/>
      <c r="IIB171" s="91"/>
      <c r="IIC171" s="91"/>
      <c r="IID171" s="91"/>
      <c r="IIE171" s="91"/>
      <c r="IIF171" s="91"/>
      <c r="IIG171" s="91"/>
      <c r="IIH171" s="91"/>
      <c r="III171" s="91"/>
      <c r="IIJ171" s="91"/>
      <c r="IIK171" s="91"/>
      <c r="IIL171" s="91"/>
      <c r="IIM171" s="91"/>
      <c r="IIN171" s="91"/>
      <c r="IIO171" s="91"/>
      <c r="IIP171" s="91"/>
      <c r="IIQ171" s="91"/>
      <c r="IIR171" s="91"/>
      <c r="IIS171" s="91"/>
      <c r="IIT171" s="91"/>
      <c r="IIU171" s="91"/>
      <c r="IIV171" s="91"/>
      <c r="IIW171" s="91"/>
      <c r="IIX171" s="91"/>
      <c r="IIY171" s="91"/>
      <c r="IIZ171" s="91"/>
      <c r="IJA171" s="91"/>
      <c r="IJB171" s="91"/>
      <c r="IJC171" s="91"/>
      <c r="IJD171" s="91"/>
      <c r="IJE171" s="91"/>
      <c r="IJF171" s="91"/>
      <c r="IJG171" s="91"/>
      <c r="IJH171" s="91"/>
      <c r="IJI171" s="91"/>
      <c r="IJJ171" s="91"/>
      <c r="IJK171" s="91"/>
      <c r="IJL171" s="91"/>
      <c r="IJM171" s="91"/>
      <c r="IJN171" s="91"/>
      <c r="IJO171" s="91"/>
      <c r="IJP171" s="91"/>
      <c r="IJQ171" s="91"/>
      <c r="IJR171" s="91"/>
      <c r="IJS171" s="91"/>
      <c r="IJT171" s="91"/>
      <c r="IJU171" s="91"/>
      <c r="IJV171" s="91"/>
      <c r="IJW171" s="91"/>
      <c r="IJX171" s="91"/>
      <c r="IJY171" s="91"/>
      <c r="IJZ171" s="91"/>
      <c r="IKA171" s="91"/>
      <c r="IKB171" s="91"/>
      <c r="IKC171" s="91"/>
      <c r="IKD171" s="91"/>
      <c r="IKE171" s="91"/>
      <c r="IKF171" s="91"/>
      <c r="IKG171" s="91"/>
      <c r="IKH171" s="91"/>
      <c r="IKI171" s="91"/>
      <c r="IKJ171" s="91"/>
      <c r="IKK171" s="91"/>
      <c r="IKL171" s="91"/>
      <c r="IKM171" s="91"/>
      <c r="IKN171" s="91"/>
      <c r="IKO171" s="91"/>
      <c r="IKP171" s="91"/>
      <c r="IKQ171" s="91"/>
      <c r="IKR171" s="91"/>
      <c r="IKS171" s="91"/>
      <c r="IKT171" s="91"/>
      <c r="IKU171" s="91"/>
      <c r="IKV171" s="91"/>
      <c r="IKW171" s="91"/>
      <c r="IKX171" s="91"/>
      <c r="IKY171" s="91"/>
      <c r="IKZ171" s="91"/>
      <c r="ILA171" s="91"/>
      <c r="ILB171" s="91"/>
      <c r="ILC171" s="91"/>
      <c r="ILD171" s="91"/>
      <c r="ILE171" s="91"/>
      <c r="ILF171" s="91"/>
      <c r="ILG171" s="91"/>
      <c r="ILH171" s="91"/>
      <c r="ILI171" s="91"/>
      <c r="ILJ171" s="91"/>
      <c r="ILK171" s="91"/>
      <c r="ILL171" s="91"/>
      <c r="ILM171" s="91"/>
      <c r="ILN171" s="91"/>
      <c r="ILO171" s="91"/>
      <c r="ILP171" s="91"/>
      <c r="ILQ171" s="91"/>
      <c r="ILR171" s="91"/>
      <c r="ILS171" s="91"/>
      <c r="ILT171" s="91"/>
      <c r="ILU171" s="91"/>
      <c r="ILV171" s="91"/>
      <c r="ILW171" s="91"/>
      <c r="ILX171" s="91"/>
      <c r="ILY171" s="91"/>
      <c r="ILZ171" s="91"/>
      <c r="IMA171" s="91"/>
      <c r="IMB171" s="91"/>
      <c r="IMC171" s="91"/>
      <c r="IMD171" s="91"/>
      <c r="IME171" s="91"/>
      <c r="IMF171" s="91"/>
      <c r="IMG171" s="91"/>
      <c r="IMH171" s="91"/>
      <c r="IMI171" s="91"/>
      <c r="IMJ171" s="91"/>
      <c r="IMK171" s="91"/>
      <c r="IML171" s="91"/>
      <c r="IMM171" s="91"/>
      <c r="IMN171" s="91"/>
      <c r="IMO171" s="91"/>
      <c r="IMP171" s="91"/>
      <c r="IMQ171" s="91"/>
      <c r="IMR171" s="91"/>
      <c r="IMS171" s="91"/>
      <c r="IMT171" s="91"/>
      <c r="IMU171" s="91"/>
      <c r="IMV171" s="91"/>
      <c r="IMW171" s="91"/>
      <c r="IMX171" s="91"/>
      <c r="IMY171" s="91"/>
      <c r="IMZ171" s="91"/>
      <c r="INA171" s="91"/>
      <c r="INB171" s="91"/>
      <c r="INC171" s="91"/>
      <c r="IND171" s="91"/>
      <c r="INE171" s="91"/>
      <c r="INF171" s="91"/>
      <c r="ING171" s="91"/>
      <c r="INH171" s="91"/>
      <c r="INI171" s="91"/>
      <c r="INJ171" s="91"/>
      <c r="INK171" s="91"/>
      <c r="INL171" s="91"/>
      <c r="INM171" s="91"/>
      <c r="INN171" s="91"/>
      <c r="INO171" s="91"/>
      <c r="INP171" s="91"/>
      <c r="INQ171" s="91"/>
      <c r="INR171" s="91"/>
      <c r="INS171" s="91"/>
      <c r="INT171" s="91"/>
      <c r="INU171" s="91"/>
      <c r="INV171" s="91"/>
      <c r="INW171" s="91"/>
      <c r="INX171" s="91"/>
      <c r="INY171" s="91"/>
      <c r="INZ171" s="91"/>
      <c r="IOA171" s="91"/>
      <c r="IOB171" s="91"/>
      <c r="IOC171" s="91"/>
      <c r="IOD171" s="91"/>
      <c r="IOE171" s="91"/>
      <c r="IOF171" s="91"/>
      <c r="IOG171" s="91"/>
      <c r="IOH171" s="91"/>
      <c r="IOI171" s="91"/>
      <c r="IOJ171" s="91"/>
      <c r="IOK171" s="91"/>
      <c r="IOL171" s="91"/>
      <c r="IOM171" s="91"/>
      <c r="ION171" s="91"/>
      <c r="IOO171" s="91"/>
      <c r="IOP171" s="91"/>
      <c r="IOQ171" s="91"/>
      <c r="IOR171" s="91"/>
      <c r="IOS171" s="91"/>
      <c r="IOT171" s="91"/>
      <c r="IOU171" s="91"/>
      <c r="IOV171" s="91"/>
      <c r="IOW171" s="91"/>
      <c r="IOX171" s="91"/>
      <c r="IOY171" s="91"/>
      <c r="IOZ171" s="91"/>
      <c r="IPA171" s="91"/>
      <c r="IPB171" s="91"/>
      <c r="IPC171" s="91"/>
      <c r="IPD171" s="91"/>
      <c r="IPE171" s="91"/>
      <c r="IPF171" s="91"/>
      <c r="IPG171" s="91"/>
      <c r="IPH171" s="91"/>
      <c r="IPI171" s="91"/>
      <c r="IPJ171" s="91"/>
      <c r="IPK171" s="91"/>
      <c r="IPL171" s="91"/>
      <c r="IPM171" s="91"/>
      <c r="IPN171" s="91"/>
      <c r="IPO171" s="91"/>
      <c r="IPP171" s="91"/>
      <c r="IPQ171" s="91"/>
      <c r="IPR171" s="91"/>
      <c r="IPS171" s="91"/>
      <c r="IPT171" s="91"/>
      <c r="IPU171" s="91"/>
      <c r="IPV171" s="91"/>
      <c r="IPW171" s="91"/>
      <c r="IPX171" s="91"/>
      <c r="IPY171" s="91"/>
      <c r="IPZ171" s="91"/>
      <c r="IQA171" s="91"/>
      <c r="IQB171" s="91"/>
      <c r="IQC171" s="91"/>
      <c r="IQD171" s="91"/>
      <c r="IQE171" s="91"/>
      <c r="IQF171" s="91"/>
      <c r="IQG171" s="91"/>
      <c r="IQH171" s="91"/>
      <c r="IQI171" s="91"/>
      <c r="IQJ171" s="91"/>
      <c r="IQK171" s="91"/>
      <c r="IQL171" s="91"/>
      <c r="IQM171" s="91"/>
      <c r="IQN171" s="91"/>
      <c r="IQO171" s="91"/>
      <c r="IQP171" s="91"/>
      <c r="IQQ171" s="91"/>
      <c r="IQR171" s="91"/>
      <c r="IQS171" s="91"/>
      <c r="IQT171" s="91"/>
      <c r="IQU171" s="91"/>
      <c r="IQV171" s="91"/>
      <c r="IQW171" s="91"/>
      <c r="IQX171" s="91"/>
      <c r="IQY171" s="91"/>
      <c r="IQZ171" s="91"/>
      <c r="IRA171" s="91"/>
      <c r="IRB171" s="91"/>
      <c r="IRC171" s="91"/>
      <c r="IRD171" s="91"/>
      <c r="IRE171" s="91"/>
      <c r="IRF171" s="91"/>
      <c r="IRG171" s="91"/>
      <c r="IRH171" s="91"/>
      <c r="IRI171" s="91"/>
      <c r="IRJ171" s="91"/>
      <c r="IRK171" s="91"/>
      <c r="IRL171" s="91"/>
      <c r="IRM171" s="91"/>
      <c r="IRN171" s="91"/>
      <c r="IRO171" s="91"/>
      <c r="IRP171" s="91"/>
      <c r="IRQ171" s="91"/>
      <c r="IRR171" s="91"/>
      <c r="IRS171" s="91"/>
      <c r="IRT171" s="91"/>
      <c r="IRU171" s="91"/>
      <c r="IRV171" s="91"/>
      <c r="IRW171" s="91"/>
      <c r="IRX171" s="91"/>
      <c r="IRY171" s="91"/>
      <c r="IRZ171" s="91"/>
      <c r="ISA171" s="91"/>
      <c r="ISB171" s="91"/>
      <c r="ISC171" s="91"/>
      <c r="ISD171" s="91"/>
      <c r="ISE171" s="91"/>
      <c r="ISF171" s="91"/>
      <c r="ISG171" s="91"/>
      <c r="ISH171" s="91"/>
      <c r="ISI171" s="91"/>
      <c r="ISJ171" s="91"/>
      <c r="ISK171" s="91"/>
      <c r="ISL171" s="91"/>
      <c r="ISM171" s="91"/>
      <c r="ISN171" s="91"/>
      <c r="ISO171" s="91"/>
      <c r="ISP171" s="91"/>
      <c r="ISQ171" s="91"/>
      <c r="ISR171" s="91"/>
      <c r="ISS171" s="91"/>
      <c r="IST171" s="91"/>
      <c r="ISU171" s="91"/>
      <c r="ISV171" s="91"/>
      <c r="ISW171" s="91"/>
      <c r="ISX171" s="91"/>
      <c r="ISY171" s="91"/>
      <c r="ISZ171" s="91"/>
      <c r="ITA171" s="91"/>
      <c r="ITB171" s="91"/>
      <c r="ITC171" s="91"/>
      <c r="ITD171" s="91"/>
      <c r="ITE171" s="91"/>
      <c r="ITF171" s="91"/>
      <c r="ITG171" s="91"/>
      <c r="ITH171" s="91"/>
      <c r="ITI171" s="91"/>
      <c r="ITJ171" s="91"/>
      <c r="ITK171" s="91"/>
      <c r="ITL171" s="91"/>
      <c r="ITM171" s="91"/>
      <c r="ITN171" s="91"/>
      <c r="ITO171" s="91"/>
      <c r="ITP171" s="91"/>
      <c r="ITQ171" s="91"/>
      <c r="ITR171" s="91"/>
      <c r="ITS171" s="91"/>
      <c r="ITT171" s="91"/>
      <c r="ITU171" s="91"/>
      <c r="ITV171" s="91"/>
      <c r="ITW171" s="91"/>
      <c r="ITX171" s="91"/>
      <c r="ITY171" s="91"/>
      <c r="ITZ171" s="91"/>
      <c r="IUA171" s="91"/>
      <c r="IUB171" s="91"/>
      <c r="IUC171" s="91"/>
      <c r="IUD171" s="91"/>
      <c r="IUE171" s="91"/>
      <c r="IUF171" s="91"/>
      <c r="IUG171" s="91"/>
      <c r="IUH171" s="91"/>
      <c r="IUI171" s="91"/>
      <c r="IUJ171" s="91"/>
      <c r="IUK171" s="91"/>
      <c r="IUL171" s="91"/>
      <c r="IUM171" s="91"/>
      <c r="IUN171" s="91"/>
      <c r="IUO171" s="91"/>
      <c r="IUP171" s="91"/>
      <c r="IUQ171" s="91"/>
      <c r="IUR171" s="91"/>
      <c r="IUS171" s="91"/>
      <c r="IUT171" s="91"/>
      <c r="IUU171" s="91"/>
      <c r="IUV171" s="91"/>
      <c r="IUW171" s="91"/>
      <c r="IUX171" s="91"/>
      <c r="IUY171" s="91"/>
      <c r="IUZ171" s="91"/>
      <c r="IVA171" s="91"/>
      <c r="IVB171" s="91"/>
      <c r="IVC171" s="91"/>
      <c r="IVD171" s="91"/>
      <c r="IVE171" s="91"/>
      <c r="IVF171" s="91"/>
      <c r="IVG171" s="91"/>
      <c r="IVH171" s="91"/>
      <c r="IVI171" s="91"/>
      <c r="IVJ171" s="91"/>
      <c r="IVK171" s="91"/>
      <c r="IVL171" s="91"/>
      <c r="IVM171" s="91"/>
      <c r="IVN171" s="91"/>
      <c r="IVO171" s="91"/>
      <c r="IVP171" s="91"/>
      <c r="IVQ171" s="91"/>
      <c r="IVR171" s="91"/>
      <c r="IVS171" s="91"/>
      <c r="IVT171" s="91"/>
      <c r="IVU171" s="91"/>
      <c r="IVV171" s="91"/>
      <c r="IVW171" s="91"/>
      <c r="IVX171" s="91"/>
      <c r="IVY171" s="91"/>
      <c r="IVZ171" s="91"/>
      <c r="IWA171" s="91"/>
      <c r="IWB171" s="91"/>
      <c r="IWC171" s="91"/>
      <c r="IWD171" s="91"/>
      <c r="IWE171" s="91"/>
      <c r="IWF171" s="91"/>
      <c r="IWG171" s="91"/>
      <c r="IWH171" s="91"/>
      <c r="IWI171" s="91"/>
      <c r="IWJ171" s="91"/>
      <c r="IWK171" s="91"/>
      <c r="IWL171" s="91"/>
      <c r="IWM171" s="91"/>
      <c r="IWN171" s="91"/>
      <c r="IWO171" s="91"/>
      <c r="IWP171" s="91"/>
      <c r="IWQ171" s="91"/>
      <c r="IWR171" s="91"/>
      <c r="IWS171" s="91"/>
      <c r="IWT171" s="91"/>
      <c r="IWU171" s="91"/>
      <c r="IWV171" s="91"/>
      <c r="IWW171" s="91"/>
      <c r="IWX171" s="91"/>
      <c r="IWY171" s="91"/>
      <c r="IWZ171" s="91"/>
      <c r="IXA171" s="91"/>
      <c r="IXB171" s="91"/>
      <c r="IXC171" s="91"/>
      <c r="IXD171" s="91"/>
      <c r="IXE171" s="91"/>
      <c r="IXF171" s="91"/>
      <c r="IXG171" s="91"/>
      <c r="IXH171" s="91"/>
      <c r="IXI171" s="91"/>
      <c r="IXJ171" s="91"/>
      <c r="IXK171" s="91"/>
      <c r="IXL171" s="91"/>
      <c r="IXM171" s="91"/>
      <c r="IXN171" s="91"/>
      <c r="IXO171" s="91"/>
      <c r="IXP171" s="91"/>
      <c r="IXQ171" s="91"/>
      <c r="IXR171" s="91"/>
      <c r="IXS171" s="91"/>
      <c r="IXT171" s="91"/>
      <c r="IXU171" s="91"/>
      <c r="IXV171" s="91"/>
      <c r="IXW171" s="91"/>
      <c r="IXX171" s="91"/>
      <c r="IXY171" s="91"/>
      <c r="IXZ171" s="91"/>
      <c r="IYA171" s="91"/>
      <c r="IYB171" s="91"/>
      <c r="IYC171" s="91"/>
      <c r="IYD171" s="91"/>
      <c r="IYE171" s="91"/>
      <c r="IYF171" s="91"/>
      <c r="IYG171" s="91"/>
      <c r="IYH171" s="91"/>
      <c r="IYI171" s="91"/>
      <c r="IYJ171" s="91"/>
      <c r="IYK171" s="91"/>
      <c r="IYL171" s="91"/>
      <c r="IYM171" s="91"/>
      <c r="IYN171" s="91"/>
      <c r="IYO171" s="91"/>
      <c r="IYP171" s="91"/>
      <c r="IYQ171" s="91"/>
      <c r="IYR171" s="91"/>
      <c r="IYS171" s="91"/>
      <c r="IYT171" s="91"/>
      <c r="IYU171" s="91"/>
      <c r="IYV171" s="91"/>
      <c r="IYW171" s="91"/>
      <c r="IYX171" s="91"/>
      <c r="IYY171" s="91"/>
      <c r="IYZ171" s="91"/>
      <c r="IZA171" s="91"/>
      <c r="IZB171" s="91"/>
      <c r="IZC171" s="91"/>
      <c r="IZD171" s="91"/>
      <c r="IZE171" s="91"/>
      <c r="IZF171" s="91"/>
      <c r="IZG171" s="91"/>
      <c r="IZH171" s="91"/>
      <c r="IZI171" s="91"/>
      <c r="IZJ171" s="91"/>
      <c r="IZK171" s="91"/>
      <c r="IZL171" s="91"/>
      <c r="IZM171" s="91"/>
      <c r="IZN171" s="91"/>
      <c r="IZO171" s="91"/>
      <c r="IZP171" s="91"/>
      <c r="IZQ171" s="91"/>
      <c r="IZR171" s="91"/>
      <c r="IZS171" s="91"/>
      <c r="IZT171" s="91"/>
      <c r="IZU171" s="91"/>
      <c r="IZV171" s="91"/>
      <c r="IZW171" s="91"/>
      <c r="IZX171" s="91"/>
      <c r="IZY171" s="91"/>
      <c r="IZZ171" s="91"/>
      <c r="JAA171" s="91"/>
      <c r="JAB171" s="91"/>
      <c r="JAC171" s="91"/>
      <c r="JAD171" s="91"/>
      <c r="JAE171" s="91"/>
      <c r="JAF171" s="91"/>
      <c r="JAG171" s="91"/>
      <c r="JAH171" s="91"/>
      <c r="JAI171" s="91"/>
      <c r="JAJ171" s="91"/>
      <c r="JAK171" s="91"/>
      <c r="JAL171" s="91"/>
      <c r="JAM171" s="91"/>
      <c r="JAN171" s="91"/>
      <c r="JAO171" s="91"/>
      <c r="JAP171" s="91"/>
      <c r="JAQ171" s="91"/>
      <c r="JAR171" s="91"/>
      <c r="JAS171" s="91"/>
      <c r="JAT171" s="91"/>
      <c r="JAU171" s="91"/>
      <c r="JAV171" s="91"/>
      <c r="JAW171" s="91"/>
      <c r="JAX171" s="91"/>
      <c r="JAY171" s="91"/>
      <c r="JAZ171" s="91"/>
      <c r="JBA171" s="91"/>
      <c r="JBB171" s="91"/>
      <c r="JBC171" s="91"/>
      <c r="JBD171" s="91"/>
      <c r="JBE171" s="91"/>
      <c r="JBF171" s="91"/>
      <c r="JBG171" s="91"/>
      <c r="JBH171" s="91"/>
      <c r="JBI171" s="91"/>
      <c r="JBJ171" s="91"/>
      <c r="JBK171" s="91"/>
      <c r="JBL171" s="91"/>
      <c r="JBM171" s="91"/>
      <c r="JBN171" s="91"/>
      <c r="JBO171" s="91"/>
      <c r="JBP171" s="91"/>
      <c r="JBQ171" s="91"/>
      <c r="JBR171" s="91"/>
      <c r="JBS171" s="91"/>
      <c r="JBT171" s="91"/>
      <c r="JBU171" s="91"/>
      <c r="JBV171" s="91"/>
      <c r="JBW171" s="91"/>
      <c r="JBX171" s="91"/>
      <c r="JBY171" s="91"/>
      <c r="JBZ171" s="91"/>
      <c r="JCA171" s="91"/>
      <c r="JCB171" s="91"/>
      <c r="JCC171" s="91"/>
      <c r="JCD171" s="91"/>
      <c r="JCE171" s="91"/>
      <c r="JCF171" s="91"/>
      <c r="JCG171" s="91"/>
      <c r="JCH171" s="91"/>
      <c r="JCI171" s="91"/>
      <c r="JCJ171" s="91"/>
      <c r="JCK171" s="91"/>
      <c r="JCL171" s="91"/>
      <c r="JCM171" s="91"/>
      <c r="JCN171" s="91"/>
      <c r="JCO171" s="91"/>
      <c r="JCP171" s="91"/>
      <c r="JCQ171" s="91"/>
      <c r="JCR171" s="91"/>
      <c r="JCS171" s="91"/>
      <c r="JCT171" s="91"/>
      <c r="JCU171" s="91"/>
      <c r="JCV171" s="91"/>
      <c r="JCW171" s="91"/>
      <c r="JCX171" s="91"/>
      <c r="JCY171" s="91"/>
      <c r="JCZ171" s="91"/>
      <c r="JDA171" s="91"/>
      <c r="JDB171" s="91"/>
      <c r="JDC171" s="91"/>
      <c r="JDD171" s="91"/>
      <c r="JDE171" s="91"/>
      <c r="JDF171" s="91"/>
      <c r="JDG171" s="91"/>
      <c r="JDH171" s="91"/>
      <c r="JDI171" s="91"/>
      <c r="JDJ171" s="91"/>
      <c r="JDK171" s="91"/>
      <c r="JDL171" s="91"/>
      <c r="JDM171" s="91"/>
      <c r="JDN171" s="91"/>
      <c r="JDO171" s="91"/>
      <c r="JDP171" s="91"/>
      <c r="JDQ171" s="91"/>
      <c r="JDR171" s="91"/>
      <c r="JDS171" s="91"/>
      <c r="JDT171" s="91"/>
      <c r="JDU171" s="91"/>
      <c r="JDV171" s="91"/>
      <c r="JDW171" s="91"/>
      <c r="JDX171" s="91"/>
      <c r="JDY171" s="91"/>
      <c r="JDZ171" s="91"/>
      <c r="JEA171" s="91"/>
      <c r="JEB171" s="91"/>
      <c r="JEC171" s="91"/>
      <c r="JED171" s="91"/>
      <c r="JEE171" s="91"/>
      <c r="JEF171" s="91"/>
      <c r="JEG171" s="91"/>
      <c r="JEH171" s="91"/>
      <c r="JEI171" s="91"/>
      <c r="JEJ171" s="91"/>
      <c r="JEK171" s="91"/>
      <c r="JEL171" s="91"/>
      <c r="JEM171" s="91"/>
      <c r="JEN171" s="91"/>
      <c r="JEO171" s="91"/>
      <c r="JEP171" s="91"/>
      <c r="JEQ171" s="91"/>
      <c r="JER171" s="91"/>
      <c r="JES171" s="91"/>
      <c r="JET171" s="91"/>
      <c r="JEU171" s="91"/>
      <c r="JEV171" s="91"/>
      <c r="JEW171" s="91"/>
      <c r="JEX171" s="91"/>
      <c r="JEY171" s="91"/>
      <c r="JEZ171" s="91"/>
      <c r="JFA171" s="91"/>
      <c r="JFB171" s="91"/>
      <c r="JFC171" s="91"/>
      <c r="JFD171" s="91"/>
      <c r="JFE171" s="91"/>
      <c r="JFF171" s="91"/>
      <c r="JFG171" s="91"/>
      <c r="JFH171" s="91"/>
      <c r="JFI171" s="91"/>
      <c r="JFJ171" s="91"/>
      <c r="JFK171" s="91"/>
      <c r="JFL171" s="91"/>
      <c r="JFM171" s="91"/>
      <c r="JFN171" s="91"/>
      <c r="JFO171" s="91"/>
      <c r="JFP171" s="91"/>
      <c r="JFQ171" s="91"/>
      <c r="JFR171" s="91"/>
      <c r="JFS171" s="91"/>
      <c r="JFT171" s="91"/>
      <c r="JFU171" s="91"/>
      <c r="JFV171" s="91"/>
      <c r="JFW171" s="91"/>
      <c r="JFX171" s="91"/>
      <c r="JFY171" s="91"/>
      <c r="JFZ171" s="91"/>
      <c r="JGA171" s="91"/>
      <c r="JGB171" s="91"/>
      <c r="JGC171" s="91"/>
      <c r="JGD171" s="91"/>
      <c r="JGE171" s="91"/>
      <c r="JGF171" s="91"/>
      <c r="JGG171" s="91"/>
      <c r="JGH171" s="91"/>
      <c r="JGI171" s="91"/>
      <c r="JGJ171" s="91"/>
      <c r="JGK171" s="91"/>
      <c r="JGL171" s="91"/>
      <c r="JGM171" s="91"/>
      <c r="JGN171" s="91"/>
      <c r="JGO171" s="91"/>
      <c r="JGP171" s="91"/>
      <c r="JGQ171" s="91"/>
      <c r="JGR171" s="91"/>
      <c r="JGS171" s="91"/>
      <c r="JGT171" s="91"/>
      <c r="JGU171" s="91"/>
      <c r="JGV171" s="91"/>
      <c r="JGW171" s="91"/>
      <c r="JGX171" s="91"/>
      <c r="JGY171" s="91"/>
      <c r="JGZ171" s="91"/>
      <c r="JHA171" s="91"/>
      <c r="JHB171" s="91"/>
      <c r="JHC171" s="91"/>
      <c r="JHD171" s="91"/>
      <c r="JHE171" s="91"/>
      <c r="JHF171" s="91"/>
      <c r="JHG171" s="91"/>
      <c r="JHH171" s="91"/>
      <c r="JHI171" s="91"/>
      <c r="JHJ171" s="91"/>
      <c r="JHK171" s="91"/>
      <c r="JHL171" s="91"/>
      <c r="JHM171" s="91"/>
      <c r="JHN171" s="91"/>
      <c r="JHO171" s="91"/>
      <c r="JHP171" s="91"/>
      <c r="JHQ171" s="91"/>
      <c r="JHR171" s="91"/>
      <c r="JHS171" s="91"/>
      <c r="JHT171" s="91"/>
      <c r="JHU171" s="91"/>
      <c r="JHV171" s="91"/>
      <c r="JHW171" s="91"/>
      <c r="JHX171" s="91"/>
      <c r="JHY171" s="91"/>
      <c r="JHZ171" s="91"/>
      <c r="JIA171" s="91"/>
      <c r="JIB171" s="91"/>
      <c r="JIC171" s="91"/>
      <c r="JID171" s="91"/>
      <c r="JIE171" s="91"/>
      <c r="JIF171" s="91"/>
      <c r="JIG171" s="91"/>
      <c r="JIH171" s="91"/>
      <c r="JII171" s="91"/>
      <c r="JIJ171" s="91"/>
      <c r="JIK171" s="91"/>
      <c r="JIL171" s="91"/>
      <c r="JIM171" s="91"/>
      <c r="JIN171" s="91"/>
      <c r="JIO171" s="91"/>
      <c r="JIP171" s="91"/>
      <c r="JIQ171" s="91"/>
      <c r="JIR171" s="91"/>
      <c r="JIS171" s="91"/>
      <c r="JIT171" s="91"/>
      <c r="JIU171" s="91"/>
      <c r="JIV171" s="91"/>
      <c r="JIW171" s="91"/>
      <c r="JIX171" s="91"/>
      <c r="JIY171" s="91"/>
      <c r="JIZ171" s="91"/>
      <c r="JJA171" s="91"/>
      <c r="JJB171" s="91"/>
      <c r="JJC171" s="91"/>
      <c r="JJD171" s="91"/>
      <c r="JJE171" s="91"/>
      <c r="JJF171" s="91"/>
      <c r="JJG171" s="91"/>
      <c r="JJH171" s="91"/>
      <c r="JJI171" s="91"/>
      <c r="JJJ171" s="91"/>
      <c r="JJK171" s="91"/>
      <c r="JJL171" s="91"/>
      <c r="JJM171" s="91"/>
      <c r="JJN171" s="91"/>
      <c r="JJO171" s="91"/>
      <c r="JJP171" s="91"/>
      <c r="JJQ171" s="91"/>
      <c r="JJR171" s="91"/>
      <c r="JJS171" s="91"/>
      <c r="JJT171" s="91"/>
      <c r="JJU171" s="91"/>
      <c r="JJV171" s="91"/>
      <c r="JJW171" s="91"/>
      <c r="JJX171" s="91"/>
      <c r="JJY171" s="91"/>
      <c r="JJZ171" s="91"/>
      <c r="JKA171" s="91"/>
      <c r="JKB171" s="91"/>
      <c r="JKC171" s="91"/>
      <c r="JKD171" s="91"/>
      <c r="JKE171" s="91"/>
      <c r="JKF171" s="91"/>
      <c r="JKG171" s="91"/>
      <c r="JKH171" s="91"/>
      <c r="JKI171" s="91"/>
      <c r="JKJ171" s="91"/>
      <c r="JKK171" s="91"/>
      <c r="JKL171" s="91"/>
      <c r="JKM171" s="91"/>
      <c r="JKN171" s="91"/>
      <c r="JKO171" s="91"/>
      <c r="JKP171" s="91"/>
      <c r="JKQ171" s="91"/>
      <c r="JKR171" s="91"/>
      <c r="JKS171" s="91"/>
      <c r="JKT171" s="91"/>
      <c r="JKU171" s="91"/>
      <c r="JKV171" s="91"/>
      <c r="JKW171" s="91"/>
      <c r="JKX171" s="91"/>
      <c r="JKY171" s="91"/>
      <c r="JKZ171" s="91"/>
      <c r="JLA171" s="91"/>
      <c r="JLB171" s="91"/>
      <c r="JLC171" s="91"/>
      <c r="JLD171" s="91"/>
      <c r="JLE171" s="91"/>
      <c r="JLF171" s="91"/>
      <c r="JLG171" s="91"/>
      <c r="JLH171" s="91"/>
      <c r="JLI171" s="91"/>
      <c r="JLJ171" s="91"/>
      <c r="JLK171" s="91"/>
      <c r="JLL171" s="91"/>
      <c r="JLM171" s="91"/>
      <c r="JLN171" s="91"/>
      <c r="JLO171" s="91"/>
      <c r="JLP171" s="91"/>
      <c r="JLQ171" s="91"/>
      <c r="JLR171" s="91"/>
      <c r="JLS171" s="91"/>
      <c r="JLT171" s="91"/>
      <c r="JLU171" s="91"/>
      <c r="JLV171" s="91"/>
      <c r="JLW171" s="91"/>
      <c r="JLX171" s="91"/>
      <c r="JLY171" s="91"/>
      <c r="JLZ171" s="91"/>
      <c r="JMA171" s="91"/>
      <c r="JMB171" s="91"/>
      <c r="JMC171" s="91"/>
      <c r="JMD171" s="91"/>
      <c r="JME171" s="91"/>
      <c r="JMF171" s="91"/>
      <c r="JMG171" s="91"/>
      <c r="JMH171" s="91"/>
      <c r="JMI171" s="91"/>
      <c r="JMJ171" s="91"/>
      <c r="JMK171" s="91"/>
      <c r="JML171" s="91"/>
      <c r="JMM171" s="91"/>
      <c r="JMN171" s="91"/>
      <c r="JMO171" s="91"/>
      <c r="JMP171" s="91"/>
      <c r="JMQ171" s="91"/>
      <c r="JMR171" s="91"/>
      <c r="JMS171" s="91"/>
      <c r="JMT171" s="91"/>
      <c r="JMU171" s="91"/>
      <c r="JMV171" s="91"/>
      <c r="JMW171" s="91"/>
      <c r="JMX171" s="91"/>
      <c r="JMY171" s="91"/>
      <c r="JMZ171" s="91"/>
      <c r="JNA171" s="91"/>
      <c r="JNB171" s="91"/>
      <c r="JNC171" s="91"/>
      <c r="JND171" s="91"/>
      <c r="JNE171" s="91"/>
      <c r="JNF171" s="91"/>
      <c r="JNG171" s="91"/>
      <c r="JNH171" s="91"/>
      <c r="JNI171" s="91"/>
      <c r="JNJ171" s="91"/>
      <c r="JNK171" s="91"/>
      <c r="JNL171" s="91"/>
      <c r="JNM171" s="91"/>
      <c r="JNN171" s="91"/>
      <c r="JNO171" s="91"/>
      <c r="JNP171" s="91"/>
      <c r="JNQ171" s="91"/>
      <c r="JNR171" s="91"/>
      <c r="JNS171" s="91"/>
      <c r="JNT171" s="91"/>
      <c r="JNU171" s="91"/>
      <c r="JNV171" s="91"/>
      <c r="JNW171" s="91"/>
      <c r="JNX171" s="91"/>
      <c r="JNY171" s="91"/>
      <c r="JNZ171" s="91"/>
      <c r="JOA171" s="91"/>
      <c r="JOB171" s="91"/>
      <c r="JOC171" s="91"/>
      <c r="JOD171" s="91"/>
      <c r="JOE171" s="91"/>
      <c r="JOF171" s="91"/>
      <c r="JOG171" s="91"/>
      <c r="JOH171" s="91"/>
      <c r="JOI171" s="91"/>
      <c r="JOJ171" s="91"/>
      <c r="JOK171" s="91"/>
      <c r="JOL171" s="91"/>
      <c r="JOM171" s="91"/>
      <c r="JON171" s="91"/>
      <c r="JOO171" s="91"/>
      <c r="JOP171" s="91"/>
      <c r="JOQ171" s="91"/>
      <c r="JOR171" s="91"/>
      <c r="JOS171" s="91"/>
      <c r="JOT171" s="91"/>
      <c r="JOU171" s="91"/>
      <c r="JOV171" s="91"/>
      <c r="JOW171" s="91"/>
      <c r="JOX171" s="91"/>
      <c r="JOY171" s="91"/>
      <c r="JOZ171" s="91"/>
      <c r="JPA171" s="91"/>
      <c r="JPB171" s="91"/>
      <c r="JPC171" s="91"/>
      <c r="JPD171" s="91"/>
      <c r="JPE171" s="91"/>
      <c r="JPF171" s="91"/>
      <c r="JPG171" s="91"/>
      <c r="JPH171" s="91"/>
      <c r="JPI171" s="91"/>
      <c r="JPJ171" s="91"/>
      <c r="JPK171" s="91"/>
      <c r="JPL171" s="91"/>
      <c r="JPM171" s="91"/>
      <c r="JPN171" s="91"/>
      <c r="JPO171" s="91"/>
      <c r="JPP171" s="91"/>
      <c r="JPQ171" s="91"/>
      <c r="JPR171" s="91"/>
      <c r="JPS171" s="91"/>
      <c r="JPT171" s="91"/>
      <c r="JPU171" s="91"/>
      <c r="JPV171" s="91"/>
      <c r="JPW171" s="91"/>
      <c r="JPX171" s="91"/>
      <c r="JPY171" s="91"/>
      <c r="JPZ171" s="91"/>
      <c r="JQA171" s="91"/>
      <c r="JQB171" s="91"/>
      <c r="JQC171" s="91"/>
      <c r="JQD171" s="91"/>
      <c r="JQE171" s="91"/>
      <c r="JQF171" s="91"/>
      <c r="JQG171" s="91"/>
      <c r="JQH171" s="91"/>
      <c r="JQI171" s="91"/>
      <c r="JQJ171" s="91"/>
      <c r="JQK171" s="91"/>
      <c r="JQL171" s="91"/>
      <c r="JQM171" s="91"/>
      <c r="JQN171" s="91"/>
      <c r="JQO171" s="91"/>
      <c r="JQP171" s="91"/>
      <c r="JQQ171" s="91"/>
      <c r="JQR171" s="91"/>
      <c r="JQS171" s="91"/>
      <c r="JQT171" s="91"/>
      <c r="JQU171" s="91"/>
      <c r="JQV171" s="91"/>
      <c r="JQW171" s="91"/>
      <c r="JQX171" s="91"/>
      <c r="JQY171" s="91"/>
      <c r="JQZ171" s="91"/>
      <c r="JRA171" s="91"/>
      <c r="JRB171" s="91"/>
      <c r="JRC171" s="91"/>
      <c r="JRD171" s="91"/>
      <c r="JRE171" s="91"/>
      <c r="JRF171" s="91"/>
      <c r="JRG171" s="91"/>
      <c r="JRH171" s="91"/>
      <c r="JRI171" s="91"/>
      <c r="JRJ171" s="91"/>
      <c r="JRK171" s="91"/>
      <c r="JRL171" s="91"/>
      <c r="JRM171" s="91"/>
      <c r="JRN171" s="91"/>
      <c r="JRO171" s="91"/>
      <c r="JRP171" s="91"/>
      <c r="JRQ171" s="91"/>
      <c r="JRR171" s="91"/>
      <c r="JRS171" s="91"/>
      <c r="JRT171" s="91"/>
      <c r="JRU171" s="91"/>
      <c r="JRV171" s="91"/>
      <c r="JRW171" s="91"/>
      <c r="JRX171" s="91"/>
      <c r="JRY171" s="91"/>
      <c r="JRZ171" s="91"/>
      <c r="JSA171" s="91"/>
      <c r="JSB171" s="91"/>
      <c r="JSC171" s="91"/>
      <c r="JSD171" s="91"/>
      <c r="JSE171" s="91"/>
      <c r="JSF171" s="91"/>
      <c r="JSG171" s="91"/>
      <c r="JSH171" s="91"/>
      <c r="JSI171" s="91"/>
      <c r="JSJ171" s="91"/>
      <c r="JSK171" s="91"/>
      <c r="JSL171" s="91"/>
      <c r="JSM171" s="91"/>
      <c r="JSN171" s="91"/>
      <c r="JSO171" s="91"/>
      <c r="JSP171" s="91"/>
      <c r="JSQ171" s="91"/>
      <c r="JSR171" s="91"/>
      <c r="JSS171" s="91"/>
      <c r="JST171" s="91"/>
      <c r="JSU171" s="91"/>
      <c r="JSV171" s="91"/>
      <c r="JSW171" s="91"/>
      <c r="JSX171" s="91"/>
      <c r="JSY171" s="91"/>
      <c r="JSZ171" s="91"/>
      <c r="JTA171" s="91"/>
      <c r="JTB171" s="91"/>
      <c r="JTC171" s="91"/>
      <c r="JTD171" s="91"/>
      <c r="JTE171" s="91"/>
      <c r="JTF171" s="91"/>
      <c r="JTG171" s="91"/>
      <c r="JTH171" s="91"/>
      <c r="JTI171" s="91"/>
      <c r="JTJ171" s="91"/>
      <c r="JTK171" s="91"/>
      <c r="JTL171" s="91"/>
      <c r="JTM171" s="91"/>
      <c r="JTN171" s="91"/>
      <c r="JTO171" s="91"/>
      <c r="JTP171" s="91"/>
      <c r="JTQ171" s="91"/>
      <c r="JTR171" s="91"/>
      <c r="JTS171" s="91"/>
      <c r="JTT171" s="91"/>
      <c r="JTU171" s="91"/>
      <c r="JTV171" s="91"/>
      <c r="JTW171" s="91"/>
      <c r="JTX171" s="91"/>
      <c r="JTY171" s="91"/>
      <c r="JTZ171" s="91"/>
      <c r="JUA171" s="91"/>
      <c r="JUB171" s="91"/>
      <c r="JUC171" s="91"/>
      <c r="JUD171" s="91"/>
      <c r="JUE171" s="91"/>
      <c r="JUF171" s="91"/>
      <c r="JUG171" s="91"/>
      <c r="JUH171" s="91"/>
      <c r="JUI171" s="91"/>
      <c r="JUJ171" s="91"/>
      <c r="JUK171" s="91"/>
      <c r="JUL171" s="91"/>
      <c r="JUM171" s="91"/>
      <c r="JUN171" s="91"/>
      <c r="JUO171" s="91"/>
      <c r="JUP171" s="91"/>
      <c r="JUQ171" s="91"/>
      <c r="JUR171" s="91"/>
      <c r="JUS171" s="91"/>
      <c r="JUT171" s="91"/>
      <c r="JUU171" s="91"/>
      <c r="JUV171" s="91"/>
      <c r="JUW171" s="91"/>
      <c r="JUX171" s="91"/>
      <c r="JUY171" s="91"/>
      <c r="JUZ171" s="91"/>
      <c r="JVA171" s="91"/>
      <c r="JVB171" s="91"/>
      <c r="JVC171" s="91"/>
      <c r="JVD171" s="91"/>
      <c r="JVE171" s="91"/>
      <c r="JVF171" s="91"/>
      <c r="JVG171" s="91"/>
      <c r="JVH171" s="91"/>
      <c r="JVI171" s="91"/>
      <c r="JVJ171" s="91"/>
      <c r="JVK171" s="91"/>
      <c r="JVL171" s="91"/>
      <c r="JVM171" s="91"/>
      <c r="JVN171" s="91"/>
      <c r="JVO171" s="91"/>
      <c r="JVP171" s="91"/>
      <c r="JVQ171" s="91"/>
      <c r="JVR171" s="91"/>
      <c r="JVS171" s="91"/>
      <c r="JVT171" s="91"/>
      <c r="JVU171" s="91"/>
      <c r="JVV171" s="91"/>
      <c r="JVW171" s="91"/>
      <c r="JVX171" s="91"/>
      <c r="JVY171" s="91"/>
      <c r="JVZ171" s="91"/>
      <c r="JWA171" s="91"/>
      <c r="JWB171" s="91"/>
      <c r="JWC171" s="91"/>
      <c r="JWD171" s="91"/>
      <c r="JWE171" s="91"/>
      <c r="JWF171" s="91"/>
      <c r="JWG171" s="91"/>
      <c r="JWH171" s="91"/>
      <c r="JWI171" s="91"/>
      <c r="JWJ171" s="91"/>
      <c r="JWK171" s="91"/>
      <c r="JWL171" s="91"/>
      <c r="JWM171" s="91"/>
      <c r="JWN171" s="91"/>
      <c r="JWO171" s="91"/>
      <c r="JWP171" s="91"/>
      <c r="JWQ171" s="91"/>
      <c r="JWR171" s="91"/>
      <c r="JWS171" s="91"/>
      <c r="JWT171" s="91"/>
      <c r="JWU171" s="91"/>
      <c r="JWV171" s="91"/>
      <c r="JWW171" s="91"/>
      <c r="JWX171" s="91"/>
      <c r="JWY171" s="91"/>
      <c r="JWZ171" s="91"/>
      <c r="JXA171" s="91"/>
      <c r="JXB171" s="91"/>
      <c r="JXC171" s="91"/>
      <c r="JXD171" s="91"/>
      <c r="JXE171" s="91"/>
      <c r="JXF171" s="91"/>
      <c r="JXG171" s="91"/>
      <c r="JXH171" s="91"/>
      <c r="JXI171" s="91"/>
      <c r="JXJ171" s="91"/>
      <c r="JXK171" s="91"/>
      <c r="JXL171" s="91"/>
      <c r="JXM171" s="91"/>
      <c r="JXN171" s="91"/>
      <c r="JXO171" s="91"/>
      <c r="JXP171" s="91"/>
      <c r="JXQ171" s="91"/>
      <c r="JXR171" s="91"/>
      <c r="JXS171" s="91"/>
      <c r="JXT171" s="91"/>
      <c r="JXU171" s="91"/>
      <c r="JXV171" s="91"/>
      <c r="JXW171" s="91"/>
      <c r="JXX171" s="91"/>
      <c r="JXY171" s="91"/>
      <c r="JXZ171" s="91"/>
      <c r="JYA171" s="91"/>
      <c r="JYB171" s="91"/>
      <c r="JYC171" s="91"/>
      <c r="JYD171" s="91"/>
      <c r="JYE171" s="91"/>
      <c r="JYF171" s="91"/>
      <c r="JYG171" s="91"/>
      <c r="JYH171" s="91"/>
      <c r="JYI171" s="91"/>
      <c r="JYJ171" s="91"/>
      <c r="JYK171" s="91"/>
      <c r="JYL171" s="91"/>
      <c r="JYM171" s="91"/>
      <c r="JYN171" s="91"/>
      <c r="JYO171" s="91"/>
      <c r="JYP171" s="91"/>
      <c r="JYQ171" s="91"/>
      <c r="JYR171" s="91"/>
      <c r="JYS171" s="91"/>
      <c r="JYT171" s="91"/>
      <c r="JYU171" s="91"/>
      <c r="JYV171" s="91"/>
      <c r="JYW171" s="91"/>
      <c r="JYX171" s="91"/>
      <c r="JYY171" s="91"/>
      <c r="JYZ171" s="91"/>
      <c r="JZA171" s="91"/>
      <c r="JZB171" s="91"/>
      <c r="JZC171" s="91"/>
      <c r="JZD171" s="91"/>
      <c r="JZE171" s="91"/>
      <c r="JZF171" s="91"/>
      <c r="JZG171" s="91"/>
      <c r="JZH171" s="91"/>
      <c r="JZI171" s="91"/>
      <c r="JZJ171" s="91"/>
      <c r="JZK171" s="91"/>
      <c r="JZL171" s="91"/>
      <c r="JZM171" s="91"/>
      <c r="JZN171" s="91"/>
      <c r="JZO171" s="91"/>
      <c r="JZP171" s="91"/>
      <c r="JZQ171" s="91"/>
      <c r="JZR171" s="91"/>
      <c r="JZS171" s="91"/>
      <c r="JZT171" s="91"/>
      <c r="JZU171" s="91"/>
      <c r="JZV171" s="91"/>
      <c r="JZW171" s="91"/>
      <c r="JZX171" s="91"/>
      <c r="JZY171" s="91"/>
      <c r="JZZ171" s="91"/>
      <c r="KAA171" s="91"/>
      <c r="KAB171" s="91"/>
      <c r="KAC171" s="91"/>
      <c r="KAD171" s="91"/>
      <c r="KAE171" s="91"/>
      <c r="KAF171" s="91"/>
      <c r="KAG171" s="91"/>
      <c r="KAH171" s="91"/>
      <c r="KAI171" s="91"/>
      <c r="KAJ171" s="91"/>
      <c r="KAK171" s="91"/>
      <c r="KAL171" s="91"/>
      <c r="KAM171" s="91"/>
      <c r="KAN171" s="91"/>
      <c r="KAO171" s="91"/>
      <c r="KAP171" s="91"/>
      <c r="KAQ171" s="91"/>
      <c r="KAR171" s="91"/>
      <c r="KAS171" s="91"/>
      <c r="KAT171" s="91"/>
      <c r="KAU171" s="91"/>
      <c r="KAV171" s="91"/>
      <c r="KAW171" s="91"/>
      <c r="KAX171" s="91"/>
      <c r="KAY171" s="91"/>
      <c r="KAZ171" s="91"/>
      <c r="KBA171" s="91"/>
      <c r="KBB171" s="91"/>
      <c r="KBC171" s="91"/>
      <c r="KBD171" s="91"/>
      <c r="KBE171" s="91"/>
      <c r="KBF171" s="91"/>
      <c r="KBG171" s="91"/>
      <c r="KBH171" s="91"/>
      <c r="KBI171" s="91"/>
      <c r="KBJ171" s="91"/>
      <c r="KBK171" s="91"/>
      <c r="KBL171" s="91"/>
      <c r="KBM171" s="91"/>
      <c r="KBN171" s="91"/>
      <c r="KBO171" s="91"/>
      <c r="KBP171" s="91"/>
      <c r="KBQ171" s="91"/>
      <c r="KBR171" s="91"/>
      <c r="KBS171" s="91"/>
      <c r="KBT171" s="91"/>
      <c r="KBU171" s="91"/>
      <c r="KBV171" s="91"/>
      <c r="KBW171" s="91"/>
      <c r="KBX171" s="91"/>
      <c r="KBY171" s="91"/>
      <c r="KBZ171" s="91"/>
      <c r="KCA171" s="91"/>
      <c r="KCB171" s="91"/>
      <c r="KCC171" s="91"/>
      <c r="KCD171" s="91"/>
      <c r="KCE171" s="91"/>
      <c r="KCF171" s="91"/>
      <c r="KCG171" s="91"/>
      <c r="KCH171" s="91"/>
      <c r="KCI171" s="91"/>
      <c r="KCJ171" s="91"/>
      <c r="KCK171" s="91"/>
      <c r="KCL171" s="91"/>
      <c r="KCM171" s="91"/>
      <c r="KCN171" s="91"/>
      <c r="KCO171" s="91"/>
      <c r="KCP171" s="91"/>
      <c r="KCQ171" s="91"/>
      <c r="KCR171" s="91"/>
      <c r="KCS171" s="91"/>
      <c r="KCT171" s="91"/>
      <c r="KCU171" s="91"/>
      <c r="KCV171" s="91"/>
      <c r="KCW171" s="91"/>
      <c r="KCX171" s="91"/>
      <c r="KCY171" s="91"/>
      <c r="KCZ171" s="91"/>
      <c r="KDA171" s="91"/>
      <c r="KDB171" s="91"/>
      <c r="KDC171" s="91"/>
      <c r="KDD171" s="91"/>
      <c r="KDE171" s="91"/>
      <c r="KDF171" s="91"/>
      <c r="KDG171" s="91"/>
      <c r="KDH171" s="91"/>
      <c r="KDI171" s="91"/>
      <c r="KDJ171" s="91"/>
      <c r="KDK171" s="91"/>
      <c r="KDL171" s="91"/>
      <c r="KDM171" s="91"/>
      <c r="KDN171" s="91"/>
      <c r="KDO171" s="91"/>
      <c r="KDP171" s="91"/>
      <c r="KDQ171" s="91"/>
      <c r="KDR171" s="91"/>
      <c r="KDS171" s="91"/>
      <c r="KDT171" s="91"/>
      <c r="KDU171" s="91"/>
      <c r="KDV171" s="91"/>
      <c r="KDW171" s="91"/>
      <c r="KDX171" s="91"/>
      <c r="KDY171" s="91"/>
      <c r="KDZ171" s="91"/>
      <c r="KEA171" s="91"/>
      <c r="KEB171" s="91"/>
      <c r="KEC171" s="91"/>
      <c r="KED171" s="91"/>
      <c r="KEE171" s="91"/>
      <c r="KEF171" s="91"/>
      <c r="KEG171" s="91"/>
      <c r="KEH171" s="91"/>
      <c r="KEI171" s="91"/>
      <c r="KEJ171" s="91"/>
      <c r="KEK171" s="91"/>
      <c r="KEL171" s="91"/>
      <c r="KEM171" s="91"/>
      <c r="KEN171" s="91"/>
      <c r="KEO171" s="91"/>
      <c r="KEP171" s="91"/>
      <c r="KEQ171" s="91"/>
      <c r="KER171" s="91"/>
      <c r="KES171" s="91"/>
      <c r="KET171" s="91"/>
      <c r="KEU171" s="91"/>
      <c r="KEV171" s="91"/>
      <c r="KEW171" s="91"/>
      <c r="KEX171" s="91"/>
      <c r="KEY171" s="91"/>
      <c r="KEZ171" s="91"/>
      <c r="KFA171" s="91"/>
      <c r="KFB171" s="91"/>
      <c r="KFC171" s="91"/>
      <c r="KFD171" s="91"/>
      <c r="KFE171" s="91"/>
      <c r="KFF171" s="91"/>
      <c r="KFG171" s="91"/>
      <c r="KFH171" s="91"/>
      <c r="KFI171" s="91"/>
      <c r="KFJ171" s="91"/>
      <c r="KFK171" s="91"/>
      <c r="KFL171" s="91"/>
      <c r="KFM171" s="91"/>
      <c r="KFN171" s="91"/>
      <c r="KFO171" s="91"/>
      <c r="KFP171" s="91"/>
      <c r="KFQ171" s="91"/>
      <c r="KFR171" s="91"/>
      <c r="KFS171" s="91"/>
      <c r="KFT171" s="91"/>
      <c r="KFU171" s="91"/>
      <c r="KFV171" s="91"/>
      <c r="KFW171" s="91"/>
      <c r="KFX171" s="91"/>
      <c r="KFY171" s="91"/>
      <c r="KFZ171" s="91"/>
      <c r="KGA171" s="91"/>
      <c r="KGB171" s="91"/>
      <c r="KGC171" s="91"/>
      <c r="KGD171" s="91"/>
      <c r="KGE171" s="91"/>
      <c r="KGF171" s="91"/>
      <c r="KGG171" s="91"/>
      <c r="KGH171" s="91"/>
      <c r="KGI171" s="91"/>
      <c r="KGJ171" s="91"/>
      <c r="KGK171" s="91"/>
      <c r="KGL171" s="91"/>
      <c r="KGM171" s="91"/>
      <c r="KGN171" s="91"/>
      <c r="KGO171" s="91"/>
      <c r="KGP171" s="91"/>
      <c r="KGQ171" s="91"/>
      <c r="KGR171" s="91"/>
      <c r="KGS171" s="91"/>
      <c r="KGT171" s="91"/>
      <c r="KGU171" s="91"/>
      <c r="KGV171" s="91"/>
      <c r="KGW171" s="91"/>
      <c r="KGX171" s="91"/>
      <c r="KGY171" s="91"/>
      <c r="KGZ171" s="91"/>
      <c r="KHA171" s="91"/>
      <c r="KHB171" s="91"/>
      <c r="KHC171" s="91"/>
      <c r="KHD171" s="91"/>
      <c r="KHE171" s="91"/>
      <c r="KHF171" s="91"/>
      <c r="KHG171" s="91"/>
      <c r="KHH171" s="91"/>
      <c r="KHI171" s="91"/>
      <c r="KHJ171" s="91"/>
      <c r="KHK171" s="91"/>
      <c r="KHL171" s="91"/>
      <c r="KHM171" s="91"/>
      <c r="KHN171" s="91"/>
      <c r="KHO171" s="91"/>
      <c r="KHP171" s="91"/>
      <c r="KHQ171" s="91"/>
      <c r="KHR171" s="91"/>
      <c r="KHS171" s="91"/>
      <c r="KHT171" s="91"/>
      <c r="KHU171" s="91"/>
      <c r="KHV171" s="91"/>
      <c r="KHW171" s="91"/>
      <c r="KHX171" s="91"/>
      <c r="KHY171" s="91"/>
      <c r="KHZ171" s="91"/>
      <c r="KIA171" s="91"/>
      <c r="KIB171" s="91"/>
      <c r="KIC171" s="91"/>
      <c r="KID171" s="91"/>
      <c r="KIE171" s="91"/>
      <c r="KIF171" s="91"/>
      <c r="KIG171" s="91"/>
      <c r="KIH171" s="91"/>
      <c r="KII171" s="91"/>
      <c r="KIJ171" s="91"/>
      <c r="KIK171" s="91"/>
      <c r="KIL171" s="91"/>
      <c r="KIM171" s="91"/>
      <c r="KIN171" s="91"/>
      <c r="KIO171" s="91"/>
      <c r="KIP171" s="91"/>
      <c r="KIQ171" s="91"/>
      <c r="KIR171" s="91"/>
      <c r="KIS171" s="91"/>
      <c r="KIT171" s="91"/>
      <c r="KIU171" s="91"/>
      <c r="KIV171" s="91"/>
      <c r="KIW171" s="91"/>
      <c r="KIX171" s="91"/>
      <c r="KIY171" s="91"/>
      <c r="KIZ171" s="91"/>
      <c r="KJA171" s="91"/>
      <c r="KJB171" s="91"/>
      <c r="KJC171" s="91"/>
      <c r="KJD171" s="91"/>
      <c r="KJE171" s="91"/>
      <c r="KJF171" s="91"/>
      <c r="KJG171" s="91"/>
      <c r="KJH171" s="91"/>
      <c r="KJI171" s="91"/>
      <c r="KJJ171" s="91"/>
      <c r="KJK171" s="91"/>
      <c r="KJL171" s="91"/>
      <c r="KJM171" s="91"/>
      <c r="KJN171" s="91"/>
      <c r="KJO171" s="91"/>
      <c r="KJP171" s="91"/>
      <c r="KJQ171" s="91"/>
      <c r="KJR171" s="91"/>
      <c r="KJS171" s="91"/>
      <c r="KJT171" s="91"/>
      <c r="KJU171" s="91"/>
      <c r="KJV171" s="91"/>
      <c r="KJW171" s="91"/>
      <c r="KJX171" s="91"/>
      <c r="KJY171" s="91"/>
      <c r="KJZ171" s="91"/>
      <c r="KKA171" s="91"/>
      <c r="KKB171" s="91"/>
      <c r="KKC171" s="91"/>
      <c r="KKD171" s="91"/>
      <c r="KKE171" s="91"/>
      <c r="KKF171" s="91"/>
      <c r="KKG171" s="91"/>
      <c r="KKH171" s="91"/>
      <c r="KKI171" s="91"/>
      <c r="KKJ171" s="91"/>
      <c r="KKK171" s="91"/>
      <c r="KKL171" s="91"/>
      <c r="KKM171" s="91"/>
      <c r="KKN171" s="91"/>
      <c r="KKO171" s="91"/>
      <c r="KKP171" s="91"/>
      <c r="KKQ171" s="91"/>
      <c r="KKR171" s="91"/>
      <c r="KKS171" s="91"/>
      <c r="KKT171" s="91"/>
      <c r="KKU171" s="91"/>
      <c r="KKV171" s="91"/>
      <c r="KKW171" s="91"/>
      <c r="KKX171" s="91"/>
      <c r="KKY171" s="91"/>
      <c r="KKZ171" s="91"/>
      <c r="KLA171" s="91"/>
      <c r="KLB171" s="91"/>
      <c r="KLC171" s="91"/>
      <c r="KLD171" s="91"/>
      <c r="KLE171" s="91"/>
      <c r="KLF171" s="91"/>
      <c r="KLG171" s="91"/>
      <c r="KLH171" s="91"/>
      <c r="KLI171" s="91"/>
      <c r="KLJ171" s="91"/>
      <c r="KLK171" s="91"/>
      <c r="KLL171" s="91"/>
      <c r="KLM171" s="91"/>
      <c r="KLN171" s="91"/>
      <c r="KLO171" s="91"/>
      <c r="KLP171" s="91"/>
      <c r="KLQ171" s="91"/>
      <c r="KLR171" s="91"/>
      <c r="KLS171" s="91"/>
      <c r="KLT171" s="91"/>
      <c r="KLU171" s="91"/>
      <c r="KLV171" s="91"/>
      <c r="KLW171" s="91"/>
      <c r="KLX171" s="91"/>
      <c r="KLY171" s="91"/>
      <c r="KLZ171" s="91"/>
      <c r="KMA171" s="91"/>
      <c r="KMB171" s="91"/>
      <c r="KMC171" s="91"/>
      <c r="KMD171" s="91"/>
      <c r="KME171" s="91"/>
      <c r="KMF171" s="91"/>
      <c r="KMG171" s="91"/>
      <c r="KMH171" s="91"/>
      <c r="KMI171" s="91"/>
      <c r="KMJ171" s="91"/>
      <c r="KMK171" s="91"/>
      <c r="KML171" s="91"/>
      <c r="KMM171" s="91"/>
      <c r="KMN171" s="91"/>
      <c r="KMO171" s="91"/>
      <c r="KMP171" s="91"/>
      <c r="KMQ171" s="91"/>
      <c r="KMR171" s="91"/>
      <c r="KMS171" s="91"/>
      <c r="KMT171" s="91"/>
      <c r="KMU171" s="91"/>
      <c r="KMV171" s="91"/>
      <c r="KMW171" s="91"/>
      <c r="KMX171" s="91"/>
      <c r="KMY171" s="91"/>
      <c r="KMZ171" s="91"/>
      <c r="KNA171" s="91"/>
      <c r="KNB171" s="91"/>
      <c r="KNC171" s="91"/>
      <c r="KND171" s="91"/>
      <c r="KNE171" s="91"/>
      <c r="KNF171" s="91"/>
      <c r="KNG171" s="91"/>
      <c r="KNH171" s="91"/>
      <c r="KNI171" s="91"/>
      <c r="KNJ171" s="91"/>
      <c r="KNK171" s="91"/>
      <c r="KNL171" s="91"/>
      <c r="KNM171" s="91"/>
      <c r="KNN171" s="91"/>
      <c r="KNO171" s="91"/>
      <c r="KNP171" s="91"/>
      <c r="KNQ171" s="91"/>
      <c r="KNR171" s="91"/>
      <c r="KNS171" s="91"/>
      <c r="KNT171" s="91"/>
      <c r="KNU171" s="91"/>
      <c r="KNV171" s="91"/>
      <c r="KNW171" s="91"/>
      <c r="KNX171" s="91"/>
      <c r="KNY171" s="91"/>
      <c r="KNZ171" s="91"/>
      <c r="KOA171" s="91"/>
      <c r="KOB171" s="91"/>
      <c r="KOC171" s="91"/>
      <c r="KOD171" s="91"/>
      <c r="KOE171" s="91"/>
      <c r="KOF171" s="91"/>
      <c r="KOG171" s="91"/>
      <c r="KOH171" s="91"/>
      <c r="KOI171" s="91"/>
      <c r="KOJ171" s="91"/>
      <c r="KOK171" s="91"/>
      <c r="KOL171" s="91"/>
      <c r="KOM171" s="91"/>
      <c r="KON171" s="91"/>
      <c r="KOO171" s="91"/>
      <c r="KOP171" s="91"/>
      <c r="KOQ171" s="91"/>
      <c r="KOR171" s="91"/>
      <c r="KOS171" s="91"/>
      <c r="KOT171" s="91"/>
      <c r="KOU171" s="91"/>
      <c r="KOV171" s="91"/>
      <c r="KOW171" s="91"/>
      <c r="KOX171" s="91"/>
      <c r="KOY171" s="91"/>
      <c r="KOZ171" s="91"/>
      <c r="KPA171" s="91"/>
      <c r="KPB171" s="91"/>
      <c r="KPC171" s="91"/>
      <c r="KPD171" s="91"/>
      <c r="KPE171" s="91"/>
      <c r="KPF171" s="91"/>
      <c r="KPG171" s="91"/>
      <c r="KPH171" s="91"/>
      <c r="KPI171" s="91"/>
      <c r="KPJ171" s="91"/>
      <c r="KPK171" s="91"/>
      <c r="KPL171" s="91"/>
      <c r="KPM171" s="91"/>
      <c r="KPN171" s="91"/>
      <c r="KPO171" s="91"/>
      <c r="KPP171" s="91"/>
      <c r="KPQ171" s="91"/>
      <c r="KPR171" s="91"/>
      <c r="KPS171" s="91"/>
      <c r="KPT171" s="91"/>
      <c r="KPU171" s="91"/>
      <c r="KPV171" s="91"/>
      <c r="KPW171" s="91"/>
      <c r="KPX171" s="91"/>
      <c r="KPY171" s="91"/>
      <c r="KPZ171" s="91"/>
      <c r="KQA171" s="91"/>
      <c r="KQB171" s="91"/>
      <c r="KQC171" s="91"/>
      <c r="KQD171" s="91"/>
      <c r="KQE171" s="91"/>
      <c r="KQF171" s="91"/>
      <c r="KQG171" s="91"/>
      <c r="KQH171" s="91"/>
      <c r="KQI171" s="91"/>
      <c r="KQJ171" s="91"/>
      <c r="KQK171" s="91"/>
      <c r="KQL171" s="91"/>
      <c r="KQM171" s="91"/>
      <c r="KQN171" s="91"/>
      <c r="KQO171" s="91"/>
      <c r="KQP171" s="91"/>
      <c r="KQQ171" s="91"/>
      <c r="KQR171" s="91"/>
      <c r="KQS171" s="91"/>
      <c r="KQT171" s="91"/>
      <c r="KQU171" s="91"/>
      <c r="KQV171" s="91"/>
      <c r="KQW171" s="91"/>
      <c r="KQX171" s="91"/>
      <c r="KQY171" s="91"/>
      <c r="KQZ171" s="91"/>
      <c r="KRA171" s="91"/>
      <c r="KRB171" s="91"/>
      <c r="KRC171" s="91"/>
      <c r="KRD171" s="91"/>
      <c r="KRE171" s="91"/>
      <c r="KRF171" s="91"/>
      <c r="KRG171" s="91"/>
      <c r="KRH171" s="91"/>
      <c r="KRI171" s="91"/>
      <c r="KRJ171" s="91"/>
      <c r="KRK171" s="91"/>
      <c r="KRL171" s="91"/>
      <c r="KRM171" s="91"/>
      <c r="KRN171" s="91"/>
      <c r="KRO171" s="91"/>
      <c r="KRP171" s="91"/>
      <c r="KRQ171" s="91"/>
      <c r="KRR171" s="91"/>
      <c r="KRS171" s="91"/>
      <c r="KRT171" s="91"/>
      <c r="KRU171" s="91"/>
      <c r="KRV171" s="91"/>
      <c r="KRW171" s="91"/>
      <c r="KRX171" s="91"/>
      <c r="KRY171" s="91"/>
      <c r="KRZ171" s="91"/>
      <c r="KSA171" s="91"/>
      <c r="KSB171" s="91"/>
      <c r="KSC171" s="91"/>
      <c r="KSD171" s="91"/>
      <c r="KSE171" s="91"/>
      <c r="KSF171" s="91"/>
      <c r="KSG171" s="91"/>
      <c r="KSH171" s="91"/>
      <c r="KSI171" s="91"/>
      <c r="KSJ171" s="91"/>
      <c r="KSK171" s="91"/>
      <c r="KSL171" s="91"/>
      <c r="KSM171" s="91"/>
      <c r="KSN171" s="91"/>
      <c r="KSO171" s="91"/>
      <c r="KSP171" s="91"/>
      <c r="KSQ171" s="91"/>
      <c r="KSR171" s="91"/>
      <c r="KSS171" s="91"/>
      <c r="KST171" s="91"/>
      <c r="KSU171" s="91"/>
      <c r="KSV171" s="91"/>
      <c r="KSW171" s="91"/>
      <c r="KSX171" s="91"/>
      <c r="KSY171" s="91"/>
      <c r="KSZ171" s="91"/>
      <c r="KTA171" s="91"/>
      <c r="KTB171" s="91"/>
      <c r="KTC171" s="91"/>
      <c r="KTD171" s="91"/>
      <c r="KTE171" s="91"/>
      <c r="KTF171" s="91"/>
      <c r="KTG171" s="91"/>
      <c r="KTH171" s="91"/>
      <c r="KTI171" s="91"/>
      <c r="KTJ171" s="91"/>
      <c r="KTK171" s="91"/>
      <c r="KTL171" s="91"/>
      <c r="KTM171" s="91"/>
      <c r="KTN171" s="91"/>
      <c r="KTO171" s="91"/>
      <c r="KTP171" s="91"/>
      <c r="KTQ171" s="91"/>
      <c r="KTR171" s="91"/>
      <c r="KTS171" s="91"/>
      <c r="KTT171" s="91"/>
      <c r="KTU171" s="91"/>
      <c r="KTV171" s="91"/>
      <c r="KTW171" s="91"/>
      <c r="KTX171" s="91"/>
      <c r="KTY171" s="91"/>
      <c r="KTZ171" s="91"/>
      <c r="KUA171" s="91"/>
      <c r="KUB171" s="91"/>
      <c r="KUC171" s="91"/>
      <c r="KUD171" s="91"/>
      <c r="KUE171" s="91"/>
      <c r="KUF171" s="91"/>
      <c r="KUG171" s="91"/>
      <c r="KUH171" s="91"/>
      <c r="KUI171" s="91"/>
      <c r="KUJ171" s="91"/>
      <c r="KUK171" s="91"/>
      <c r="KUL171" s="91"/>
      <c r="KUM171" s="91"/>
      <c r="KUN171" s="91"/>
      <c r="KUO171" s="91"/>
      <c r="KUP171" s="91"/>
      <c r="KUQ171" s="91"/>
      <c r="KUR171" s="91"/>
      <c r="KUS171" s="91"/>
      <c r="KUT171" s="91"/>
      <c r="KUU171" s="91"/>
      <c r="KUV171" s="91"/>
      <c r="KUW171" s="91"/>
      <c r="KUX171" s="91"/>
      <c r="KUY171" s="91"/>
      <c r="KUZ171" s="91"/>
      <c r="KVA171" s="91"/>
      <c r="KVB171" s="91"/>
      <c r="KVC171" s="91"/>
      <c r="KVD171" s="91"/>
      <c r="KVE171" s="91"/>
      <c r="KVF171" s="91"/>
      <c r="KVG171" s="91"/>
      <c r="KVH171" s="91"/>
      <c r="KVI171" s="91"/>
      <c r="KVJ171" s="91"/>
      <c r="KVK171" s="91"/>
      <c r="KVL171" s="91"/>
      <c r="KVM171" s="91"/>
      <c r="KVN171" s="91"/>
      <c r="KVO171" s="91"/>
      <c r="KVP171" s="91"/>
      <c r="KVQ171" s="91"/>
      <c r="KVR171" s="91"/>
      <c r="KVS171" s="91"/>
      <c r="KVT171" s="91"/>
      <c r="KVU171" s="91"/>
      <c r="KVV171" s="91"/>
      <c r="KVW171" s="91"/>
      <c r="KVX171" s="91"/>
      <c r="KVY171" s="91"/>
      <c r="KVZ171" s="91"/>
      <c r="KWA171" s="91"/>
      <c r="KWB171" s="91"/>
      <c r="KWC171" s="91"/>
      <c r="KWD171" s="91"/>
      <c r="KWE171" s="91"/>
      <c r="KWF171" s="91"/>
      <c r="KWG171" s="91"/>
      <c r="KWH171" s="91"/>
      <c r="KWI171" s="91"/>
      <c r="KWJ171" s="91"/>
      <c r="KWK171" s="91"/>
      <c r="KWL171" s="91"/>
      <c r="KWM171" s="91"/>
      <c r="KWN171" s="91"/>
      <c r="KWO171" s="91"/>
      <c r="KWP171" s="91"/>
      <c r="KWQ171" s="91"/>
      <c r="KWR171" s="91"/>
      <c r="KWS171" s="91"/>
      <c r="KWT171" s="91"/>
      <c r="KWU171" s="91"/>
      <c r="KWV171" s="91"/>
      <c r="KWW171" s="91"/>
      <c r="KWX171" s="91"/>
      <c r="KWY171" s="91"/>
      <c r="KWZ171" s="91"/>
      <c r="KXA171" s="91"/>
      <c r="KXB171" s="91"/>
      <c r="KXC171" s="91"/>
      <c r="KXD171" s="91"/>
      <c r="KXE171" s="91"/>
      <c r="KXF171" s="91"/>
      <c r="KXG171" s="91"/>
      <c r="KXH171" s="91"/>
      <c r="KXI171" s="91"/>
      <c r="KXJ171" s="91"/>
      <c r="KXK171" s="91"/>
      <c r="KXL171" s="91"/>
      <c r="KXM171" s="91"/>
      <c r="KXN171" s="91"/>
      <c r="KXO171" s="91"/>
      <c r="KXP171" s="91"/>
      <c r="KXQ171" s="91"/>
      <c r="KXR171" s="91"/>
      <c r="KXS171" s="91"/>
      <c r="KXT171" s="91"/>
      <c r="KXU171" s="91"/>
      <c r="KXV171" s="91"/>
      <c r="KXW171" s="91"/>
      <c r="KXX171" s="91"/>
      <c r="KXY171" s="91"/>
      <c r="KXZ171" s="91"/>
      <c r="KYA171" s="91"/>
      <c r="KYB171" s="91"/>
      <c r="KYC171" s="91"/>
      <c r="KYD171" s="91"/>
      <c r="KYE171" s="91"/>
      <c r="KYF171" s="91"/>
      <c r="KYG171" s="91"/>
      <c r="KYH171" s="91"/>
      <c r="KYI171" s="91"/>
      <c r="KYJ171" s="91"/>
      <c r="KYK171" s="91"/>
      <c r="KYL171" s="91"/>
      <c r="KYM171" s="91"/>
      <c r="KYN171" s="91"/>
      <c r="KYO171" s="91"/>
      <c r="KYP171" s="91"/>
      <c r="KYQ171" s="91"/>
      <c r="KYR171" s="91"/>
      <c r="KYS171" s="91"/>
      <c r="KYT171" s="91"/>
      <c r="KYU171" s="91"/>
      <c r="KYV171" s="91"/>
      <c r="KYW171" s="91"/>
      <c r="KYX171" s="91"/>
      <c r="KYY171" s="91"/>
      <c r="KYZ171" s="91"/>
      <c r="KZA171" s="91"/>
      <c r="KZB171" s="91"/>
      <c r="KZC171" s="91"/>
      <c r="KZD171" s="91"/>
      <c r="KZE171" s="91"/>
      <c r="KZF171" s="91"/>
      <c r="KZG171" s="91"/>
      <c r="KZH171" s="91"/>
      <c r="KZI171" s="91"/>
      <c r="KZJ171" s="91"/>
      <c r="KZK171" s="91"/>
      <c r="KZL171" s="91"/>
      <c r="KZM171" s="91"/>
      <c r="KZN171" s="91"/>
      <c r="KZO171" s="91"/>
      <c r="KZP171" s="91"/>
      <c r="KZQ171" s="91"/>
      <c r="KZR171" s="91"/>
      <c r="KZS171" s="91"/>
      <c r="KZT171" s="91"/>
      <c r="KZU171" s="91"/>
      <c r="KZV171" s="91"/>
      <c r="KZW171" s="91"/>
      <c r="KZX171" s="91"/>
      <c r="KZY171" s="91"/>
      <c r="KZZ171" s="91"/>
      <c r="LAA171" s="91"/>
      <c r="LAB171" s="91"/>
      <c r="LAC171" s="91"/>
      <c r="LAD171" s="91"/>
      <c r="LAE171" s="91"/>
      <c r="LAF171" s="91"/>
      <c r="LAG171" s="91"/>
      <c r="LAH171" s="91"/>
      <c r="LAI171" s="91"/>
      <c r="LAJ171" s="91"/>
      <c r="LAK171" s="91"/>
      <c r="LAL171" s="91"/>
      <c r="LAM171" s="91"/>
      <c r="LAN171" s="91"/>
      <c r="LAO171" s="91"/>
      <c r="LAP171" s="91"/>
      <c r="LAQ171" s="91"/>
      <c r="LAR171" s="91"/>
      <c r="LAS171" s="91"/>
      <c r="LAT171" s="91"/>
      <c r="LAU171" s="91"/>
      <c r="LAV171" s="91"/>
      <c r="LAW171" s="91"/>
      <c r="LAX171" s="91"/>
      <c r="LAY171" s="91"/>
      <c r="LAZ171" s="91"/>
      <c r="LBA171" s="91"/>
      <c r="LBB171" s="91"/>
      <c r="LBC171" s="91"/>
      <c r="LBD171" s="91"/>
      <c r="LBE171" s="91"/>
      <c r="LBF171" s="91"/>
      <c r="LBG171" s="91"/>
      <c r="LBH171" s="91"/>
      <c r="LBI171" s="91"/>
      <c r="LBJ171" s="91"/>
      <c r="LBK171" s="91"/>
      <c r="LBL171" s="91"/>
      <c r="LBM171" s="91"/>
      <c r="LBN171" s="91"/>
      <c r="LBO171" s="91"/>
      <c r="LBP171" s="91"/>
      <c r="LBQ171" s="91"/>
      <c r="LBR171" s="91"/>
      <c r="LBS171" s="91"/>
      <c r="LBT171" s="91"/>
      <c r="LBU171" s="91"/>
      <c r="LBV171" s="91"/>
      <c r="LBW171" s="91"/>
      <c r="LBX171" s="91"/>
      <c r="LBY171" s="91"/>
      <c r="LBZ171" s="91"/>
      <c r="LCA171" s="91"/>
      <c r="LCB171" s="91"/>
      <c r="LCC171" s="91"/>
      <c r="LCD171" s="91"/>
      <c r="LCE171" s="91"/>
      <c r="LCF171" s="91"/>
      <c r="LCG171" s="91"/>
      <c r="LCH171" s="91"/>
      <c r="LCI171" s="91"/>
      <c r="LCJ171" s="91"/>
      <c r="LCK171" s="91"/>
      <c r="LCL171" s="91"/>
      <c r="LCM171" s="91"/>
      <c r="LCN171" s="91"/>
      <c r="LCO171" s="91"/>
      <c r="LCP171" s="91"/>
      <c r="LCQ171" s="91"/>
      <c r="LCR171" s="91"/>
      <c r="LCS171" s="91"/>
      <c r="LCT171" s="91"/>
      <c r="LCU171" s="91"/>
      <c r="LCV171" s="91"/>
      <c r="LCW171" s="91"/>
      <c r="LCX171" s="91"/>
      <c r="LCY171" s="91"/>
      <c r="LCZ171" s="91"/>
      <c r="LDA171" s="91"/>
      <c r="LDB171" s="91"/>
      <c r="LDC171" s="91"/>
      <c r="LDD171" s="91"/>
      <c r="LDE171" s="91"/>
      <c r="LDF171" s="91"/>
      <c r="LDG171" s="91"/>
      <c r="LDH171" s="91"/>
      <c r="LDI171" s="91"/>
      <c r="LDJ171" s="91"/>
      <c r="LDK171" s="91"/>
      <c r="LDL171" s="91"/>
      <c r="LDM171" s="91"/>
      <c r="LDN171" s="91"/>
      <c r="LDO171" s="91"/>
      <c r="LDP171" s="91"/>
      <c r="LDQ171" s="91"/>
      <c r="LDR171" s="91"/>
      <c r="LDS171" s="91"/>
      <c r="LDT171" s="91"/>
      <c r="LDU171" s="91"/>
      <c r="LDV171" s="91"/>
      <c r="LDW171" s="91"/>
      <c r="LDX171" s="91"/>
      <c r="LDY171" s="91"/>
      <c r="LDZ171" s="91"/>
      <c r="LEA171" s="91"/>
      <c r="LEB171" s="91"/>
      <c r="LEC171" s="91"/>
      <c r="LED171" s="91"/>
      <c r="LEE171" s="91"/>
      <c r="LEF171" s="91"/>
      <c r="LEG171" s="91"/>
      <c r="LEH171" s="91"/>
      <c r="LEI171" s="91"/>
      <c r="LEJ171" s="91"/>
      <c r="LEK171" s="91"/>
      <c r="LEL171" s="91"/>
      <c r="LEM171" s="91"/>
      <c r="LEN171" s="91"/>
      <c r="LEO171" s="91"/>
      <c r="LEP171" s="91"/>
      <c r="LEQ171" s="91"/>
      <c r="LER171" s="91"/>
      <c r="LES171" s="91"/>
      <c r="LET171" s="91"/>
      <c r="LEU171" s="91"/>
      <c r="LEV171" s="91"/>
      <c r="LEW171" s="91"/>
      <c r="LEX171" s="91"/>
      <c r="LEY171" s="91"/>
      <c r="LEZ171" s="91"/>
      <c r="LFA171" s="91"/>
      <c r="LFB171" s="91"/>
      <c r="LFC171" s="91"/>
      <c r="LFD171" s="91"/>
      <c r="LFE171" s="91"/>
      <c r="LFF171" s="91"/>
      <c r="LFG171" s="91"/>
      <c r="LFH171" s="91"/>
      <c r="LFI171" s="91"/>
      <c r="LFJ171" s="91"/>
      <c r="LFK171" s="91"/>
      <c r="LFL171" s="91"/>
      <c r="LFM171" s="91"/>
      <c r="LFN171" s="91"/>
      <c r="LFO171" s="91"/>
      <c r="LFP171" s="91"/>
      <c r="LFQ171" s="91"/>
      <c r="LFR171" s="91"/>
      <c r="LFS171" s="91"/>
      <c r="LFT171" s="91"/>
      <c r="LFU171" s="91"/>
      <c r="LFV171" s="91"/>
      <c r="LFW171" s="91"/>
      <c r="LFX171" s="91"/>
      <c r="LFY171" s="91"/>
      <c r="LFZ171" s="91"/>
      <c r="LGA171" s="91"/>
      <c r="LGB171" s="91"/>
      <c r="LGC171" s="91"/>
      <c r="LGD171" s="91"/>
      <c r="LGE171" s="91"/>
      <c r="LGF171" s="91"/>
      <c r="LGG171" s="91"/>
      <c r="LGH171" s="91"/>
      <c r="LGI171" s="91"/>
      <c r="LGJ171" s="91"/>
      <c r="LGK171" s="91"/>
      <c r="LGL171" s="91"/>
      <c r="LGM171" s="91"/>
      <c r="LGN171" s="91"/>
      <c r="LGO171" s="91"/>
      <c r="LGP171" s="91"/>
      <c r="LGQ171" s="91"/>
      <c r="LGR171" s="91"/>
      <c r="LGS171" s="91"/>
      <c r="LGT171" s="91"/>
      <c r="LGU171" s="91"/>
      <c r="LGV171" s="91"/>
      <c r="LGW171" s="91"/>
      <c r="LGX171" s="91"/>
      <c r="LGY171" s="91"/>
      <c r="LGZ171" s="91"/>
      <c r="LHA171" s="91"/>
      <c r="LHB171" s="91"/>
      <c r="LHC171" s="91"/>
      <c r="LHD171" s="91"/>
      <c r="LHE171" s="91"/>
      <c r="LHF171" s="91"/>
      <c r="LHG171" s="91"/>
      <c r="LHH171" s="91"/>
      <c r="LHI171" s="91"/>
      <c r="LHJ171" s="91"/>
      <c r="LHK171" s="91"/>
      <c r="LHL171" s="91"/>
      <c r="LHM171" s="91"/>
      <c r="LHN171" s="91"/>
      <c r="LHO171" s="91"/>
      <c r="LHP171" s="91"/>
      <c r="LHQ171" s="91"/>
      <c r="LHR171" s="91"/>
      <c r="LHS171" s="91"/>
      <c r="LHT171" s="91"/>
      <c r="LHU171" s="91"/>
      <c r="LHV171" s="91"/>
      <c r="LHW171" s="91"/>
      <c r="LHX171" s="91"/>
      <c r="LHY171" s="91"/>
      <c r="LHZ171" s="91"/>
      <c r="LIA171" s="91"/>
      <c r="LIB171" s="91"/>
      <c r="LIC171" s="91"/>
      <c r="LID171" s="91"/>
      <c r="LIE171" s="91"/>
      <c r="LIF171" s="91"/>
      <c r="LIG171" s="91"/>
      <c r="LIH171" s="91"/>
      <c r="LII171" s="91"/>
      <c r="LIJ171" s="91"/>
      <c r="LIK171" s="91"/>
      <c r="LIL171" s="91"/>
      <c r="LIM171" s="91"/>
      <c r="LIN171" s="91"/>
      <c r="LIO171" s="91"/>
      <c r="LIP171" s="91"/>
      <c r="LIQ171" s="91"/>
      <c r="LIR171" s="91"/>
      <c r="LIS171" s="91"/>
      <c r="LIT171" s="91"/>
      <c r="LIU171" s="91"/>
      <c r="LIV171" s="91"/>
      <c r="LIW171" s="91"/>
      <c r="LIX171" s="91"/>
      <c r="LIY171" s="91"/>
      <c r="LIZ171" s="91"/>
      <c r="LJA171" s="91"/>
      <c r="LJB171" s="91"/>
      <c r="LJC171" s="91"/>
      <c r="LJD171" s="91"/>
      <c r="LJE171" s="91"/>
      <c r="LJF171" s="91"/>
      <c r="LJG171" s="91"/>
      <c r="LJH171" s="91"/>
      <c r="LJI171" s="91"/>
      <c r="LJJ171" s="91"/>
      <c r="LJK171" s="91"/>
      <c r="LJL171" s="91"/>
      <c r="LJM171" s="91"/>
      <c r="LJN171" s="91"/>
      <c r="LJO171" s="91"/>
      <c r="LJP171" s="91"/>
      <c r="LJQ171" s="91"/>
      <c r="LJR171" s="91"/>
      <c r="LJS171" s="91"/>
      <c r="LJT171" s="91"/>
      <c r="LJU171" s="91"/>
      <c r="LJV171" s="91"/>
      <c r="LJW171" s="91"/>
      <c r="LJX171" s="91"/>
      <c r="LJY171" s="91"/>
      <c r="LJZ171" s="91"/>
      <c r="LKA171" s="91"/>
      <c r="LKB171" s="91"/>
      <c r="LKC171" s="91"/>
      <c r="LKD171" s="91"/>
      <c r="LKE171" s="91"/>
      <c r="LKF171" s="91"/>
      <c r="LKG171" s="91"/>
      <c r="LKH171" s="91"/>
      <c r="LKI171" s="91"/>
      <c r="LKJ171" s="91"/>
      <c r="LKK171" s="91"/>
      <c r="LKL171" s="91"/>
      <c r="LKM171" s="91"/>
      <c r="LKN171" s="91"/>
      <c r="LKO171" s="91"/>
      <c r="LKP171" s="91"/>
      <c r="LKQ171" s="91"/>
      <c r="LKR171" s="91"/>
      <c r="LKS171" s="91"/>
      <c r="LKT171" s="91"/>
      <c r="LKU171" s="91"/>
      <c r="LKV171" s="91"/>
      <c r="LKW171" s="91"/>
      <c r="LKX171" s="91"/>
      <c r="LKY171" s="91"/>
      <c r="LKZ171" s="91"/>
      <c r="LLA171" s="91"/>
      <c r="LLB171" s="91"/>
      <c r="LLC171" s="91"/>
      <c r="LLD171" s="91"/>
      <c r="LLE171" s="91"/>
      <c r="LLF171" s="91"/>
      <c r="LLG171" s="91"/>
      <c r="LLH171" s="91"/>
      <c r="LLI171" s="91"/>
      <c r="LLJ171" s="91"/>
      <c r="LLK171" s="91"/>
      <c r="LLL171" s="91"/>
      <c r="LLM171" s="91"/>
      <c r="LLN171" s="91"/>
      <c r="LLO171" s="91"/>
      <c r="LLP171" s="91"/>
      <c r="LLQ171" s="91"/>
      <c r="LLR171" s="91"/>
      <c r="LLS171" s="91"/>
      <c r="LLT171" s="91"/>
      <c r="LLU171" s="91"/>
      <c r="LLV171" s="91"/>
      <c r="LLW171" s="91"/>
      <c r="LLX171" s="91"/>
      <c r="LLY171" s="91"/>
      <c r="LLZ171" s="91"/>
      <c r="LMA171" s="91"/>
      <c r="LMB171" s="91"/>
      <c r="LMC171" s="91"/>
      <c r="LMD171" s="91"/>
      <c r="LME171" s="91"/>
      <c r="LMF171" s="91"/>
      <c r="LMG171" s="91"/>
      <c r="LMH171" s="91"/>
      <c r="LMI171" s="91"/>
      <c r="LMJ171" s="91"/>
      <c r="LMK171" s="91"/>
      <c r="LML171" s="91"/>
      <c r="LMM171" s="91"/>
      <c r="LMN171" s="91"/>
      <c r="LMO171" s="91"/>
      <c r="LMP171" s="91"/>
      <c r="LMQ171" s="91"/>
      <c r="LMR171" s="91"/>
      <c r="LMS171" s="91"/>
      <c r="LMT171" s="91"/>
      <c r="LMU171" s="91"/>
      <c r="LMV171" s="91"/>
      <c r="LMW171" s="91"/>
      <c r="LMX171" s="91"/>
      <c r="LMY171" s="91"/>
      <c r="LMZ171" s="91"/>
      <c r="LNA171" s="91"/>
      <c r="LNB171" s="91"/>
      <c r="LNC171" s="91"/>
      <c r="LND171" s="91"/>
      <c r="LNE171" s="91"/>
      <c r="LNF171" s="91"/>
      <c r="LNG171" s="91"/>
      <c r="LNH171" s="91"/>
      <c r="LNI171" s="91"/>
      <c r="LNJ171" s="91"/>
      <c r="LNK171" s="91"/>
      <c r="LNL171" s="91"/>
      <c r="LNM171" s="91"/>
      <c r="LNN171" s="91"/>
      <c r="LNO171" s="91"/>
      <c r="LNP171" s="91"/>
      <c r="LNQ171" s="91"/>
      <c r="LNR171" s="91"/>
      <c r="LNS171" s="91"/>
      <c r="LNT171" s="91"/>
      <c r="LNU171" s="91"/>
      <c r="LNV171" s="91"/>
      <c r="LNW171" s="91"/>
      <c r="LNX171" s="91"/>
      <c r="LNY171" s="91"/>
      <c r="LNZ171" s="91"/>
      <c r="LOA171" s="91"/>
      <c r="LOB171" s="91"/>
      <c r="LOC171" s="91"/>
      <c r="LOD171" s="91"/>
      <c r="LOE171" s="91"/>
      <c r="LOF171" s="91"/>
      <c r="LOG171" s="91"/>
      <c r="LOH171" s="91"/>
      <c r="LOI171" s="91"/>
      <c r="LOJ171" s="91"/>
      <c r="LOK171" s="91"/>
      <c r="LOL171" s="91"/>
      <c r="LOM171" s="91"/>
      <c r="LON171" s="91"/>
      <c r="LOO171" s="91"/>
      <c r="LOP171" s="91"/>
      <c r="LOQ171" s="91"/>
      <c r="LOR171" s="91"/>
      <c r="LOS171" s="91"/>
      <c r="LOT171" s="91"/>
      <c r="LOU171" s="91"/>
      <c r="LOV171" s="91"/>
      <c r="LOW171" s="91"/>
      <c r="LOX171" s="91"/>
      <c r="LOY171" s="91"/>
      <c r="LOZ171" s="91"/>
      <c r="LPA171" s="91"/>
      <c r="LPB171" s="91"/>
      <c r="LPC171" s="91"/>
      <c r="LPD171" s="91"/>
      <c r="LPE171" s="91"/>
      <c r="LPF171" s="91"/>
      <c r="LPG171" s="91"/>
      <c r="LPH171" s="91"/>
      <c r="LPI171" s="91"/>
      <c r="LPJ171" s="91"/>
      <c r="LPK171" s="91"/>
      <c r="LPL171" s="91"/>
      <c r="LPM171" s="91"/>
      <c r="LPN171" s="91"/>
      <c r="LPO171" s="91"/>
      <c r="LPP171" s="91"/>
      <c r="LPQ171" s="91"/>
      <c r="LPR171" s="91"/>
      <c r="LPS171" s="91"/>
      <c r="LPT171" s="91"/>
      <c r="LPU171" s="91"/>
      <c r="LPV171" s="91"/>
      <c r="LPW171" s="91"/>
      <c r="LPX171" s="91"/>
      <c r="LPY171" s="91"/>
      <c r="LPZ171" s="91"/>
      <c r="LQA171" s="91"/>
      <c r="LQB171" s="91"/>
      <c r="LQC171" s="91"/>
      <c r="LQD171" s="91"/>
      <c r="LQE171" s="91"/>
      <c r="LQF171" s="91"/>
      <c r="LQG171" s="91"/>
      <c r="LQH171" s="91"/>
      <c r="LQI171" s="91"/>
      <c r="LQJ171" s="91"/>
      <c r="LQK171" s="91"/>
      <c r="LQL171" s="91"/>
      <c r="LQM171" s="91"/>
      <c r="LQN171" s="91"/>
      <c r="LQO171" s="91"/>
      <c r="LQP171" s="91"/>
      <c r="LQQ171" s="91"/>
      <c r="LQR171" s="91"/>
      <c r="LQS171" s="91"/>
      <c r="LQT171" s="91"/>
      <c r="LQU171" s="91"/>
      <c r="LQV171" s="91"/>
      <c r="LQW171" s="91"/>
      <c r="LQX171" s="91"/>
      <c r="LQY171" s="91"/>
      <c r="LQZ171" s="91"/>
      <c r="LRA171" s="91"/>
      <c r="LRB171" s="91"/>
      <c r="LRC171" s="91"/>
      <c r="LRD171" s="91"/>
      <c r="LRE171" s="91"/>
      <c r="LRF171" s="91"/>
      <c r="LRG171" s="91"/>
      <c r="LRH171" s="91"/>
      <c r="LRI171" s="91"/>
      <c r="LRJ171" s="91"/>
      <c r="LRK171" s="91"/>
      <c r="LRL171" s="91"/>
      <c r="LRM171" s="91"/>
      <c r="LRN171" s="91"/>
      <c r="LRO171" s="91"/>
      <c r="LRP171" s="91"/>
      <c r="LRQ171" s="91"/>
      <c r="LRR171" s="91"/>
      <c r="LRS171" s="91"/>
      <c r="LRT171" s="91"/>
      <c r="LRU171" s="91"/>
      <c r="LRV171" s="91"/>
      <c r="LRW171" s="91"/>
      <c r="LRX171" s="91"/>
      <c r="LRY171" s="91"/>
      <c r="LRZ171" s="91"/>
      <c r="LSA171" s="91"/>
      <c r="LSB171" s="91"/>
      <c r="LSC171" s="91"/>
      <c r="LSD171" s="91"/>
      <c r="LSE171" s="91"/>
      <c r="LSF171" s="91"/>
      <c r="LSG171" s="91"/>
      <c r="LSH171" s="91"/>
      <c r="LSI171" s="91"/>
      <c r="LSJ171" s="91"/>
      <c r="LSK171" s="91"/>
      <c r="LSL171" s="91"/>
      <c r="LSM171" s="91"/>
      <c r="LSN171" s="91"/>
      <c r="LSO171" s="91"/>
      <c r="LSP171" s="91"/>
      <c r="LSQ171" s="91"/>
      <c r="LSR171" s="91"/>
      <c r="LSS171" s="91"/>
      <c r="LST171" s="91"/>
      <c r="LSU171" s="91"/>
      <c r="LSV171" s="91"/>
      <c r="LSW171" s="91"/>
      <c r="LSX171" s="91"/>
      <c r="LSY171" s="91"/>
      <c r="LSZ171" s="91"/>
      <c r="LTA171" s="91"/>
      <c r="LTB171" s="91"/>
      <c r="LTC171" s="91"/>
      <c r="LTD171" s="91"/>
      <c r="LTE171" s="91"/>
      <c r="LTF171" s="91"/>
      <c r="LTG171" s="91"/>
      <c r="LTH171" s="91"/>
      <c r="LTI171" s="91"/>
      <c r="LTJ171" s="91"/>
      <c r="LTK171" s="91"/>
      <c r="LTL171" s="91"/>
      <c r="LTM171" s="91"/>
      <c r="LTN171" s="91"/>
      <c r="LTO171" s="91"/>
      <c r="LTP171" s="91"/>
      <c r="LTQ171" s="91"/>
      <c r="LTR171" s="91"/>
      <c r="LTS171" s="91"/>
      <c r="LTT171" s="91"/>
      <c r="LTU171" s="91"/>
      <c r="LTV171" s="91"/>
      <c r="LTW171" s="91"/>
      <c r="LTX171" s="91"/>
      <c r="LTY171" s="91"/>
      <c r="LTZ171" s="91"/>
      <c r="LUA171" s="91"/>
      <c r="LUB171" s="91"/>
      <c r="LUC171" s="91"/>
      <c r="LUD171" s="91"/>
      <c r="LUE171" s="91"/>
      <c r="LUF171" s="91"/>
      <c r="LUG171" s="91"/>
      <c r="LUH171" s="91"/>
      <c r="LUI171" s="91"/>
      <c r="LUJ171" s="91"/>
      <c r="LUK171" s="91"/>
      <c r="LUL171" s="91"/>
      <c r="LUM171" s="91"/>
      <c r="LUN171" s="91"/>
      <c r="LUO171" s="91"/>
      <c r="LUP171" s="91"/>
      <c r="LUQ171" s="91"/>
      <c r="LUR171" s="91"/>
      <c r="LUS171" s="91"/>
      <c r="LUT171" s="91"/>
      <c r="LUU171" s="91"/>
      <c r="LUV171" s="91"/>
      <c r="LUW171" s="91"/>
      <c r="LUX171" s="91"/>
      <c r="LUY171" s="91"/>
      <c r="LUZ171" s="91"/>
      <c r="LVA171" s="91"/>
      <c r="LVB171" s="91"/>
      <c r="LVC171" s="91"/>
      <c r="LVD171" s="91"/>
      <c r="LVE171" s="91"/>
      <c r="LVF171" s="91"/>
      <c r="LVG171" s="91"/>
      <c r="LVH171" s="91"/>
      <c r="LVI171" s="91"/>
      <c r="LVJ171" s="91"/>
      <c r="LVK171" s="91"/>
      <c r="LVL171" s="91"/>
      <c r="LVM171" s="91"/>
      <c r="LVN171" s="91"/>
      <c r="LVO171" s="91"/>
      <c r="LVP171" s="91"/>
      <c r="LVQ171" s="91"/>
      <c r="LVR171" s="91"/>
      <c r="LVS171" s="91"/>
      <c r="LVT171" s="91"/>
      <c r="LVU171" s="91"/>
      <c r="LVV171" s="91"/>
      <c r="LVW171" s="91"/>
      <c r="LVX171" s="91"/>
      <c r="LVY171" s="91"/>
      <c r="LVZ171" s="91"/>
      <c r="LWA171" s="91"/>
      <c r="LWB171" s="91"/>
      <c r="LWC171" s="91"/>
      <c r="LWD171" s="91"/>
      <c r="LWE171" s="91"/>
      <c r="LWF171" s="91"/>
      <c r="LWG171" s="91"/>
      <c r="LWH171" s="91"/>
      <c r="LWI171" s="91"/>
      <c r="LWJ171" s="91"/>
      <c r="LWK171" s="91"/>
      <c r="LWL171" s="91"/>
      <c r="LWM171" s="91"/>
      <c r="LWN171" s="91"/>
      <c r="LWO171" s="91"/>
      <c r="LWP171" s="91"/>
      <c r="LWQ171" s="91"/>
      <c r="LWR171" s="91"/>
      <c r="LWS171" s="91"/>
      <c r="LWT171" s="91"/>
      <c r="LWU171" s="91"/>
      <c r="LWV171" s="91"/>
      <c r="LWW171" s="91"/>
      <c r="LWX171" s="91"/>
      <c r="LWY171" s="91"/>
      <c r="LWZ171" s="91"/>
      <c r="LXA171" s="91"/>
      <c r="LXB171" s="91"/>
      <c r="LXC171" s="91"/>
      <c r="LXD171" s="91"/>
      <c r="LXE171" s="91"/>
      <c r="LXF171" s="91"/>
      <c r="LXG171" s="91"/>
      <c r="LXH171" s="91"/>
      <c r="LXI171" s="91"/>
      <c r="LXJ171" s="91"/>
      <c r="LXK171" s="91"/>
      <c r="LXL171" s="91"/>
      <c r="LXM171" s="91"/>
      <c r="LXN171" s="91"/>
      <c r="LXO171" s="91"/>
      <c r="LXP171" s="91"/>
      <c r="LXQ171" s="91"/>
      <c r="LXR171" s="91"/>
      <c r="LXS171" s="91"/>
      <c r="LXT171" s="91"/>
      <c r="LXU171" s="91"/>
      <c r="LXV171" s="91"/>
      <c r="LXW171" s="91"/>
      <c r="LXX171" s="91"/>
      <c r="LXY171" s="91"/>
      <c r="LXZ171" s="91"/>
      <c r="LYA171" s="91"/>
      <c r="LYB171" s="91"/>
      <c r="LYC171" s="91"/>
      <c r="LYD171" s="91"/>
      <c r="LYE171" s="91"/>
      <c r="LYF171" s="91"/>
      <c r="LYG171" s="91"/>
      <c r="LYH171" s="91"/>
      <c r="LYI171" s="91"/>
      <c r="LYJ171" s="91"/>
      <c r="LYK171" s="91"/>
      <c r="LYL171" s="91"/>
      <c r="LYM171" s="91"/>
      <c r="LYN171" s="91"/>
      <c r="LYO171" s="91"/>
      <c r="LYP171" s="91"/>
      <c r="LYQ171" s="91"/>
      <c r="LYR171" s="91"/>
      <c r="LYS171" s="91"/>
      <c r="LYT171" s="91"/>
      <c r="LYU171" s="91"/>
      <c r="LYV171" s="91"/>
      <c r="LYW171" s="91"/>
      <c r="LYX171" s="91"/>
      <c r="LYY171" s="91"/>
      <c r="LYZ171" s="91"/>
      <c r="LZA171" s="91"/>
      <c r="LZB171" s="91"/>
      <c r="LZC171" s="91"/>
      <c r="LZD171" s="91"/>
      <c r="LZE171" s="91"/>
      <c r="LZF171" s="91"/>
      <c r="LZG171" s="91"/>
      <c r="LZH171" s="91"/>
      <c r="LZI171" s="91"/>
      <c r="LZJ171" s="91"/>
      <c r="LZK171" s="91"/>
      <c r="LZL171" s="91"/>
      <c r="LZM171" s="91"/>
      <c r="LZN171" s="91"/>
      <c r="LZO171" s="91"/>
      <c r="LZP171" s="91"/>
      <c r="LZQ171" s="91"/>
      <c r="LZR171" s="91"/>
      <c r="LZS171" s="91"/>
      <c r="LZT171" s="91"/>
      <c r="LZU171" s="91"/>
      <c r="LZV171" s="91"/>
      <c r="LZW171" s="91"/>
      <c r="LZX171" s="91"/>
      <c r="LZY171" s="91"/>
      <c r="LZZ171" s="91"/>
      <c r="MAA171" s="91"/>
      <c r="MAB171" s="91"/>
      <c r="MAC171" s="91"/>
      <c r="MAD171" s="91"/>
      <c r="MAE171" s="91"/>
      <c r="MAF171" s="91"/>
      <c r="MAG171" s="91"/>
      <c r="MAH171" s="91"/>
      <c r="MAI171" s="91"/>
      <c r="MAJ171" s="91"/>
      <c r="MAK171" s="91"/>
      <c r="MAL171" s="91"/>
      <c r="MAM171" s="91"/>
      <c r="MAN171" s="91"/>
      <c r="MAO171" s="91"/>
      <c r="MAP171" s="91"/>
      <c r="MAQ171" s="91"/>
      <c r="MAR171" s="91"/>
      <c r="MAS171" s="91"/>
      <c r="MAT171" s="91"/>
      <c r="MAU171" s="91"/>
      <c r="MAV171" s="91"/>
      <c r="MAW171" s="91"/>
      <c r="MAX171" s="91"/>
      <c r="MAY171" s="91"/>
      <c r="MAZ171" s="91"/>
      <c r="MBA171" s="91"/>
      <c r="MBB171" s="91"/>
      <c r="MBC171" s="91"/>
      <c r="MBD171" s="91"/>
      <c r="MBE171" s="91"/>
      <c r="MBF171" s="91"/>
      <c r="MBG171" s="91"/>
      <c r="MBH171" s="91"/>
      <c r="MBI171" s="91"/>
      <c r="MBJ171" s="91"/>
      <c r="MBK171" s="91"/>
      <c r="MBL171" s="91"/>
      <c r="MBM171" s="91"/>
      <c r="MBN171" s="91"/>
      <c r="MBO171" s="91"/>
      <c r="MBP171" s="91"/>
      <c r="MBQ171" s="91"/>
      <c r="MBR171" s="91"/>
      <c r="MBS171" s="91"/>
      <c r="MBT171" s="91"/>
      <c r="MBU171" s="91"/>
      <c r="MBV171" s="91"/>
      <c r="MBW171" s="91"/>
      <c r="MBX171" s="91"/>
      <c r="MBY171" s="91"/>
      <c r="MBZ171" s="91"/>
      <c r="MCA171" s="91"/>
      <c r="MCB171" s="91"/>
      <c r="MCC171" s="91"/>
      <c r="MCD171" s="91"/>
      <c r="MCE171" s="91"/>
      <c r="MCF171" s="91"/>
      <c r="MCG171" s="91"/>
      <c r="MCH171" s="91"/>
      <c r="MCI171" s="91"/>
      <c r="MCJ171" s="91"/>
      <c r="MCK171" s="91"/>
      <c r="MCL171" s="91"/>
      <c r="MCM171" s="91"/>
      <c r="MCN171" s="91"/>
      <c r="MCO171" s="91"/>
      <c r="MCP171" s="91"/>
      <c r="MCQ171" s="91"/>
      <c r="MCR171" s="91"/>
      <c r="MCS171" s="91"/>
      <c r="MCT171" s="91"/>
      <c r="MCU171" s="91"/>
      <c r="MCV171" s="91"/>
      <c r="MCW171" s="91"/>
      <c r="MCX171" s="91"/>
      <c r="MCY171" s="91"/>
      <c r="MCZ171" s="91"/>
      <c r="MDA171" s="91"/>
      <c r="MDB171" s="91"/>
      <c r="MDC171" s="91"/>
      <c r="MDD171" s="91"/>
      <c r="MDE171" s="91"/>
      <c r="MDF171" s="91"/>
      <c r="MDG171" s="91"/>
      <c r="MDH171" s="91"/>
      <c r="MDI171" s="91"/>
      <c r="MDJ171" s="91"/>
      <c r="MDK171" s="91"/>
      <c r="MDL171" s="91"/>
      <c r="MDM171" s="91"/>
      <c r="MDN171" s="91"/>
      <c r="MDO171" s="91"/>
      <c r="MDP171" s="91"/>
      <c r="MDQ171" s="91"/>
      <c r="MDR171" s="91"/>
      <c r="MDS171" s="91"/>
      <c r="MDT171" s="91"/>
      <c r="MDU171" s="91"/>
      <c r="MDV171" s="91"/>
      <c r="MDW171" s="91"/>
      <c r="MDX171" s="91"/>
      <c r="MDY171" s="91"/>
      <c r="MDZ171" s="91"/>
      <c r="MEA171" s="91"/>
      <c r="MEB171" s="91"/>
      <c r="MEC171" s="91"/>
      <c r="MED171" s="91"/>
      <c r="MEE171" s="91"/>
      <c r="MEF171" s="91"/>
      <c r="MEG171" s="91"/>
      <c r="MEH171" s="91"/>
      <c r="MEI171" s="91"/>
      <c r="MEJ171" s="91"/>
      <c r="MEK171" s="91"/>
      <c r="MEL171" s="91"/>
      <c r="MEM171" s="91"/>
      <c r="MEN171" s="91"/>
      <c r="MEO171" s="91"/>
      <c r="MEP171" s="91"/>
      <c r="MEQ171" s="91"/>
      <c r="MER171" s="91"/>
      <c r="MES171" s="91"/>
      <c r="MET171" s="91"/>
      <c r="MEU171" s="91"/>
      <c r="MEV171" s="91"/>
      <c r="MEW171" s="91"/>
      <c r="MEX171" s="91"/>
      <c r="MEY171" s="91"/>
      <c r="MEZ171" s="91"/>
      <c r="MFA171" s="91"/>
      <c r="MFB171" s="91"/>
      <c r="MFC171" s="91"/>
      <c r="MFD171" s="91"/>
      <c r="MFE171" s="91"/>
      <c r="MFF171" s="91"/>
      <c r="MFG171" s="91"/>
      <c r="MFH171" s="91"/>
      <c r="MFI171" s="91"/>
      <c r="MFJ171" s="91"/>
      <c r="MFK171" s="91"/>
      <c r="MFL171" s="91"/>
      <c r="MFM171" s="91"/>
      <c r="MFN171" s="91"/>
      <c r="MFO171" s="91"/>
      <c r="MFP171" s="91"/>
      <c r="MFQ171" s="91"/>
      <c r="MFR171" s="91"/>
      <c r="MFS171" s="91"/>
      <c r="MFT171" s="91"/>
      <c r="MFU171" s="91"/>
      <c r="MFV171" s="91"/>
      <c r="MFW171" s="91"/>
      <c r="MFX171" s="91"/>
      <c r="MFY171" s="91"/>
      <c r="MFZ171" s="91"/>
      <c r="MGA171" s="91"/>
      <c r="MGB171" s="91"/>
      <c r="MGC171" s="91"/>
      <c r="MGD171" s="91"/>
      <c r="MGE171" s="91"/>
      <c r="MGF171" s="91"/>
      <c r="MGG171" s="91"/>
      <c r="MGH171" s="91"/>
      <c r="MGI171" s="91"/>
      <c r="MGJ171" s="91"/>
      <c r="MGK171" s="91"/>
      <c r="MGL171" s="91"/>
      <c r="MGM171" s="91"/>
      <c r="MGN171" s="91"/>
      <c r="MGO171" s="91"/>
      <c r="MGP171" s="91"/>
      <c r="MGQ171" s="91"/>
      <c r="MGR171" s="91"/>
      <c r="MGS171" s="91"/>
      <c r="MGT171" s="91"/>
      <c r="MGU171" s="91"/>
      <c r="MGV171" s="91"/>
      <c r="MGW171" s="91"/>
      <c r="MGX171" s="91"/>
      <c r="MGY171" s="91"/>
      <c r="MGZ171" s="91"/>
      <c r="MHA171" s="91"/>
      <c r="MHB171" s="91"/>
      <c r="MHC171" s="91"/>
      <c r="MHD171" s="91"/>
      <c r="MHE171" s="91"/>
      <c r="MHF171" s="91"/>
      <c r="MHG171" s="91"/>
      <c r="MHH171" s="91"/>
      <c r="MHI171" s="91"/>
      <c r="MHJ171" s="91"/>
      <c r="MHK171" s="91"/>
      <c r="MHL171" s="91"/>
      <c r="MHM171" s="91"/>
      <c r="MHN171" s="91"/>
      <c r="MHO171" s="91"/>
      <c r="MHP171" s="91"/>
      <c r="MHQ171" s="91"/>
      <c r="MHR171" s="91"/>
      <c r="MHS171" s="91"/>
      <c r="MHT171" s="91"/>
      <c r="MHU171" s="91"/>
      <c r="MHV171" s="91"/>
      <c r="MHW171" s="91"/>
      <c r="MHX171" s="91"/>
      <c r="MHY171" s="91"/>
      <c r="MHZ171" s="91"/>
      <c r="MIA171" s="91"/>
      <c r="MIB171" s="91"/>
      <c r="MIC171" s="91"/>
      <c r="MID171" s="91"/>
      <c r="MIE171" s="91"/>
      <c r="MIF171" s="91"/>
      <c r="MIG171" s="91"/>
      <c r="MIH171" s="91"/>
      <c r="MII171" s="91"/>
      <c r="MIJ171" s="91"/>
      <c r="MIK171" s="91"/>
      <c r="MIL171" s="91"/>
      <c r="MIM171" s="91"/>
      <c r="MIN171" s="91"/>
      <c r="MIO171" s="91"/>
      <c r="MIP171" s="91"/>
      <c r="MIQ171" s="91"/>
      <c r="MIR171" s="91"/>
      <c r="MIS171" s="91"/>
      <c r="MIT171" s="91"/>
      <c r="MIU171" s="91"/>
      <c r="MIV171" s="91"/>
      <c r="MIW171" s="91"/>
      <c r="MIX171" s="91"/>
      <c r="MIY171" s="91"/>
      <c r="MIZ171" s="91"/>
      <c r="MJA171" s="91"/>
      <c r="MJB171" s="91"/>
      <c r="MJC171" s="91"/>
      <c r="MJD171" s="91"/>
      <c r="MJE171" s="91"/>
      <c r="MJF171" s="91"/>
      <c r="MJG171" s="91"/>
      <c r="MJH171" s="91"/>
      <c r="MJI171" s="91"/>
      <c r="MJJ171" s="91"/>
      <c r="MJK171" s="91"/>
      <c r="MJL171" s="91"/>
      <c r="MJM171" s="91"/>
      <c r="MJN171" s="91"/>
      <c r="MJO171" s="91"/>
      <c r="MJP171" s="91"/>
      <c r="MJQ171" s="91"/>
      <c r="MJR171" s="91"/>
      <c r="MJS171" s="91"/>
      <c r="MJT171" s="91"/>
      <c r="MJU171" s="91"/>
      <c r="MJV171" s="91"/>
      <c r="MJW171" s="91"/>
      <c r="MJX171" s="91"/>
      <c r="MJY171" s="91"/>
      <c r="MJZ171" s="91"/>
      <c r="MKA171" s="91"/>
      <c r="MKB171" s="91"/>
      <c r="MKC171" s="91"/>
      <c r="MKD171" s="91"/>
      <c r="MKE171" s="91"/>
      <c r="MKF171" s="91"/>
      <c r="MKG171" s="91"/>
      <c r="MKH171" s="91"/>
      <c r="MKI171" s="91"/>
      <c r="MKJ171" s="91"/>
      <c r="MKK171" s="91"/>
      <c r="MKL171" s="91"/>
      <c r="MKM171" s="91"/>
      <c r="MKN171" s="91"/>
      <c r="MKO171" s="91"/>
      <c r="MKP171" s="91"/>
      <c r="MKQ171" s="91"/>
      <c r="MKR171" s="91"/>
      <c r="MKS171" s="91"/>
      <c r="MKT171" s="91"/>
      <c r="MKU171" s="91"/>
      <c r="MKV171" s="91"/>
      <c r="MKW171" s="91"/>
      <c r="MKX171" s="91"/>
      <c r="MKY171" s="91"/>
      <c r="MKZ171" s="91"/>
      <c r="MLA171" s="91"/>
      <c r="MLB171" s="91"/>
      <c r="MLC171" s="91"/>
      <c r="MLD171" s="91"/>
      <c r="MLE171" s="91"/>
      <c r="MLF171" s="91"/>
      <c r="MLG171" s="91"/>
      <c r="MLH171" s="91"/>
      <c r="MLI171" s="91"/>
      <c r="MLJ171" s="91"/>
      <c r="MLK171" s="91"/>
      <c r="MLL171" s="91"/>
      <c r="MLM171" s="91"/>
      <c r="MLN171" s="91"/>
      <c r="MLO171" s="91"/>
      <c r="MLP171" s="91"/>
      <c r="MLQ171" s="91"/>
      <c r="MLR171" s="91"/>
      <c r="MLS171" s="91"/>
      <c r="MLT171" s="91"/>
      <c r="MLU171" s="91"/>
      <c r="MLV171" s="91"/>
      <c r="MLW171" s="91"/>
      <c r="MLX171" s="91"/>
      <c r="MLY171" s="91"/>
      <c r="MLZ171" s="91"/>
      <c r="MMA171" s="91"/>
      <c r="MMB171" s="91"/>
      <c r="MMC171" s="91"/>
      <c r="MMD171" s="91"/>
      <c r="MME171" s="91"/>
      <c r="MMF171" s="91"/>
      <c r="MMG171" s="91"/>
      <c r="MMH171" s="91"/>
      <c r="MMI171" s="91"/>
      <c r="MMJ171" s="91"/>
      <c r="MMK171" s="91"/>
      <c r="MML171" s="91"/>
      <c r="MMM171" s="91"/>
      <c r="MMN171" s="91"/>
      <c r="MMO171" s="91"/>
      <c r="MMP171" s="91"/>
      <c r="MMQ171" s="91"/>
      <c r="MMR171" s="91"/>
      <c r="MMS171" s="91"/>
      <c r="MMT171" s="91"/>
      <c r="MMU171" s="91"/>
      <c r="MMV171" s="91"/>
      <c r="MMW171" s="91"/>
      <c r="MMX171" s="91"/>
      <c r="MMY171" s="91"/>
      <c r="MMZ171" s="91"/>
      <c r="MNA171" s="91"/>
      <c r="MNB171" s="91"/>
      <c r="MNC171" s="91"/>
      <c r="MND171" s="91"/>
      <c r="MNE171" s="91"/>
      <c r="MNF171" s="91"/>
      <c r="MNG171" s="91"/>
      <c r="MNH171" s="91"/>
      <c r="MNI171" s="91"/>
      <c r="MNJ171" s="91"/>
      <c r="MNK171" s="91"/>
      <c r="MNL171" s="91"/>
      <c r="MNM171" s="91"/>
      <c r="MNN171" s="91"/>
      <c r="MNO171" s="91"/>
      <c r="MNP171" s="91"/>
      <c r="MNQ171" s="91"/>
      <c r="MNR171" s="91"/>
      <c r="MNS171" s="91"/>
      <c r="MNT171" s="91"/>
      <c r="MNU171" s="91"/>
      <c r="MNV171" s="91"/>
      <c r="MNW171" s="91"/>
      <c r="MNX171" s="91"/>
      <c r="MNY171" s="91"/>
      <c r="MNZ171" s="91"/>
      <c r="MOA171" s="91"/>
      <c r="MOB171" s="91"/>
      <c r="MOC171" s="91"/>
      <c r="MOD171" s="91"/>
      <c r="MOE171" s="91"/>
      <c r="MOF171" s="91"/>
      <c r="MOG171" s="91"/>
      <c r="MOH171" s="91"/>
      <c r="MOI171" s="91"/>
      <c r="MOJ171" s="91"/>
      <c r="MOK171" s="91"/>
      <c r="MOL171" s="91"/>
      <c r="MOM171" s="91"/>
      <c r="MON171" s="91"/>
      <c r="MOO171" s="91"/>
      <c r="MOP171" s="91"/>
      <c r="MOQ171" s="91"/>
      <c r="MOR171" s="91"/>
      <c r="MOS171" s="91"/>
      <c r="MOT171" s="91"/>
      <c r="MOU171" s="91"/>
      <c r="MOV171" s="91"/>
      <c r="MOW171" s="91"/>
      <c r="MOX171" s="91"/>
      <c r="MOY171" s="91"/>
      <c r="MOZ171" s="91"/>
      <c r="MPA171" s="91"/>
      <c r="MPB171" s="91"/>
      <c r="MPC171" s="91"/>
      <c r="MPD171" s="91"/>
      <c r="MPE171" s="91"/>
      <c r="MPF171" s="91"/>
      <c r="MPG171" s="91"/>
      <c r="MPH171" s="91"/>
      <c r="MPI171" s="91"/>
      <c r="MPJ171" s="91"/>
      <c r="MPK171" s="91"/>
      <c r="MPL171" s="91"/>
      <c r="MPM171" s="91"/>
      <c r="MPN171" s="91"/>
      <c r="MPO171" s="91"/>
      <c r="MPP171" s="91"/>
      <c r="MPQ171" s="91"/>
      <c r="MPR171" s="91"/>
      <c r="MPS171" s="91"/>
      <c r="MPT171" s="91"/>
      <c r="MPU171" s="91"/>
      <c r="MPV171" s="91"/>
      <c r="MPW171" s="91"/>
      <c r="MPX171" s="91"/>
      <c r="MPY171" s="91"/>
      <c r="MPZ171" s="91"/>
      <c r="MQA171" s="91"/>
      <c r="MQB171" s="91"/>
      <c r="MQC171" s="91"/>
      <c r="MQD171" s="91"/>
      <c r="MQE171" s="91"/>
      <c r="MQF171" s="91"/>
      <c r="MQG171" s="91"/>
      <c r="MQH171" s="91"/>
      <c r="MQI171" s="91"/>
      <c r="MQJ171" s="91"/>
      <c r="MQK171" s="91"/>
      <c r="MQL171" s="91"/>
      <c r="MQM171" s="91"/>
      <c r="MQN171" s="91"/>
      <c r="MQO171" s="91"/>
      <c r="MQP171" s="91"/>
      <c r="MQQ171" s="91"/>
      <c r="MQR171" s="91"/>
      <c r="MQS171" s="91"/>
      <c r="MQT171" s="91"/>
      <c r="MQU171" s="91"/>
      <c r="MQV171" s="91"/>
      <c r="MQW171" s="91"/>
      <c r="MQX171" s="91"/>
      <c r="MQY171" s="91"/>
      <c r="MQZ171" s="91"/>
      <c r="MRA171" s="91"/>
      <c r="MRB171" s="91"/>
      <c r="MRC171" s="91"/>
      <c r="MRD171" s="91"/>
      <c r="MRE171" s="91"/>
      <c r="MRF171" s="91"/>
      <c r="MRG171" s="91"/>
      <c r="MRH171" s="91"/>
      <c r="MRI171" s="91"/>
      <c r="MRJ171" s="91"/>
      <c r="MRK171" s="91"/>
      <c r="MRL171" s="91"/>
      <c r="MRM171" s="91"/>
      <c r="MRN171" s="91"/>
      <c r="MRO171" s="91"/>
      <c r="MRP171" s="91"/>
      <c r="MRQ171" s="91"/>
      <c r="MRR171" s="91"/>
      <c r="MRS171" s="91"/>
      <c r="MRT171" s="91"/>
      <c r="MRU171" s="91"/>
      <c r="MRV171" s="91"/>
      <c r="MRW171" s="91"/>
      <c r="MRX171" s="91"/>
      <c r="MRY171" s="91"/>
      <c r="MRZ171" s="91"/>
      <c r="MSA171" s="91"/>
      <c r="MSB171" s="91"/>
      <c r="MSC171" s="91"/>
      <c r="MSD171" s="91"/>
      <c r="MSE171" s="91"/>
      <c r="MSF171" s="91"/>
      <c r="MSG171" s="91"/>
      <c r="MSH171" s="91"/>
      <c r="MSI171" s="91"/>
      <c r="MSJ171" s="91"/>
      <c r="MSK171" s="91"/>
      <c r="MSL171" s="91"/>
      <c r="MSM171" s="91"/>
      <c r="MSN171" s="91"/>
      <c r="MSO171" s="91"/>
      <c r="MSP171" s="91"/>
      <c r="MSQ171" s="91"/>
      <c r="MSR171" s="91"/>
      <c r="MSS171" s="91"/>
      <c r="MST171" s="91"/>
      <c r="MSU171" s="91"/>
      <c r="MSV171" s="91"/>
      <c r="MSW171" s="91"/>
      <c r="MSX171" s="91"/>
      <c r="MSY171" s="91"/>
      <c r="MSZ171" s="91"/>
      <c r="MTA171" s="91"/>
      <c r="MTB171" s="91"/>
      <c r="MTC171" s="91"/>
      <c r="MTD171" s="91"/>
      <c r="MTE171" s="91"/>
      <c r="MTF171" s="91"/>
      <c r="MTG171" s="91"/>
      <c r="MTH171" s="91"/>
      <c r="MTI171" s="91"/>
      <c r="MTJ171" s="91"/>
      <c r="MTK171" s="91"/>
      <c r="MTL171" s="91"/>
      <c r="MTM171" s="91"/>
      <c r="MTN171" s="91"/>
      <c r="MTO171" s="91"/>
      <c r="MTP171" s="91"/>
      <c r="MTQ171" s="91"/>
      <c r="MTR171" s="91"/>
      <c r="MTS171" s="91"/>
      <c r="MTT171" s="91"/>
      <c r="MTU171" s="91"/>
      <c r="MTV171" s="91"/>
      <c r="MTW171" s="91"/>
      <c r="MTX171" s="91"/>
      <c r="MTY171" s="91"/>
      <c r="MTZ171" s="91"/>
      <c r="MUA171" s="91"/>
      <c r="MUB171" s="91"/>
      <c r="MUC171" s="91"/>
      <c r="MUD171" s="91"/>
      <c r="MUE171" s="91"/>
      <c r="MUF171" s="91"/>
      <c r="MUG171" s="91"/>
      <c r="MUH171" s="91"/>
      <c r="MUI171" s="91"/>
      <c r="MUJ171" s="91"/>
      <c r="MUK171" s="91"/>
      <c r="MUL171" s="91"/>
      <c r="MUM171" s="91"/>
      <c r="MUN171" s="91"/>
      <c r="MUO171" s="91"/>
      <c r="MUP171" s="91"/>
      <c r="MUQ171" s="91"/>
      <c r="MUR171" s="91"/>
      <c r="MUS171" s="91"/>
      <c r="MUT171" s="91"/>
      <c r="MUU171" s="91"/>
      <c r="MUV171" s="91"/>
      <c r="MUW171" s="91"/>
      <c r="MUX171" s="91"/>
      <c r="MUY171" s="91"/>
      <c r="MUZ171" s="91"/>
      <c r="MVA171" s="91"/>
      <c r="MVB171" s="91"/>
      <c r="MVC171" s="91"/>
      <c r="MVD171" s="91"/>
      <c r="MVE171" s="91"/>
      <c r="MVF171" s="91"/>
      <c r="MVG171" s="91"/>
      <c r="MVH171" s="91"/>
      <c r="MVI171" s="91"/>
      <c r="MVJ171" s="91"/>
      <c r="MVK171" s="91"/>
      <c r="MVL171" s="91"/>
      <c r="MVM171" s="91"/>
      <c r="MVN171" s="91"/>
      <c r="MVO171" s="91"/>
      <c r="MVP171" s="91"/>
      <c r="MVQ171" s="91"/>
      <c r="MVR171" s="91"/>
      <c r="MVS171" s="91"/>
      <c r="MVT171" s="91"/>
      <c r="MVU171" s="91"/>
      <c r="MVV171" s="91"/>
      <c r="MVW171" s="91"/>
      <c r="MVX171" s="91"/>
      <c r="MVY171" s="91"/>
      <c r="MVZ171" s="91"/>
      <c r="MWA171" s="91"/>
      <c r="MWB171" s="91"/>
      <c r="MWC171" s="91"/>
      <c r="MWD171" s="91"/>
      <c r="MWE171" s="91"/>
      <c r="MWF171" s="91"/>
      <c r="MWG171" s="91"/>
      <c r="MWH171" s="91"/>
      <c r="MWI171" s="91"/>
      <c r="MWJ171" s="91"/>
      <c r="MWK171" s="91"/>
      <c r="MWL171" s="91"/>
      <c r="MWM171" s="91"/>
      <c r="MWN171" s="91"/>
      <c r="MWO171" s="91"/>
      <c r="MWP171" s="91"/>
      <c r="MWQ171" s="91"/>
      <c r="MWR171" s="91"/>
      <c r="MWS171" s="91"/>
      <c r="MWT171" s="91"/>
      <c r="MWU171" s="91"/>
      <c r="MWV171" s="91"/>
      <c r="MWW171" s="91"/>
      <c r="MWX171" s="91"/>
      <c r="MWY171" s="91"/>
      <c r="MWZ171" s="91"/>
      <c r="MXA171" s="91"/>
      <c r="MXB171" s="91"/>
      <c r="MXC171" s="91"/>
      <c r="MXD171" s="91"/>
      <c r="MXE171" s="91"/>
      <c r="MXF171" s="91"/>
      <c r="MXG171" s="91"/>
      <c r="MXH171" s="91"/>
      <c r="MXI171" s="91"/>
      <c r="MXJ171" s="91"/>
      <c r="MXK171" s="91"/>
      <c r="MXL171" s="91"/>
      <c r="MXM171" s="91"/>
      <c r="MXN171" s="91"/>
      <c r="MXO171" s="91"/>
      <c r="MXP171" s="91"/>
      <c r="MXQ171" s="91"/>
      <c r="MXR171" s="91"/>
      <c r="MXS171" s="91"/>
      <c r="MXT171" s="91"/>
      <c r="MXU171" s="91"/>
      <c r="MXV171" s="91"/>
      <c r="MXW171" s="91"/>
      <c r="MXX171" s="91"/>
      <c r="MXY171" s="91"/>
      <c r="MXZ171" s="91"/>
      <c r="MYA171" s="91"/>
      <c r="MYB171" s="91"/>
      <c r="MYC171" s="91"/>
      <c r="MYD171" s="91"/>
      <c r="MYE171" s="91"/>
      <c r="MYF171" s="91"/>
      <c r="MYG171" s="91"/>
      <c r="MYH171" s="91"/>
      <c r="MYI171" s="91"/>
      <c r="MYJ171" s="91"/>
      <c r="MYK171" s="91"/>
      <c r="MYL171" s="91"/>
      <c r="MYM171" s="91"/>
      <c r="MYN171" s="91"/>
      <c r="MYO171" s="91"/>
      <c r="MYP171" s="91"/>
      <c r="MYQ171" s="91"/>
      <c r="MYR171" s="91"/>
      <c r="MYS171" s="91"/>
      <c r="MYT171" s="91"/>
      <c r="MYU171" s="91"/>
      <c r="MYV171" s="91"/>
      <c r="MYW171" s="91"/>
      <c r="MYX171" s="91"/>
      <c r="MYY171" s="91"/>
      <c r="MYZ171" s="91"/>
      <c r="MZA171" s="91"/>
      <c r="MZB171" s="91"/>
      <c r="MZC171" s="91"/>
      <c r="MZD171" s="91"/>
      <c r="MZE171" s="91"/>
      <c r="MZF171" s="91"/>
      <c r="MZG171" s="91"/>
      <c r="MZH171" s="91"/>
      <c r="MZI171" s="91"/>
      <c r="MZJ171" s="91"/>
      <c r="MZK171" s="91"/>
      <c r="MZL171" s="91"/>
      <c r="MZM171" s="91"/>
      <c r="MZN171" s="91"/>
      <c r="MZO171" s="91"/>
      <c r="MZP171" s="91"/>
      <c r="MZQ171" s="91"/>
      <c r="MZR171" s="91"/>
      <c r="MZS171" s="91"/>
      <c r="MZT171" s="91"/>
      <c r="MZU171" s="91"/>
      <c r="MZV171" s="91"/>
      <c r="MZW171" s="91"/>
      <c r="MZX171" s="91"/>
      <c r="MZY171" s="91"/>
      <c r="MZZ171" s="91"/>
      <c r="NAA171" s="91"/>
      <c r="NAB171" s="91"/>
      <c r="NAC171" s="91"/>
      <c r="NAD171" s="91"/>
      <c r="NAE171" s="91"/>
      <c r="NAF171" s="91"/>
      <c r="NAG171" s="91"/>
      <c r="NAH171" s="91"/>
      <c r="NAI171" s="91"/>
      <c r="NAJ171" s="91"/>
      <c r="NAK171" s="91"/>
      <c r="NAL171" s="91"/>
      <c r="NAM171" s="91"/>
      <c r="NAN171" s="91"/>
      <c r="NAO171" s="91"/>
      <c r="NAP171" s="91"/>
      <c r="NAQ171" s="91"/>
      <c r="NAR171" s="91"/>
      <c r="NAS171" s="91"/>
      <c r="NAT171" s="91"/>
      <c r="NAU171" s="91"/>
      <c r="NAV171" s="91"/>
      <c r="NAW171" s="91"/>
      <c r="NAX171" s="91"/>
      <c r="NAY171" s="91"/>
      <c r="NAZ171" s="91"/>
      <c r="NBA171" s="91"/>
      <c r="NBB171" s="91"/>
      <c r="NBC171" s="91"/>
      <c r="NBD171" s="91"/>
      <c r="NBE171" s="91"/>
      <c r="NBF171" s="91"/>
      <c r="NBG171" s="91"/>
      <c r="NBH171" s="91"/>
      <c r="NBI171" s="91"/>
      <c r="NBJ171" s="91"/>
      <c r="NBK171" s="91"/>
      <c r="NBL171" s="91"/>
      <c r="NBM171" s="91"/>
      <c r="NBN171" s="91"/>
      <c r="NBO171" s="91"/>
      <c r="NBP171" s="91"/>
      <c r="NBQ171" s="91"/>
      <c r="NBR171" s="91"/>
      <c r="NBS171" s="91"/>
      <c r="NBT171" s="91"/>
      <c r="NBU171" s="91"/>
      <c r="NBV171" s="91"/>
      <c r="NBW171" s="91"/>
      <c r="NBX171" s="91"/>
      <c r="NBY171" s="91"/>
      <c r="NBZ171" s="91"/>
      <c r="NCA171" s="91"/>
      <c r="NCB171" s="91"/>
      <c r="NCC171" s="91"/>
      <c r="NCD171" s="91"/>
      <c r="NCE171" s="91"/>
      <c r="NCF171" s="91"/>
      <c r="NCG171" s="91"/>
      <c r="NCH171" s="91"/>
      <c r="NCI171" s="91"/>
      <c r="NCJ171" s="91"/>
      <c r="NCK171" s="91"/>
      <c r="NCL171" s="91"/>
      <c r="NCM171" s="91"/>
      <c r="NCN171" s="91"/>
      <c r="NCO171" s="91"/>
      <c r="NCP171" s="91"/>
      <c r="NCQ171" s="91"/>
      <c r="NCR171" s="91"/>
      <c r="NCS171" s="91"/>
      <c r="NCT171" s="91"/>
      <c r="NCU171" s="91"/>
      <c r="NCV171" s="91"/>
      <c r="NCW171" s="91"/>
      <c r="NCX171" s="91"/>
      <c r="NCY171" s="91"/>
      <c r="NCZ171" s="91"/>
      <c r="NDA171" s="91"/>
      <c r="NDB171" s="91"/>
      <c r="NDC171" s="91"/>
      <c r="NDD171" s="91"/>
      <c r="NDE171" s="91"/>
      <c r="NDF171" s="91"/>
      <c r="NDG171" s="91"/>
      <c r="NDH171" s="91"/>
      <c r="NDI171" s="91"/>
      <c r="NDJ171" s="91"/>
      <c r="NDK171" s="91"/>
      <c r="NDL171" s="91"/>
      <c r="NDM171" s="91"/>
      <c r="NDN171" s="91"/>
      <c r="NDO171" s="91"/>
      <c r="NDP171" s="91"/>
      <c r="NDQ171" s="91"/>
      <c r="NDR171" s="91"/>
      <c r="NDS171" s="91"/>
      <c r="NDT171" s="91"/>
      <c r="NDU171" s="91"/>
      <c r="NDV171" s="91"/>
      <c r="NDW171" s="91"/>
      <c r="NDX171" s="91"/>
      <c r="NDY171" s="91"/>
      <c r="NDZ171" s="91"/>
      <c r="NEA171" s="91"/>
      <c r="NEB171" s="91"/>
      <c r="NEC171" s="91"/>
      <c r="NED171" s="91"/>
      <c r="NEE171" s="91"/>
      <c r="NEF171" s="91"/>
      <c r="NEG171" s="91"/>
      <c r="NEH171" s="91"/>
      <c r="NEI171" s="91"/>
      <c r="NEJ171" s="91"/>
      <c r="NEK171" s="91"/>
      <c r="NEL171" s="91"/>
      <c r="NEM171" s="91"/>
      <c r="NEN171" s="91"/>
      <c r="NEO171" s="91"/>
      <c r="NEP171" s="91"/>
      <c r="NEQ171" s="91"/>
      <c r="NER171" s="91"/>
      <c r="NES171" s="91"/>
      <c r="NET171" s="91"/>
      <c r="NEU171" s="91"/>
      <c r="NEV171" s="91"/>
      <c r="NEW171" s="91"/>
      <c r="NEX171" s="91"/>
      <c r="NEY171" s="91"/>
      <c r="NEZ171" s="91"/>
      <c r="NFA171" s="91"/>
      <c r="NFB171" s="91"/>
      <c r="NFC171" s="91"/>
      <c r="NFD171" s="91"/>
      <c r="NFE171" s="91"/>
      <c r="NFF171" s="91"/>
      <c r="NFG171" s="91"/>
      <c r="NFH171" s="91"/>
      <c r="NFI171" s="91"/>
      <c r="NFJ171" s="91"/>
      <c r="NFK171" s="91"/>
      <c r="NFL171" s="91"/>
      <c r="NFM171" s="91"/>
      <c r="NFN171" s="91"/>
      <c r="NFO171" s="91"/>
      <c r="NFP171" s="91"/>
      <c r="NFQ171" s="91"/>
      <c r="NFR171" s="91"/>
      <c r="NFS171" s="91"/>
      <c r="NFT171" s="91"/>
      <c r="NFU171" s="91"/>
      <c r="NFV171" s="91"/>
      <c r="NFW171" s="91"/>
      <c r="NFX171" s="91"/>
      <c r="NFY171" s="91"/>
      <c r="NFZ171" s="91"/>
      <c r="NGA171" s="91"/>
      <c r="NGB171" s="91"/>
      <c r="NGC171" s="91"/>
      <c r="NGD171" s="91"/>
      <c r="NGE171" s="91"/>
      <c r="NGF171" s="91"/>
      <c r="NGG171" s="91"/>
      <c r="NGH171" s="91"/>
      <c r="NGI171" s="91"/>
      <c r="NGJ171" s="91"/>
      <c r="NGK171" s="91"/>
      <c r="NGL171" s="91"/>
      <c r="NGM171" s="91"/>
      <c r="NGN171" s="91"/>
      <c r="NGO171" s="91"/>
      <c r="NGP171" s="91"/>
      <c r="NGQ171" s="91"/>
      <c r="NGR171" s="91"/>
      <c r="NGS171" s="91"/>
      <c r="NGT171" s="91"/>
      <c r="NGU171" s="91"/>
      <c r="NGV171" s="91"/>
      <c r="NGW171" s="91"/>
      <c r="NGX171" s="91"/>
      <c r="NGY171" s="91"/>
      <c r="NGZ171" s="91"/>
      <c r="NHA171" s="91"/>
      <c r="NHB171" s="91"/>
      <c r="NHC171" s="91"/>
      <c r="NHD171" s="91"/>
      <c r="NHE171" s="91"/>
      <c r="NHF171" s="91"/>
      <c r="NHG171" s="91"/>
      <c r="NHH171" s="91"/>
      <c r="NHI171" s="91"/>
      <c r="NHJ171" s="91"/>
      <c r="NHK171" s="91"/>
      <c r="NHL171" s="91"/>
      <c r="NHM171" s="91"/>
      <c r="NHN171" s="91"/>
      <c r="NHO171" s="91"/>
      <c r="NHP171" s="91"/>
      <c r="NHQ171" s="91"/>
      <c r="NHR171" s="91"/>
      <c r="NHS171" s="91"/>
      <c r="NHT171" s="91"/>
      <c r="NHU171" s="91"/>
      <c r="NHV171" s="91"/>
      <c r="NHW171" s="91"/>
      <c r="NHX171" s="91"/>
      <c r="NHY171" s="91"/>
      <c r="NHZ171" s="91"/>
      <c r="NIA171" s="91"/>
      <c r="NIB171" s="91"/>
      <c r="NIC171" s="91"/>
      <c r="NID171" s="91"/>
      <c r="NIE171" s="91"/>
      <c r="NIF171" s="91"/>
      <c r="NIG171" s="91"/>
      <c r="NIH171" s="91"/>
      <c r="NII171" s="91"/>
      <c r="NIJ171" s="91"/>
      <c r="NIK171" s="91"/>
      <c r="NIL171" s="91"/>
      <c r="NIM171" s="91"/>
      <c r="NIN171" s="91"/>
      <c r="NIO171" s="91"/>
      <c r="NIP171" s="91"/>
      <c r="NIQ171" s="91"/>
      <c r="NIR171" s="91"/>
      <c r="NIS171" s="91"/>
      <c r="NIT171" s="91"/>
      <c r="NIU171" s="91"/>
      <c r="NIV171" s="91"/>
      <c r="NIW171" s="91"/>
      <c r="NIX171" s="91"/>
      <c r="NIY171" s="91"/>
      <c r="NIZ171" s="91"/>
      <c r="NJA171" s="91"/>
      <c r="NJB171" s="91"/>
      <c r="NJC171" s="91"/>
      <c r="NJD171" s="91"/>
      <c r="NJE171" s="91"/>
      <c r="NJF171" s="91"/>
      <c r="NJG171" s="91"/>
      <c r="NJH171" s="91"/>
      <c r="NJI171" s="91"/>
      <c r="NJJ171" s="91"/>
      <c r="NJK171" s="91"/>
      <c r="NJL171" s="91"/>
      <c r="NJM171" s="91"/>
      <c r="NJN171" s="91"/>
      <c r="NJO171" s="91"/>
      <c r="NJP171" s="91"/>
      <c r="NJQ171" s="91"/>
      <c r="NJR171" s="91"/>
      <c r="NJS171" s="91"/>
      <c r="NJT171" s="91"/>
      <c r="NJU171" s="91"/>
      <c r="NJV171" s="91"/>
      <c r="NJW171" s="91"/>
      <c r="NJX171" s="91"/>
      <c r="NJY171" s="91"/>
      <c r="NJZ171" s="91"/>
      <c r="NKA171" s="91"/>
      <c r="NKB171" s="91"/>
      <c r="NKC171" s="91"/>
      <c r="NKD171" s="91"/>
      <c r="NKE171" s="91"/>
      <c r="NKF171" s="91"/>
      <c r="NKG171" s="91"/>
      <c r="NKH171" s="91"/>
      <c r="NKI171" s="91"/>
      <c r="NKJ171" s="91"/>
      <c r="NKK171" s="91"/>
      <c r="NKL171" s="91"/>
      <c r="NKM171" s="91"/>
      <c r="NKN171" s="91"/>
      <c r="NKO171" s="91"/>
      <c r="NKP171" s="91"/>
      <c r="NKQ171" s="91"/>
      <c r="NKR171" s="91"/>
      <c r="NKS171" s="91"/>
      <c r="NKT171" s="91"/>
      <c r="NKU171" s="91"/>
      <c r="NKV171" s="91"/>
      <c r="NKW171" s="91"/>
      <c r="NKX171" s="91"/>
      <c r="NKY171" s="91"/>
      <c r="NKZ171" s="91"/>
      <c r="NLA171" s="91"/>
      <c r="NLB171" s="91"/>
      <c r="NLC171" s="91"/>
      <c r="NLD171" s="91"/>
      <c r="NLE171" s="91"/>
      <c r="NLF171" s="91"/>
      <c r="NLG171" s="91"/>
      <c r="NLH171" s="91"/>
      <c r="NLI171" s="91"/>
      <c r="NLJ171" s="91"/>
      <c r="NLK171" s="91"/>
      <c r="NLL171" s="91"/>
      <c r="NLM171" s="91"/>
      <c r="NLN171" s="91"/>
      <c r="NLO171" s="91"/>
      <c r="NLP171" s="91"/>
      <c r="NLQ171" s="91"/>
      <c r="NLR171" s="91"/>
      <c r="NLS171" s="91"/>
      <c r="NLT171" s="91"/>
      <c r="NLU171" s="91"/>
      <c r="NLV171" s="91"/>
      <c r="NLW171" s="91"/>
      <c r="NLX171" s="91"/>
      <c r="NLY171" s="91"/>
      <c r="NLZ171" s="91"/>
      <c r="NMA171" s="91"/>
      <c r="NMB171" s="91"/>
      <c r="NMC171" s="91"/>
      <c r="NMD171" s="91"/>
      <c r="NME171" s="91"/>
      <c r="NMF171" s="91"/>
      <c r="NMG171" s="91"/>
      <c r="NMH171" s="91"/>
      <c r="NMI171" s="91"/>
      <c r="NMJ171" s="91"/>
      <c r="NMK171" s="91"/>
      <c r="NML171" s="91"/>
      <c r="NMM171" s="91"/>
      <c r="NMN171" s="91"/>
      <c r="NMO171" s="91"/>
      <c r="NMP171" s="91"/>
      <c r="NMQ171" s="91"/>
      <c r="NMR171" s="91"/>
      <c r="NMS171" s="91"/>
      <c r="NMT171" s="91"/>
      <c r="NMU171" s="91"/>
      <c r="NMV171" s="91"/>
      <c r="NMW171" s="91"/>
      <c r="NMX171" s="91"/>
      <c r="NMY171" s="91"/>
      <c r="NMZ171" s="91"/>
      <c r="NNA171" s="91"/>
      <c r="NNB171" s="91"/>
      <c r="NNC171" s="91"/>
      <c r="NND171" s="91"/>
      <c r="NNE171" s="91"/>
      <c r="NNF171" s="91"/>
      <c r="NNG171" s="91"/>
      <c r="NNH171" s="91"/>
      <c r="NNI171" s="91"/>
      <c r="NNJ171" s="91"/>
      <c r="NNK171" s="91"/>
      <c r="NNL171" s="91"/>
      <c r="NNM171" s="91"/>
      <c r="NNN171" s="91"/>
      <c r="NNO171" s="91"/>
      <c r="NNP171" s="91"/>
      <c r="NNQ171" s="91"/>
      <c r="NNR171" s="91"/>
      <c r="NNS171" s="91"/>
      <c r="NNT171" s="91"/>
      <c r="NNU171" s="91"/>
      <c r="NNV171" s="91"/>
      <c r="NNW171" s="91"/>
      <c r="NNX171" s="91"/>
      <c r="NNY171" s="91"/>
      <c r="NNZ171" s="91"/>
      <c r="NOA171" s="91"/>
      <c r="NOB171" s="91"/>
      <c r="NOC171" s="91"/>
      <c r="NOD171" s="91"/>
      <c r="NOE171" s="91"/>
      <c r="NOF171" s="91"/>
      <c r="NOG171" s="91"/>
      <c r="NOH171" s="91"/>
      <c r="NOI171" s="91"/>
      <c r="NOJ171" s="91"/>
      <c r="NOK171" s="91"/>
      <c r="NOL171" s="91"/>
      <c r="NOM171" s="91"/>
      <c r="NON171" s="91"/>
      <c r="NOO171" s="91"/>
      <c r="NOP171" s="91"/>
      <c r="NOQ171" s="91"/>
      <c r="NOR171" s="91"/>
      <c r="NOS171" s="91"/>
      <c r="NOT171" s="91"/>
      <c r="NOU171" s="91"/>
      <c r="NOV171" s="91"/>
      <c r="NOW171" s="91"/>
      <c r="NOX171" s="91"/>
      <c r="NOY171" s="91"/>
      <c r="NOZ171" s="91"/>
      <c r="NPA171" s="91"/>
      <c r="NPB171" s="91"/>
      <c r="NPC171" s="91"/>
      <c r="NPD171" s="91"/>
      <c r="NPE171" s="91"/>
      <c r="NPF171" s="91"/>
      <c r="NPG171" s="91"/>
      <c r="NPH171" s="91"/>
      <c r="NPI171" s="91"/>
      <c r="NPJ171" s="91"/>
      <c r="NPK171" s="91"/>
      <c r="NPL171" s="91"/>
      <c r="NPM171" s="91"/>
      <c r="NPN171" s="91"/>
      <c r="NPO171" s="91"/>
      <c r="NPP171" s="91"/>
      <c r="NPQ171" s="91"/>
      <c r="NPR171" s="91"/>
      <c r="NPS171" s="91"/>
      <c r="NPT171" s="91"/>
      <c r="NPU171" s="91"/>
      <c r="NPV171" s="91"/>
      <c r="NPW171" s="91"/>
      <c r="NPX171" s="91"/>
      <c r="NPY171" s="91"/>
      <c r="NPZ171" s="91"/>
      <c r="NQA171" s="91"/>
      <c r="NQB171" s="91"/>
      <c r="NQC171" s="91"/>
      <c r="NQD171" s="91"/>
      <c r="NQE171" s="91"/>
      <c r="NQF171" s="91"/>
      <c r="NQG171" s="91"/>
      <c r="NQH171" s="91"/>
      <c r="NQI171" s="91"/>
      <c r="NQJ171" s="91"/>
      <c r="NQK171" s="91"/>
      <c r="NQL171" s="91"/>
      <c r="NQM171" s="91"/>
      <c r="NQN171" s="91"/>
      <c r="NQO171" s="91"/>
      <c r="NQP171" s="91"/>
      <c r="NQQ171" s="91"/>
      <c r="NQR171" s="91"/>
      <c r="NQS171" s="91"/>
      <c r="NQT171" s="91"/>
      <c r="NQU171" s="91"/>
      <c r="NQV171" s="91"/>
      <c r="NQW171" s="91"/>
      <c r="NQX171" s="91"/>
      <c r="NQY171" s="91"/>
      <c r="NQZ171" s="91"/>
      <c r="NRA171" s="91"/>
      <c r="NRB171" s="91"/>
      <c r="NRC171" s="91"/>
      <c r="NRD171" s="91"/>
      <c r="NRE171" s="91"/>
      <c r="NRF171" s="91"/>
      <c r="NRG171" s="91"/>
      <c r="NRH171" s="91"/>
      <c r="NRI171" s="91"/>
      <c r="NRJ171" s="91"/>
      <c r="NRK171" s="91"/>
      <c r="NRL171" s="91"/>
      <c r="NRM171" s="91"/>
      <c r="NRN171" s="91"/>
      <c r="NRO171" s="91"/>
      <c r="NRP171" s="91"/>
      <c r="NRQ171" s="91"/>
      <c r="NRR171" s="91"/>
      <c r="NRS171" s="91"/>
      <c r="NRT171" s="91"/>
      <c r="NRU171" s="91"/>
      <c r="NRV171" s="91"/>
      <c r="NRW171" s="91"/>
      <c r="NRX171" s="91"/>
      <c r="NRY171" s="91"/>
      <c r="NRZ171" s="91"/>
      <c r="NSA171" s="91"/>
      <c r="NSB171" s="91"/>
      <c r="NSC171" s="91"/>
      <c r="NSD171" s="91"/>
      <c r="NSE171" s="91"/>
      <c r="NSF171" s="91"/>
      <c r="NSG171" s="91"/>
      <c r="NSH171" s="91"/>
      <c r="NSI171" s="91"/>
      <c r="NSJ171" s="91"/>
      <c r="NSK171" s="91"/>
      <c r="NSL171" s="91"/>
      <c r="NSM171" s="91"/>
      <c r="NSN171" s="91"/>
      <c r="NSO171" s="91"/>
      <c r="NSP171" s="91"/>
      <c r="NSQ171" s="91"/>
      <c r="NSR171" s="91"/>
      <c r="NSS171" s="91"/>
      <c r="NST171" s="91"/>
      <c r="NSU171" s="91"/>
      <c r="NSV171" s="91"/>
      <c r="NSW171" s="91"/>
      <c r="NSX171" s="91"/>
      <c r="NSY171" s="91"/>
      <c r="NSZ171" s="91"/>
      <c r="NTA171" s="91"/>
      <c r="NTB171" s="91"/>
      <c r="NTC171" s="91"/>
      <c r="NTD171" s="91"/>
      <c r="NTE171" s="91"/>
      <c r="NTF171" s="91"/>
      <c r="NTG171" s="91"/>
      <c r="NTH171" s="91"/>
      <c r="NTI171" s="91"/>
      <c r="NTJ171" s="91"/>
      <c r="NTK171" s="91"/>
      <c r="NTL171" s="91"/>
      <c r="NTM171" s="91"/>
      <c r="NTN171" s="91"/>
      <c r="NTO171" s="91"/>
      <c r="NTP171" s="91"/>
      <c r="NTQ171" s="91"/>
      <c r="NTR171" s="91"/>
      <c r="NTS171" s="91"/>
      <c r="NTT171" s="91"/>
      <c r="NTU171" s="91"/>
      <c r="NTV171" s="91"/>
      <c r="NTW171" s="91"/>
      <c r="NTX171" s="91"/>
      <c r="NTY171" s="91"/>
      <c r="NTZ171" s="91"/>
      <c r="NUA171" s="91"/>
      <c r="NUB171" s="91"/>
      <c r="NUC171" s="91"/>
      <c r="NUD171" s="91"/>
      <c r="NUE171" s="91"/>
      <c r="NUF171" s="91"/>
      <c r="NUG171" s="91"/>
      <c r="NUH171" s="91"/>
      <c r="NUI171" s="91"/>
      <c r="NUJ171" s="91"/>
      <c r="NUK171" s="91"/>
      <c r="NUL171" s="91"/>
      <c r="NUM171" s="91"/>
      <c r="NUN171" s="91"/>
      <c r="NUO171" s="91"/>
      <c r="NUP171" s="91"/>
      <c r="NUQ171" s="91"/>
      <c r="NUR171" s="91"/>
      <c r="NUS171" s="91"/>
      <c r="NUT171" s="91"/>
      <c r="NUU171" s="91"/>
      <c r="NUV171" s="91"/>
      <c r="NUW171" s="91"/>
      <c r="NUX171" s="91"/>
      <c r="NUY171" s="91"/>
      <c r="NUZ171" s="91"/>
      <c r="NVA171" s="91"/>
      <c r="NVB171" s="91"/>
      <c r="NVC171" s="91"/>
      <c r="NVD171" s="91"/>
      <c r="NVE171" s="91"/>
      <c r="NVF171" s="91"/>
      <c r="NVG171" s="91"/>
      <c r="NVH171" s="91"/>
      <c r="NVI171" s="91"/>
      <c r="NVJ171" s="91"/>
      <c r="NVK171" s="91"/>
      <c r="NVL171" s="91"/>
      <c r="NVM171" s="91"/>
      <c r="NVN171" s="91"/>
      <c r="NVO171" s="91"/>
      <c r="NVP171" s="91"/>
      <c r="NVQ171" s="91"/>
      <c r="NVR171" s="91"/>
      <c r="NVS171" s="91"/>
      <c r="NVT171" s="91"/>
      <c r="NVU171" s="91"/>
      <c r="NVV171" s="91"/>
      <c r="NVW171" s="91"/>
      <c r="NVX171" s="91"/>
      <c r="NVY171" s="91"/>
      <c r="NVZ171" s="91"/>
      <c r="NWA171" s="91"/>
      <c r="NWB171" s="91"/>
      <c r="NWC171" s="91"/>
      <c r="NWD171" s="91"/>
      <c r="NWE171" s="91"/>
      <c r="NWF171" s="91"/>
      <c r="NWG171" s="91"/>
      <c r="NWH171" s="91"/>
      <c r="NWI171" s="91"/>
      <c r="NWJ171" s="91"/>
      <c r="NWK171" s="91"/>
      <c r="NWL171" s="91"/>
      <c r="NWM171" s="91"/>
      <c r="NWN171" s="91"/>
      <c r="NWO171" s="91"/>
      <c r="NWP171" s="91"/>
      <c r="NWQ171" s="91"/>
      <c r="NWR171" s="91"/>
      <c r="NWS171" s="91"/>
      <c r="NWT171" s="91"/>
      <c r="NWU171" s="91"/>
      <c r="NWV171" s="91"/>
      <c r="NWW171" s="91"/>
      <c r="NWX171" s="91"/>
      <c r="NWY171" s="91"/>
      <c r="NWZ171" s="91"/>
      <c r="NXA171" s="91"/>
      <c r="NXB171" s="91"/>
      <c r="NXC171" s="91"/>
      <c r="NXD171" s="91"/>
      <c r="NXE171" s="91"/>
      <c r="NXF171" s="91"/>
      <c r="NXG171" s="91"/>
      <c r="NXH171" s="91"/>
      <c r="NXI171" s="91"/>
      <c r="NXJ171" s="91"/>
      <c r="NXK171" s="91"/>
      <c r="NXL171" s="91"/>
      <c r="NXM171" s="91"/>
      <c r="NXN171" s="91"/>
      <c r="NXO171" s="91"/>
      <c r="NXP171" s="91"/>
      <c r="NXQ171" s="91"/>
      <c r="NXR171" s="91"/>
      <c r="NXS171" s="91"/>
      <c r="NXT171" s="91"/>
      <c r="NXU171" s="91"/>
      <c r="NXV171" s="91"/>
      <c r="NXW171" s="91"/>
      <c r="NXX171" s="91"/>
      <c r="NXY171" s="91"/>
      <c r="NXZ171" s="91"/>
      <c r="NYA171" s="91"/>
      <c r="NYB171" s="91"/>
      <c r="NYC171" s="91"/>
      <c r="NYD171" s="91"/>
      <c r="NYE171" s="91"/>
      <c r="NYF171" s="91"/>
      <c r="NYG171" s="91"/>
      <c r="NYH171" s="91"/>
      <c r="NYI171" s="91"/>
      <c r="NYJ171" s="91"/>
      <c r="NYK171" s="91"/>
      <c r="NYL171" s="91"/>
      <c r="NYM171" s="91"/>
      <c r="NYN171" s="91"/>
      <c r="NYO171" s="91"/>
      <c r="NYP171" s="91"/>
      <c r="NYQ171" s="91"/>
      <c r="NYR171" s="91"/>
      <c r="NYS171" s="91"/>
      <c r="NYT171" s="91"/>
      <c r="NYU171" s="91"/>
      <c r="NYV171" s="91"/>
      <c r="NYW171" s="91"/>
      <c r="NYX171" s="91"/>
      <c r="NYY171" s="91"/>
      <c r="NYZ171" s="91"/>
      <c r="NZA171" s="91"/>
      <c r="NZB171" s="91"/>
      <c r="NZC171" s="91"/>
      <c r="NZD171" s="91"/>
      <c r="NZE171" s="91"/>
      <c r="NZF171" s="91"/>
      <c r="NZG171" s="91"/>
      <c r="NZH171" s="91"/>
      <c r="NZI171" s="91"/>
      <c r="NZJ171" s="91"/>
      <c r="NZK171" s="91"/>
      <c r="NZL171" s="91"/>
      <c r="NZM171" s="91"/>
      <c r="NZN171" s="91"/>
      <c r="NZO171" s="91"/>
      <c r="NZP171" s="91"/>
      <c r="NZQ171" s="91"/>
      <c r="NZR171" s="91"/>
      <c r="NZS171" s="91"/>
      <c r="NZT171" s="91"/>
      <c r="NZU171" s="91"/>
      <c r="NZV171" s="91"/>
      <c r="NZW171" s="91"/>
      <c r="NZX171" s="91"/>
      <c r="NZY171" s="91"/>
      <c r="NZZ171" s="91"/>
      <c r="OAA171" s="91"/>
      <c r="OAB171" s="91"/>
      <c r="OAC171" s="91"/>
      <c r="OAD171" s="91"/>
      <c r="OAE171" s="91"/>
      <c r="OAF171" s="91"/>
      <c r="OAG171" s="91"/>
      <c r="OAH171" s="91"/>
      <c r="OAI171" s="91"/>
      <c r="OAJ171" s="91"/>
      <c r="OAK171" s="91"/>
      <c r="OAL171" s="91"/>
      <c r="OAM171" s="91"/>
      <c r="OAN171" s="91"/>
      <c r="OAO171" s="91"/>
      <c r="OAP171" s="91"/>
      <c r="OAQ171" s="91"/>
      <c r="OAR171" s="91"/>
      <c r="OAS171" s="91"/>
      <c r="OAT171" s="91"/>
      <c r="OAU171" s="91"/>
      <c r="OAV171" s="91"/>
      <c r="OAW171" s="91"/>
      <c r="OAX171" s="91"/>
      <c r="OAY171" s="91"/>
      <c r="OAZ171" s="91"/>
      <c r="OBA171" s="91"/>
      <c r="OBB171" s="91"/>
      <c r="OBC171" s="91"/>
      <c r="OBD171" s="91"/>
      <c r="OBE171" s="91"/>
      <c r="OBF171" s="91"/>
      <c r="OBG171" s="91"/>
      <c r="OBH171" s="91"/>
      <c r="OBI171" s="91"/>
      <c r="OBJ171" s="91"/>
      <c r="OBK171" s="91"/>
      <c r="OBL171" s="91"/>
      <c r="OBM171" s="91"/>
      <c r="OBN171" s="91"/>
      <c r="OBO171" s="91"/>
      <c r="OBP171" s="91"/>
      <c r="OBQ171" s="91"/>
      <c r="OBR171" s="91"/>
      <c r="OBS171" s="91"/>
      <c r="OBT171" s="91"/>
      <c r="OBU171" s="91"/>
      <c r="OBV171" s="91"/>
      <c r="OBW171" s="91"/>
      <c r="OBX171" s="91"/>
      <c r="OBY171" s="91"/>
      <c r="OBZ171" s="91"/>
      <c r="OCA171" s="91"/>
      <c r="OCB171" s="91"/>
      <c r="OCC171" s="91"/>
      <c r="OCD171" s="91"/>
      <c r="OCE171" s="91"/>
      <c r="OCF171" s="91"/>
      <c r="OCG171" s="91"/>
      <c r="OCH171" s="91"/>
      <c r="OCI171" s="91"/>
      <c r="OCJ171" s="91"/>
      <c r="OCK171" s="91"/>
      <c r="OCL171" s="91"/>
      <c r="OCM171" s="91"/>
      <c r="OCN171" s="91"/>
      <c r="OCO171" s="91"/>
      <c r="OCP171" s="91"/>
      <c r="OCQ171" s="91"/>
      <c r="OCR171" s="91"/>
      <c r="OCS171" s="91"/>
      <c r="OCT171" s="91"/>
      <c r="OCU171" s="91"/>
      <c r="OCV171" s="91"/>
      <c r="OCW171" s="91"/>
      <c r="OCX171" s="91"/>
      <c r="OCY171" s="91"/>
      <c r="OCZ171" s="91"/>
      <c r="ODA171" s="91"/>
      <c r="ODB171" s="91"/>
      <c r="ODC171" s="91"/>
      <c r="ODD171" s="91"/>
      <c r="ODE171" s="91"/>
      <c r="ODF171" s="91"/>
      <c r="ODG171" s="91"/>
      <c r="ODH171" s="91"/>
      <c r="ODI171" s="91"/>
      <c r="ODJ171" s="91"/>
      <c r="ODK171" s="91"/>
      <c r="ODL171" s="91"/>
      <c r="ODM171" s="91"/>
      <c r="ODN171" s="91"/>
      <c r="ODO171" s="91"/>
      <c r="ODP171" s="91"/>
      <c r="ODQ171" s="91"/>
      <c r="ODR171" s="91"/>
      <c r="ODS171" s="91"/>
      <c r="ODT171" s="91"/>
      <c r="ODU171" s="91"/>
      <c r="ODV171" s="91"/>
      <c r="ODW171" s="91"/>
      <c r="ODX171" s="91"/>
      <c r="ODY171" s="91"/>
      <c r="ODZ171" s="91"/>
      <c r="OEA171" s="91"/>
      <c r="OEB171" s="91"/>
      <c r="OEC171" s="91"/>
      <c r="OED171" s="91"/>
      <c r="OEE171" s="91"/>
      <c r="OEF171" s="91"/>
      <c r="OEG171" s="91"/>
      <c r="OEH171" s="91"/>
      <c r="OEI171" s="91"/>
      <c r="OEJ171" s="91"/>
      <c r="OEK171" s="91"/>
      <c r="OEL171" s="91"/>
      <c r="OEM171" s="91"/>
      <c r="OEN171" s="91"/>
      <c r="OEO171" s="91"/>
      <c r="OEP171" s="91"/>
      <c r="OEQ171" s="91"/>
      <c r="OER171" s="91"/>
      <c r="OES171" s="91"/>
      <c r="OET171" s="91"/>
      <c r="OEU171" s="91"/>
      <c r="OEV171" s="91"/>
      <c r="OEW171" s="91"/>
      <c r="OEX171" s="91"/>
      <c r="OEY171" s="91"/>
      <c r="OEZ171" s="91"/>
      <c r="OFA171" s="91"/>
      <c r="OFB171" s="91"/>
      <c r="OFC171" s="91"/>
      <c r="OFD171" s="91"/>
      <c r="OFE171" s="91"/>
      <c r="OFF171" s="91"/>
      <c r="OFG171" s="91"/>
      <c r="OFH171" s="91"/>
      <c r="OFI171" s="91"/>
      <c r="OFJ171" s="91"/>
      <c r="OFK171" s="91"/>
      <c r="OFL171" s="91"/>
      <c r="OFM171" s="91"/>
      <c r="OFN171" s="91"/>
      <c r="OFO171" s="91"/>
      <c r="OFP171" s="91"/>
      <c r="OFQ171" s="91"/>
      <c r="OFR171" s="91"/>
      <c r="OFS171" s="91"/>
      <c r="OFT171" s="91"/>
      <c r="OFU171" s="91"/>
      <c r="OFV171" s="91"/>
      <c r="OFW171" s="91"/>
      <c r="OFX171" s="91"/>
      <c r="OFY171" s="91"/>
      <c r="OFZ171" s="91"/>
      <c r="OGA171" s="91"/>
      <c r="OGB171" s="91"/>
      <c r="OGC171" s="91"/>
      <c r="OGD171" s="91"/>
      <c r="OGE171" s="91"/>
      <c r="OGF171" s="91"/>
      <c r="OGG171" s="91"/>
      <c r="OGH171" s="91"/>
      <c r="OGI171" s="91"/>
      <c r="OGJ171" s="91"/>
      <c r="OGK171" s="91"/>
      <c r="OGL171" s="91"/>
      <c r="OGM171" s="91"/>
      <c r="OGN171" s="91"/>
      <c r="OGO171" s="91"/>
      <c r="OGP171" s="91"/>
      <c r="OGQ171" s="91"/>
      <c r="OGR171" s="91"/>
      <c r="OGS171" s="91"/>
      <c r="OGT171" s="91"/>
      <c r="OGU171" s="91"/>
      <c r="OGV171" s="91"/>
      <c r="OGW171" s="91"/>
      <c r="OGX171" s="91"/>
      <c r="OGY171" s="91"/>
      <c r="OGZ171" s="91"/>
      <c r="OHA171" s="91"/>
      <c r="OHB171" s="91"/>
      <c r="OHC171" s="91"/>
      <c r="OHD171" s="91"/>
      <c r="OHE171" s="91"/>
      <c r="OHF171" s="91"/>
      <c r="OHG171" s="91"/>
      <c r="OHH171" s="91"/>
      <c r="OHI171" s="91"/>
      <c r="OHJ171" s="91"/>
      <c r="OHK171" s="91"/>
      <c r="OHL171" s="91"/>
      <c r="OHM171" s="91"/>
      <c r="OHN171" s="91"/>
      <c r="OHO171" s="91"/>
      <c r="OHP171" s="91"/>
      <c r="OHQ171" s="91"/>
      <c r="OHR171" s="91"/>
      <c r="OHS171" s="91"/>
      <c r="OHT171" s="91"/>
      <c r="OHU171" s="91"/>
      <c r="OHV171" s="91"/>
      <c r="OHW171" s="91"/>
      <c r="OHX171" s="91"/>
      <c r="OHY171" s="91"/>
      <c r="OHZ171" s="91"/>
      <c r="OIA171" s="91"/>
      <c r="OIB171" s="91"/>
      <c r="OIC171" s="91"/>
      <c r="OID171" s="91"/>
      <c r="OIE171" s="91"/>
      <c r="OIF171" s="91"/>
      <c r="OIG171" s="91"/>
      <c r="OIH171" s="91"/>
      <c r="OII171" s="91"/>
      <c r="OIJ171" s="91"/>
      <c r="OIK171" s="91"/>
      <c r="OIL171" s="91"/>
      <c r="OIM171" s="91"/>
      <c r="OIN171" s="91"/>
      <c r="OIO171" s="91"/>
      <c r="OIP171" s="91"/>
      <c r="OIQ171" s="91"/>
      <c r="OIR171" s="91"/>
      <c r="OIS171" s="91"/>
      <c r="OIT171" s="91"/>
      <c r="OIU171" s="91"/>
      <c r="OIV171" s="91"/>
      <c r="OIW171" s="91"/>
      <c r="OIX171" s="91"/>
      <c r="OIY171" s="91"/>
      <c r="OIZ171" s="91"/>
      <c r="OJA171" s="91"/>
      <c r="OJB171" s="91"/>
      <c r="OJC171" s="91"/>
      <c r="OJD171" s="91"/>
      <c r="OJE171" s="91"/>
      <c r="OJF171" s="91"/>
      <c r="OJG171" s="91"/>
      <c r="OJH171" s="91"/>
      <c r="OJI171" s="91"/>
      <c r="OJJ171" s="91"/>
      <c r="OJK171" s="91"/>
      <c r="OJL171" s="91"/>
      <c r="OJM171" s="91"/>
      <c r="OJN171" s="91"/>
      <c r="OJO171" s="91"/>
      <c r="OJP171" s="91"/>
      <c r="OJQ171" s="91"/>
      <c r="OJR171" s="91"/>
      <c r="OJS171" s="91"/>
      <c r="OJT171" s="91"/>
      <c r="OJU171" s="91"/>
      <c r="OJV171" s="91"/>
      <c r="OJW171" s="91"/>
      <c r="OJX171" s="91"/>
      <c r="OJY171" s="91"/>
      <c r="OJZ171" s="91"/>
      <c r="OKA171" s="91"/>
      <c r="OKB171" s="91"/>
      <c r="OKC171" s="91"/>
      <c r="OKD171" s="91"/>
      <c r="OKE171" s="91"/>
      <c r="OKF171" s="91"/>
      <c r="OKG171" s="91"/>
      <c r="OKH171" s="91"/>
      <c r="OKI171" s="91"/>
      <c r="OKJ171" s="91"/>
      <c r="OKK171" s="91"/>
      <c r="OKL171" s="91"/>
      <c r="OKM171" s="91"/>
      <c r="OKN171" s="91"/>
      <c r="OKO171" s="91"/>
      <c r="OKP171" s="91"/>
      <c r="OKQ171" s="91"/>
      <c r="OKR171" s="91"/>
      <c r="OKS171" s="91"/>
      <c r="OKT171" s="91"/>
      <c r="OKU171" s="91"/>
      <c r="OKV171" s="91"/>
      <c r="OKW171" s="91"/>
      <c r="OKX171" s="91"/>
      <c r="OKY171" s="91"/>
      <c r="OKZ171" s="91"/>
      <c r="OLA171" s="91"/>
      <c r="OLB171" s="91"/>
      <c r="OLC171" s="91"/>
      <c r="OLD171" s="91"/>
      <c r="OLE171" s="91"/>
      <c r="OLF171" s="91"/>
      <c r="OLG171" s="91"/>
      <c r="OLH171" s="91"/>
      <c r="OLI171" s="91"/>
      <c r="OLJ171" s="91"/>
      <c r="OLK171" s="91"/>
      <c r="OLL171" s="91"/>
      <c r="OLM171" s="91"/>
      <c r="OLN171" s="91"/>
      <c r="OLO171" s="91"/>
      <c r="OLP171" s="91"/>
      <c r="OLQ171" s="91"/>
      <c r="OLR171" s="91"/>
      <c r="OLS171" s="91"/>
      <c r="OLT171" s="91"/>
      <c r="OLU171" s="91"/>
      <c r="OLV171" s="91"/>
      <c r="OLW171" s="91"/>
      <c r="OLX171" s="91"/>
      <c r="OLY171" s="91"/>
      <c r="OLZ171" s="91"/>
      <c r="OMA171" s="91"/>
      <c r="OMB171" s="91"/>
      <c r="OMC171" s="91"/>
      <c r="OMD171" s="91"/>
      <c r="OME171" s="91"/>
      <c r="OMF171" s="91"/>
      <c r="OMG171" s="91"/>
      <c r="OMH171" s="91"/>
      <c r="OMI171" s="91"/>
      <c r="OMJ171" s="91"/>
      <c r="OMK171" s="91"/>
      <c r="OML171" s="91"/>
      <c r="OMM171" s="91"/>
      <c r="OMN171" s="91"/>
      <c r="OMO171" s="91"/>
      <c r="OMP171" s="91"/>
      <c r="OMQ171" s="91"/>
      <c r="OMR171" s="91"/>
      <c r="OMS171" s="91"/>
      <c r="OMT171" s="91"/>
      <c r="OMU171" s="91"/>
      <c r="OMV171" s="91"/>
      <c r="OMW171" s="91"/>
      <c r="OMX171" s="91"/>
      <c r="OMY171" s="91"/>
      <c r="OMZ171" s="91"/>
      <c r="ONA171" s="91"/>
      <c r="ONB171" s="91"/>
      <c r="ONC171" s="91"/>
      <c r="OND171" s="91"/>
      <c r="ONE171" s="91"/>
      <c r="ONF171" s="91"/>
      <c r="ONG171" s="91"/>
      <c r="ONH171" s="91"/>
      <c r="ONI171" s="91"/>
      <c r="ONJ171" s="91"/>
      <c r="ONK171" s="91"/>
      <c r="ONL171" s="91"/>
      <c r="ONM171" s="91"/>
      <c r="ONN171" s="91"/>
      <c r="ONO171" s="91"/>
      <c r="ONP171" s="91"/>
      <c r="ONQ171" s="91"/>
      <c r="ONR171" s="91"/>
      <c r="ONS171" s="91"/>
      <c r="ONT171" s="91"/>
      <c r="ONU171" s="91"/>
      <c r="ONV171" s="91"/>
      <c r="ONW171" s="91"/>
      <c r="ONX171" s="91"/>
      <c r="ONY171" s="91"/>
      <c r="ONZ171" s="91"/>
      <c r="OOA171" s="91"/>
      <c r="OOB171" s="91"/>
      <c r="OOC171" s="91"/>
      <c r="OOD171" s="91"/>
      <c r="OOE171" s="91"/>
      <c r="OOF171" s="91"/>
      <c r="OOG171" s="91"/>
      <c r="OOH171" s="91"/>
      <c r="OOI171" s="91"/>
      <c r="OOJ171" s="91"/>
      <c r="OOK171" s="91"/>
      <c r="OOL171" s="91"/>
      <c r="OOM171" s="91"/>
      <c r="OON171" s="91"/>
      <c r="OOO171" s="91"/>
      <c r="OOP171" s="91"/>
      <c r="OOQ171" s="91"/>
      <c r="OOR171" s="91"/>
      <c r="OOS171" s="91"/>
      <c r="OOT171" s="91"/>
      <c r="OOU171" s="91"/>
      <c r="OOV171" s="91"/>
      <c r="OOW171" s="91"/>
      <c r="OOX171" s="91"/>
      <c r="OOY171" s="91"/>
      <c r="OOZ171" s="91"/>
      <c r="OPA171" s="91"/>
      <c r="OPB171" s="91"/>
      <c r="OPC171" s="91"/>
      <c r="OPD171" s="91"/>
      <c r="OPE171" s="91"/>
      <c r="OPF171" s="91"/>
      <c r="OPG171" s="91"/>
      <c r="OPH171" s="91"/>
      <c r="OPI171" s="91"/>
      <c r="OPJ171" s="91"/>
      <c r="OPK171" s="91"/>
      <c r="OPL171" s="91"/>
      <c r="OPM171" s="91"/>
      <c r="OPN171" s="91"/>
      <c r="OPO171" s="91"/>
      <c r="OPP171" s="91"/>
      <c r="OPQ171" s="91"/>
      <c r="OPR171" s="91"/>
      <c r="OPS171" s="91"/>
      <c r="OPT171" s="91"/>
      <c r="OPU171" s="91"/>
      <c r="OPV171" s="91"/>
      <c r="OPW171" s="91"/>
      <c r="OPX171" s="91"/>
      <c r="OPY171" s="91"/>
      <c r="OPZ171" s="91"/>
      <c r="OQA171" s="91"/>
      <c r="OQB171" s="91"/>
      <c r="OQC171" s="91"/>
      <c r="OQD171" s="91"/>
      <c r="OQE171" s="91"/>
      <c r="OQF171" s="91"/>
      <c r="OQG171" s="91"/>
      <c r="OQH171" s="91"/>
      <c r="OQI171" s="91"/>
      <c r="OQJ171" s="91"/>
      <c r="OQK171" s="91"/>
      <c r="OQL171" s="91"/>
      <c r="OQM171" s="91"/>
      <c r="OQN171" s="91"/>
      <c r="OQO171" s="91"/>
      <c r="OQP171" s="91"/>
      <c r="OQQ171" s="91"/>
      <c r="OQR171" s="91"/>
      <c r="OQS171" s="91"/>
      <c r="OQT171" s="91"/>
      <c r="OQU171" s="91"/>
      <c r="OQV171" s="91"/>
      <c r="OQW171" s="91"/>
      <c r="OQX171" s="91"/>
      <c r="OQY171" s="91"/>
      <c r="OQZ171" s="91"/>
      <c r="ORA171" s="91"/>
      <c r="ORB171" s="91"/>
      <c r="ORC171" s="91"/>
      <c r="ORD171" s="91"/>
      <c r="ORE171" s="91"/>
      <c r="ORF171" s="91"/>
      <c r="ORG171" s="91"/>
      <c r="ORH171" s="91"/>
      <c r="ORI171" s="91"/>
      <c r="ORJ171" s="91"/>
      <c r="ORK171" s="91"/>
      <c r="ORL171" s="91"/>
      <c r="ORM171" s="91"/>
      <c r="ORN171" s="91"/>
      <c r="ORO171" s="91"/>
      <c r="ORP171" s="91"/>
      <c r="ORQ171" s="91"/>
      <c r="ORR171" s="91"/>
      <c r="ORS171" s="91"/>
      <c r="ORT171" s="91"/>
      <c r="ORU171" s="91"/>
      <c r="ORV171" s="91"/>
      <c r="ORW171" s="91"/>
      <c r="ORX171" s="91"/>
      <c r="ORY171" s="91"/>
      <c r="ORZ171" s="91"/>
      <c r="OSA171" s="91"/>
      <c r="OSB171" s="91"/>
      <c r="OSC171" s="91"/>
      <c r="OSD171" s="91"/>
      <c r="OSE171" s="91"/>
      <c r="OSF171" s="91"/>
      <c r="OSG171" s="91"/>
      <c r="OSH171" s="91"/>
      <c r="OSI171" s="91"/>
      <c r="OSJ171" s="91"/>
      <c r="OSK171" s="91"/>
      <c r="OSL171" s="91"/>
      <c r="OSM171" s="91"/>
      <c r="OSN171" s="91"/>
      <c r="OSO171" s="91"/>
      <c r="OSP171" s="91"/>
      <c r="OSQ171" s="91"/>
      <c r="OSR171" s="91"/>
      <c r="OSS171" s="91"/>
      <c r="OST171" s="91"/>
      <c r="OSU171" s="91"/>
      <c r="OSV171" s="91"/>
      <c r="OSW171" s="91"/>
      <c r="OSX171" s="91"/>
      <c r="OSY171" s="91"/>
      <c r="OSZ171" s="91"/>
      <c r="OTA171" s="91"/>
      <c r="OTB171" s="91"/>
      <c r="OTC171" s="91"/>
      <c r="OTD171" s="91"/>
      <c r="OTE171" s="91"/>
      <c r="OTF171" s="91"/>
      <c r="OTG171" s="91"/>
      <c r="OTH171" s="91"/>
      <c r="OTI171" s="91"/>
      <c r="OTJ171" s="91"/>
      <c r="OTK171" s="91"/>
      <c r="OTL171" s="91"/>
      <c r="OTM171" s="91"/>
      <c r="OTN171" s="91"/>
      <c r="OTO171" s="91"/>
      <c r="OTP171" s="91"/>
      <c r="OTQ171" s="91"/>
      <c r="OTR171" s="91"/>
      <c r="OTS171" s="91"/>
      <c r="OTT171" s="91"/>
      <c r="OTU171" s="91"/>
      <c r="OTV171" s="91"/>
      <c r="OTW171" s="91"/>
      <c r="OTX171" s="91"/>
      <c r="OTY171" s="91"/>
      <c r="OTZ171" s="91"/>
      <c r="OUA171" s="91"/>
      <c r="OUB171" s="91"/>
      <c r="OUC171" s="91"/>
      <c r="OUD171" s="91"/>
      <c r="OUE171" s="91"/>
      <c r="OUF171" s="91"/>
      <c r="OUG171" s="91"/>
      <c r="OUH171" s="91"/>
      <c r="OUI171" s="91"/>
      <c r="OUJ171" s="91"/>
      <c r="OUK171" s="91"/>
      <c r="OUL171" s="91"/>
      <c r="OUM171" s="91"/>
      <c r="OUN171" s="91"/>
      <c r="OUO171" s="91"/>
      <c r="OUP171" s="91"/>
      <c r="OUQ171" s="91"/>
      <c r="OUR171" s="91"/>
      <c r="OUS171" s="91"/>
      <c r="OUT171" s="91"/>
      <c r="OUU171" s="91"/>
      <c r="OUV171" s="91"/>
      <c r="OUW171" s="91"/>
      <c r="OUX171" s="91"/>
      <c r="OUY171" s="91"/>
      <c r="OUZ171" s="91"/>
      <c r="OVA171" s="91"/>
      <c r="OVB171" s="91"/>
      <c r="OVC171" s="91"/>
      <c r="OVD171" s="91"/>
      <c r="OVE171" s="91"/>
      <c r="OVF171" s="91"/>
      <c r="OVG171" s="91"/>
      <c r="OVH171" s="91"/>
      <c r="OVI171" s="91"/>
      <c r="OVJ171" s="91"/>
      <c r="OVK171" s="91"/>
      <c r="OVL171" s="91"/>
      <c r="OVM171" s="91"/>
      <c r="OVN171" s="91"/>
      <c r="OVO171" s="91"/>
      <c r="OVP171" s="91"/>
      <c r="OVQ171" s="91"/>
      <c r="OVR171" s="91"/>
      <c r="OVS171" s="91"/>
      <c r="OVT171" s="91"/>
      <c r="OVU171" s="91"/>
      <c r="OVV171" s="91"/>
      <c r="OVW171" s="91"/>
      <c r="OVX171" s="91"/>
      <c r="OVY171" s="91"/>
      <c r="OVZ171" s="91"/>
      <c r="OWA171" s="91"/>
      <c r="OWB171" s="91"/>
      <c r="OWC171" s="91"/>
      <c r="OWD171" s="91"/>
      <c r="OWE171" s="91"/>
      <c r="OWF171" s="91"/>
      <c r="OWG171" s="91"/>
      <c r="OWH171" s="91"/>
      <c r="OWI171" s="91"/>
      <c r="OWJ171" s="91"/>
      <c r="OWK171" s="91"/>
      <c r="OWL171" s="91"/>
      <c r="OWM171" s="91"/>
      <c r="OWN171" s="91"/>
      <c r="OWO171" s="91"/>
      <c r="OWP171" s="91"/>
      <c r="OWQ171" s="91"/>
      <c r="OWR171" s="91"/>
      <c r="OWS171" s="91"/>
      <c r="OWT171" s="91"/>
      <c r="OWU171" s="91"/>
      <c r="OWV171" s="91"/>
      <c r="OWW171" s="91"/>
      <c r="OWX171" s="91"/>
      <c r="OWY171" s="91"/>
      <c r="OWZ171" s="91"/>
      <c r="OXA171" s="91"/>
      <c r="OXB171" s="91"/>
      <c r="OXC171" s="91"/>
      <c r="OXD171" s="91"/>
      <c r="OXE171" s="91"/>
      <c r="OXF171" s="91"/>
      <c r="OXG171" s="91"/>
      <c r="OXH171" s="91"/>
      <c r="OXI171" s="91"/>
      <c r="OXJ171" s="91"/>
      <c r="OXK171" s="91"/>
      <c r="OXL171" s="91"/>
      <c r="OXM171" s="91"/>
      <c r="OXN171" s="91"/>
      <c r="OXO171" s="91"/>
      <c r="OXP171" s="91"/>
      <c r="OXQ171" s="91"/>
      <c r="OXR171" s="91"/>
      <c r="OXS171" s="91"/>
      <c r="OXT171" s="91"/>
      <c r="OXU171" s="91"/>
      <c r="OXV171" s="91"/>
      <c r="OXW171" s="91"/>
      <c r="OXX171" s="91"/>
      <c r="OXY171" s="91"/>
      <c r="OXZ171" s="91"/>
      <c r="OYA171" s="91"/>
      <c r="OYB171" s="91"/>
      <c r="OYC171" s="91"/>
      <c r="OYD171" s="91"/>
      <c r="OYE171" s="91"/>
      <c r="OYF171" s="91"/>
      <c r="OYG171" s="91"/>
      <c r="OYH171" s="91"/>
      <c r="OYI171" s="91"/>
      <c r="OYJ171" s="91"/>
      <c r="OYK171" s="91"/>
      <c r="OYL171" s="91"/>
      <c r="OYM171" s="91"/>
      <c r="OYN171" s="91"/>
      <c r="OYO171" s="91"/>
      <c r="OYP171" s="91"/>
      <c r="OYQ171" s="91"/>
      <c r="OYR171" s="91"/>
      <c r="OYS171" s="91"/>
      <c r="OYT171" s="91"/>
      <c r="OYU171" s="91"/>
      <c r="OYV171" s="91"/>
      <c r="OYW171" s="91"/>
      <c r="OYX171" s="91"/>
      <c r="OYY171" s="91"/>
      <c r="OYZ171" s="91"/>
      <c r="OZA171" s="91"/>
      <c r="OZB171" s="91"/>
      <c r="OZC171" s="91"/>
      <c r="OZD171" s="91"/>
      <c r="OZE171" s="91"/>
      <c r="OZF171" s="91"/>
      <c r="OZG171" s="91"/>
      <c r="OZH171" s="91"/>
      <c r="OZI171" s="91"/>
      <c r="OZJ171" s="91"/>
      <c r="OZK171" s="91"/>
      <c r="OZL171" s="91"/>
      <c r="OZM171" s="91"/>
      <c r="OZN171" s="91"/>
      <c r="OZO171" s="91"/>
      <c r="OZP171" s="91"/>
      <c r="OZQ171" s="91"/>
      <c r="OZR171" s="91"/>
      <c r="OZS171" s="91"/>
      <c r="OZT171" s="91"/>
      <c r="OZU171" s="91"/>
      <c r="OZV171" s="91"/>
      <c r="OZW171" s="91"/>
      <c r="OZX171" s="91"/>
      <c r="OZY171" s="91"/>
      <c r="OZZ171" s="91"/>
      <c r="PAA171" s="91"/>
      <c r="PAB171" s="91"/>
      <c r="PAC171" s="91"/>
      <c r="PAD171" s="91"/>
      <c r="PAE171" s="91"/>
      <c r="PAF171" s="91"/>
      <c r="PAG171" s="91"/>
      <c r="PAH171" s="91"/>
      <c r="PAI171" s="91"/>
      <c r="PAJ171" s="91"/>
      <c r="PAK171" s="91"/>
      <c r="PAL171" s="91"/>
      <c r="PAM171" s="91"/>
      <c r="PAN171" s="91"/>
      <c r="PAO171" s="91"/>
      <c r="PAP171" s="91"/>
      <c r="PAQ171" s="91"/>
      <c r="PAR171" s="91"/>
      <c r="PAS171" s="91"/>
      <c r="PAT171" s="91"/>
      <c r="PAU171" s="91"/>
      <c r="PAV171" s="91"/>
      <c r="PAW171" s="91"/>
      <c r="PAX171" s="91"/>
      <c r="PAY171" s="91"/>
      <c r="PAZ171" s="91"/>
      <c r="PBA171" s="91"/>
      <c r="PBB171" s="91"/>
      <c r="PBC171" s="91"/>
      <c r="PBD171" s="91"/>
      <c r="PBE171" s="91"/>
      <c r="PBF171" s="91"/>
      <c r="PBG171" s="91"/>
      <c r="PBH171" s="91"/>
      <c r="PBI171" s="91"/>
      <c r="PBJ171" s="91"/>
      <c r="PBK171" s="91"/>
      <c r="PBL171" s="91"/>
      <c r="PBM171" s="91"/>
      <c r="PBN171" s="91"/>
      <c r="PBO171" s="91"/>
      <c r="PBP171" s="91"/>
      <c r="PBQ171" s="91"/>
      <c r="PBR171" s="91"/>
      <c r="PBS171" s="91"/>
      <c r="PBT171" s="91"/>
      <c r="PBU171" s="91"/>
      <c r="PBV171" s="91"/>
      <c r="PBW171" s="91"/>
      <c r="PBX171" s="91"/>
      <c r="PBY171" s="91"/>
      <c r="PBZ171" s="91"/>
      <c r="PCA171" s="91"/>
      <c r="PCB171" s="91"/>
      <c r="PCC171" s="91"/>
      <c r="PCD171" s="91"/>
      <c r="PCE171" s="91"/>
      <c r="PCF171" s="91"/>
      <c r="PCG171" s="91"/>
      <c r="PCH171" s="91"/>
      <c r="PCI171" s="91"/>
      <c r="PCJ171" s="91"/>
      <c r="PCK171" s="91"/>
      <c r="PCL171" s="91"/>
      <c r="PCM171" s="91"/>
      <c r="PCN171" s="91"/>
      <c r="PCO171" s="91"/>
      <c r="PCP171" s="91"/>
      <c r="PCQ171" s="91"/>
      <c r="PCR171" s="91"/>
      <c r="PCS171" s="91"/>
      <c r="PCT171" s="91"/>
      <c r="PCU171" s="91"/>
      <c r="PCV171" s="91"/>
      <c r="PCW171" s="91"/>
      <c r="PCX171" s="91"/>
      <c r="PCY171" s="91"/>
      <c r="PCZ171" s="91"/>
      <c r="PDA171" s="91"/>
      <c r="PDB171" s="91"/>
      <c r="PDC171" s="91"/>
      <c r="PDD171" s="91"/>
      <c r="PDE171" s="91"/>
      <c r="PDF171" s="91"/>
      <c r="PDG171" s="91"/>
      <c r="PDH171" s="91"/>
      <c r="PDI171" s="91"/>
      <c r="PDJ171" s="91"/>
      <c r="PDK171" s="91"/>
      <c r="PDL171" s="91"/>
      <c r="PDM171" s="91"/>
      <c r="PDN171" s="91"/>
      <c r="PDO171" s="91"/>
      <c r="PDP171" s="91"/>
      <c r="PDQ171" s="91"/>
      <c r="PDR171" s="91"/>
      <c r="PDS171" s="91"/>
      <c r="PDT171" s="91"/>
      <c r="PDU171" s="91"/>
      <c r="PDV171" s="91"/>
      <c r="PDW171" s="91"/>
      <c r="PDX171" s="91"/>
      <c r="PDY171" s="91"/>
      <c r="PDZ171" s="91"/>
      <c r="PEA171" s="91"/>
      <c r="PEB171" s="91"/>
      <c r="PEC171" s="91"/>
      <c r="PED171" s="91"/>
      <c r="PEE171" s="91"/>
      <c r="PEF171" s="91"/>
      <c r="PEG171" s="91"/>
      <c r="PEH171" s="91"/>
      <c r="PEI171" s="91"/>
      <c r="PEJ171" s="91"/>
      <c r="PEK171" s="91"/>
      <c r="PEL171" s="91"/>
      <c r="PEM171" s="91"/>
      <c r="PEN171" s="91"/>
      <c r="PEO171" s="91"/>
      <c r="PEP171" s="91"/>
      <c r="PEQ171" s="91"/>
      <c r="PER171" s="91"/>
      <c r="PES171" s="91"/>
      <c r="PET171" s="91"/>
      <c r="PEU171" s="91"/>
      <c r="PEV171" s="91"/>
      <c r="PEW171" s="91"/>
      <c r="PEX171" s="91"/>
      <c r="PEY171" s="91"/>
      <c r="PEZ171" s="91"/>
      <c r="PFA171" s="91"/>
      <c r="PFB171" s="91"/>
      <c r="PFC171" s="91"/>
      <c r="PFD171" s="91"/>
      <c r="PFE171" s="91"/>
      <c r="PFF171" s="91"/>
      <c r="PFG171" s="91"/>
      <c r="PFH171" s="91"/>
      <c r="PFI171" s="91"/>
      <c r="PFJ171" s="91"/>
      <c r="PFK171" s="91"/>
      <c r="PFL171" s="91"/>
      <c r="PFM171" s="91"/>
      <c r="PFN171" s="91"/>
      <c r="PFO171" s="91"/>
      <c r="PFP171" s="91"/>
      <c r="PFQ171" s="91"/>
      <c r="PFR171" s="91"/>
      <c r="PFS171" s="91"/>
      <c r="PFT171" s="91"/>
      <c r="PFU171" s="91"/>
      <c r="PFV171" s="91"/>
      <c r="PFW171" s="91"/>
      <c r="PFX171" s="91"/>
      <c r="PFY171" s="91"/>
      <c r="PFZ171" s="91"/>
      <c r="PGA171" s="91"/>
      <c r="PGB171" s="91"/>
      <c r="PGC171" s="91"/>
      <c r="PGD171" s="91"/>
      <c r="PGE171" s="91"/>
      <c r="PGF171" s="91"/>
      <c r="PGG171" s="91"/>
      <c r="PGH171" s="91"/>
      <c r="PGI171" s="91"/>
      <c r="PGJ171" s="91"/>
      <c r="PGK171" s="91"/>
      <c r="PGL171" s="91"/>
      <c r="PGM171" s="91"/>
      <c r="PGN171" s="91"/>
      <c r="PGO171" s="91"/>
      <c r="PGP171" s="91"/>
      <c r="PGQ171" s="91"/>
      <c r="PGR171" s="91"/>
      <c r="PGS171" s="91"/>
      <c r="PGT171" s="91"/>
      <c r="PGU171" s="91"/>
      <c r="PGV171" s="91"/>
      <c r="PGW171" s="91"/>
      <c r="PGX171" s="91"/>
      <c r="PGY171" s="91"/>
      <c r="PGZ171" s="91"/>
      <c r="PHA171" s="91"/>
      <c r="PHB171" s="91"/>
      <c r="PHC171" s="91"/>
      <c r="PHD171" s="91"/>
      <c r="PHE171" s="91"/>
      <c r="PHF171" s="91"/>
      <c r="PHG171" s="91"/>
      <c r="PHH171" s="91"/>
      <c r="PHI171" s="91"/>
      <c r="PHJ171" s="91"/>
      <c r="PHK171" s="91"/>
      <c r="PHL171" s="91"/>
      <c r="PHM171" s="91"/>
      <c r="PHN171" s="91"/>
      <c r="PHO171" s="91"/>
      <c r="PHP171" s="91"/>
      <c r="PHQ171" s="91"/>
      <c r="PHR171" s="91"/>
      <c r="PHS171" s="91"/>
      <c r="PHT171" s="91"/>
      <c r="PHU171" s="91"/>
      <c r="PHV171" s="91"/>
      <c r="PHW171" s="91"/>
      <c r="PHX171" s="91"/>
      <c r="PHY171" s="91"/>
      <c r="PHZ171" s="91"/>
      <c r="PIA171" s="91"/>
      <c r="PIB171" s="91"/>
      <c r="PIC171" s="91"/>
      <c r="PID171" s="91"/>
      <c r="PIE171" s="91"/>
      <c r="PIF171" s="91"/>
      <c r="PIG171" s="91"/>
      <c r="PIH171" s="91"/>
      <c r="PII171" s="91"/>
      <c r="PIJ171" s="91"/>
      <c r="PIK171" s="91"/>
      <c r="PIL171" s="91"/>
      <c r="PIM171" s="91"/>
      <c r="PIN171" s="91"/>
      <c r="PIO171" s="91"/>
      <c r="PIP171" s="91"/>
      <c r="PIQ171" s="91"/>
      <c r="PIR171" s="91"/>
      <c r="PIS171" s="91"/>
      <c r="PIT171" s="91"/>
      <c r="PIU171" s="91"/>
      <c r="PIV171" s="91"/>
      <c r="PIW171" s="91"/>
      <c r="PIX171" s="91"/>
      <c r="PIY171" s="91"/>
      <c r="PIZ171" s="91"/>
      <c r="PJA171" s="91"/>
      <c r="PJB171" s="91"/>
      <c r="PJC171" s="91"/>
      <c r="PJD171" s="91"/>
      <c r="PJE171" s="91"/>
      <c r="PJF171" s="91"/>
      <c r="PJG171" s="91"/>
      <c r="PJH171" s="91"/>
      <c r="PJI171" s="91"/>
      <c r="PJJ171" s="91"/>
      <c r="PJK171" s="91"/>
      <c r="PJL171" s="91"/>
      <c r="PJM171" s="91"/>
      <c r="PJN171" s="91"/>
      <c r="PJO171" s="91"/>
      <c r="PJP171" s="91"/>
      <c r="PJQ171" s="91"/>
      <c r="PJR171" s="91"/>
      <c r="PJS171" s="91"/>
      <c r="PJT171" s="91"/>
      <c r="PJU171" s="91"/>
      <c r="PJV171" s="91"/>
      <c r="PJW171" s="91"/>
      <c r="PJX171" s="91"/>
      <c r="PJY171" s="91"/>
      <c r="PJZ171" s="91"/>
      <c r="PKA171" s="91"/>
      <c r="PKB171" s="91"/>
      <c r="PKC171" s="91"/>
      <c r="PKD171" s="91"/>
      <c r="PKE171" s="91"/>
      <c r="PKF171" s="91"/>
      <c r="PKG171" s="91"/>
      <c r="PKH171" s="91"/>
      <c r="PKI171" s="91"/>
      <c r="PKJ171" s="91"/>
      <c r="PKK171" s="91"/>
      <c r="PKL171" s="91"/>
      <c r="PKM171" s="91"/>
      <c r="PKN171" s="91"/>
      <c r="PKO171" s="91"/>
      <c r="PKP171" s="91"/>
      <c r="PKQ171" s="91"/>
      <c r="PKR171" s="91"/>
      <c r="PKS171" s="91"/>
      <c r="PKT171" s="91"/>
      <c r="PKU171" s="91"/>
      <c r="PKV171" s="91"/>
      <c r="PKW171" s="91"/>
      <c r="PKX171" s="91"/>
      <c r="PKY171" s="91"/>
      <c r="PKZ171" s="91"/>
      <c r="PLA171" s="91"/>
      <c r="PLB171" s="91"/>
      <c r="PLC171" s="91"/>
      <c r="PLD171" s="91"/>
      <c r="PLE171" s="91"/>
      <c r="PLF171" s="91"/>
      <c r="PLG171" s="91"/>
      <c r="PLH171" s="91"/>
      <c r="PLI171" s="91"/>
      <c r="PLJ171" s="91"/>
      <c r="PLK171" s="91"/>
      <c r="PLL171" s="91"/>
      <c r="PLM171" s="91"/>
      <c r="PLN171" s="91"/>
      <c r="PLO171" s="91"/>
      <c r="PLP171" s="91"/>
      <c r="PLQ171" s="91"/>
      <c r="PLR171" s="91"/>
      <c r="PLS171" s="91"/>
      <c r="PLT171" s="91"/>
      <c r="PLU171" s="91"/>
      <c r="PLV171" s="91"/>
      <c r="PLW171" s="91"/>
      <c r="PLX171" s="91"/>
      <c r="PLY171" s="91"/>
      <c r="PLZ171" s="91"/>
      <c r="PMA171" s="91"/>
      <c r="PMB171" s="91"/>
      <c r="PMC171" s="91"/>
      <c r="PMD171" s="91"/>
      <c r="PME171" s="91"/>
      <c r="PMF171" s="91"/>
      <c r="PMG171" s="91"/>
      <c r="PMH171" s="91"/>
      <c r="PMI171" s="91"/>
      <c r="PMJ171" s="91"/>
      <c r="PMK171" s="91"/>
      <c r="PML171" s="91"/>
      <c r="PMM171" s="91"/>
      <c r="PMN171" s="91"/>
      <c r="PMO171" s="91"/>
      <c r="PMP171" s="91"/>
      <c r="PMQ171" s="91"/>
      <c r="PMR171" s="91"/>
      <c r="PMS171" s="91"/>
      <c r="PMT171" s="91"/>
      <c r="PMU171" s="91"/>
      <c r="PMV171" s="91"/>
      <c r="PMW171" s="91"/>
      <c r="PMX171" s="91"/>
      <c r="PMY171" s="91"/>
      <c r="PMZ171" s="91"/>
      <c r="PNA171" s="91"/>
      <c r="PNB171" s="91"/>
      <c r="PNC171" s="91"/>
      <c r="PND171" s="91"/>
      <c r="PNE171" s="91"/>
      <c r="PNF171" s="91"/>
      <c r="PNG171" s="91"/>
      <c r="PNH171" s="91"/>
      <c r="PNI171" s="91"/>
      <c r="PNJ171" s="91"/>
      <c r="PNK171" s="91"/>
      <c r="PNL171" s="91"/>
      <c r="PNM171" s="91"/>
      <c r="PNN171" s="91"/>
      <c r="PNO171" s="91"/>
      <c r="PNP171" s="91"/>
      <c r="PNQ171" s="91"/>
      <c r="PNR171" s="91"/>
      <c r="PNS171" s="91"/>
      <c r="PNT171" s="91"/>
      <c r="PNU171" s="91"/>
      <c r="PNV171" s="91"/>
      <c r="PNW171" s="91"/>
      <c r="PNX171" s="91"/>
      <c r="PNY171" s="91"/>
      <c r="PNZ171" s="91"/>
      <c r="POA171" s="91"/>
      <c r="POB171" s="91"/>
      <c r="POC171" s="91"/>
      <c r="POD171" s="91"/>
      <c r="POE171" s="91"/>
      <c r="POF171" s="91"/>
      <c r="POG171" s="91"/>
      <c r="POH171" s="91"/>
      <c r="POI171" s="91"/>
      <c r="POJ171" s="91"/>
      <c r="POK171" s="91"/>
      <c r="POL171" s="91"/>
      <c r="POM171" s="91"/>
      <c r="PON171" s="91"/>
      <c r="POO171" s="91"/>
      <c r="POP171" s="91"/>
      <c r="POQ171" s="91"/>
      <c r="POR171" s="91"/>
      <c r="POS171" s="91"/>
      <c r="POT171" s="91"/>
      <c r="POU171" s="91"/>
      <c r="POV171" s="91"/>
      <c r="POW171" s="91"/>
      <c r="POX171" s="91"/>
      <c r="POY171" s="91"/>
      <c r="POZ171" s="91"/>
      <c r="PPA171" s="91"/>
      <c r="PPB171" s="91"/>
      <c r="PPC171" s="91"/>
      <c r="PPD171" s="91"/>
      <c r="PPE171" s="91"/>
      <c r="PPF171" s="91"/>
      <c r="PPG171" s="91"/>
      <c r="PPH171" s="91"/>
      <c r="PPI171" s="91"/>
      <c r="PPJ171" s="91"/>
      <c r="PPK171" s="91"/>
      <c r="PPL171" s="91"/>
      <c r="PPM171" s="91"/>
      <c r="PPN171" s="91"/>
      <c r="PPO171" s="91"/>
      <c r="PPP171" s="91"/>
      <c r="PPQ171" s="91"/>
      <c r="PPR171" s="91"/>
      <c r="PPS171" s="91"/>
      <c r="PPT171" s="91"/>
      <c r="PPU171" s="91"/>
      <c r="PPV171" s="91"/>
      <c r="PPW171" s="91"/>
      <c r="PPX171" s="91"/>
      <c r="PPY171" s="91"/>
      <c r="PPZ171" s="91"/>
      <c r="PQA171" s="91"/>
      <c r="PQB171" s="91"/>
      <c r="PQC171" s="91"/>
      <c r="PQD171" s="91"/>
      <c r="PQE171" s="91"/>
      <c r="PQF171" s="91"/>
      <c r="PQG171" s="91"/>
      <c r="PQH171" s="91"/>
      <c r="PQI171" s="91"/>
      <c r="PQJ171" s="91"/>
      <c r="PQK171" s="91"/>
      <c r="PQL171" s="91"/>
      <c r="PQM171" s="91"/>
      <c r="PQN171" s="91"/>
      <c r="PQO171" s="91"/>
      <c r="PQP171" s="91"/>
      <c r="PQQ171" s="91"/>
      <c r="PQR171" s="91"/>
      <c r="PQS171" s="91"/>
      <c r="PQT171" s="91"/>
      <c r="PQU171" s="91"/>
      <c r="PQV171" s="91"/>
      <c r="PQW171" s="91"/>
      <c r="PQX171" s="91"/>
      <c r="PQY171" s="91"/>
      <c r="PQZ171" s="91"/>
      <c r="PRA171" s="91"/>
      <c r="PRB171" s="91"/>
      <c r="PRC171" s="91"/>
      <c r="PRD171" s="91"/>
      <c r="PRE171" s="91"/>
      <c r="PRF171" s="91"/>
      <c r="PRG171" s="91"/>
      <c r="PRH171" s="91"/>
      <c r="PRI171" s="91"/>
      <c r="PRJ171" s="91"/>
      <c r="PRK171" s="91"/>
      <c r="PRL171" s="91"/>
      <c r="PRM171" s="91"/>
      <c r="PRN171" s="91"/>
      <c r="PRO171" s="91"/>
      <c r="PRP171" s="91"/>
      <c r="PRQ171" s="91"/>
      <c r="PRR171" s="91"/>
      <c r="PRS171" s="91"/>
      <c r="PRT171" s="91"/>
      <c r="PRU171" s="91"/>
      <c r="PRV171" s="91"/>
      <c r="PRW171" s="91"/>
      <c r="PRX171" s="91"/>
      <c r="PRY171" s="91"/>
      <c r="PRZ171" s="91"/>
      <c r="PSA171" s="91"/>
      <c r="PSB171" s="91"/>
      <c r="PSC171" s="91"/>
      <c r="PSD171" s="91"/>
      <c r="PSE171" s="91"/>
      <c r="PSF171" s="91"/>
      <c r="PSG171" s="91"/>
      <c r="PSH171" s="91"/>
      <c r="PSI171" s="91"/>
      <c r="PSJ171" s="91"/>
      <c r="PSK171" s="91"/>
      <c r="PSL171" s="91"/>
      <c r="PSM171" s="91"/>
      <c r="PSN171" s="91"/>
      <c r="PSO171" s="91"/>
      <c r="PSP171" s="91"/>
      <c r="PSQ171" s="91"/>
      <c r="PSR171" s="91"/>
      <c r="PSS171" s="91"/>
      <c r="PST171" s="91"/>
      <c r="PSU171" s="91"/>
      <c r="PSV171" s="91"/>
      <c r="PSW171" s="91"/>
      <c r="PSX171" s="91"/>
      <c r="PSY171" s="91"/>
      <c r="PSZ171" s="91"/>
      <c r="PTA171" s="91"/>
      <c r="PTB171" s="91"/>
      <c r="PTC171" s="91"/>
      <c r="PTD171" s="91"/>
      <c r="PTE171" s="91"/>
      <c r="PTF171" s="91"/>
      <c r="PTG171" s="91"/>
      <c r="PTH171" s="91"/>
      <c r="PTI171" s="91"/>
      <c r="PTJ171" s="91"/>
      <c r="PTK171" s="91"/>
      <c r="PTL171" s="91"/>
      <c r="PTM171" s="91"/>
      <c r="PTN171" s="91"/>
      <c r="PTO171" s="91"/>
      <c r="PTP171" s="91"/>
      <c r="PTQ171" s="91"/>
      <c r="PTR171" s="91"/>
      <c r="PTS171" s="91"/>
      <c r="PTT171" s="91"/>
      <c r="PTU171" s="91"/>
      <c r="PTV171" s="91"/>
      <c r="PTW171" s="91"/>
      <c r="PTX171" s="91"/>
      <c r="PTY171" s="91"/>
      <c r="PTZ171" s="91"/>
      <c r="PUA171" s="91"/>
      <c r="PUB171" s="91"/>
      <c r="PUC171" s="91"/>
      <c r="PUD171" s="91"/>
      <c r="PUE171" s="91"/>
      <c r="PUF171" s="91"/>
      <c r="PUG171" s="91"/>
      <c r="PUH171" s="91"/>
      <c r="PUI171" s="91"/>
      <c r="PUJ171" s="91"/>
      <c r="PUK171" s="91"/>
      <c r="PUL171" s="91"/>
      <c r="PUM171" s="91"/>
      <c r="PUN171" s="91"/>
      <c r="PUO171" s="91"/>
      <c r="PUP171" s="91"/>
      <c r="PUQ171" s="91"/>
      <c r="PUR171" s="91"/>
      <c r="PUS171" s="91"/>
      <c r="PUT171" s="91"/>
      <c r="PUU171" s="91"/>
      <c r="PUV171" s="91"/>
      <c r="PUW171" s="91"/>
      <c r="PUX171" s="91"/>
      <c r="PUY171" s="91"/>
      <c r="PUZ171" s="91"/>
      <c r="PVA171" s="91"/>
      <c r="PVB171" s="91"/>
      <c r="PVC171" s="91"/>
      <c r="PVD171" s="91"/>
      <c r="PVE171" s="91"/>
      <c r="PVF171" s="91"/>
      <c r="PVG171" s="91"/>
      <c r="PVH171" s="91"/>
      <c r="PVI171" s="91"/>
      <c r="PVJ171" s="91"/>
      <c r="PVK171" s="91"/>
      <c r="PVL171" s="91"/>
      <c r="PVM171" s="91"/>
      <c r="PVN171" s="91"/>
      <c r="PVO171" s="91"/>
      <c r="PVP171" s="91"/>
      <c r="PVQ171" s="91"/>
      <c r="PVR171" s="91"/>
      <c r="PVS171" s="91"/>
      <c r="PVT171" s="91"/>
      <c r="PVU171" s="91"/>
      <c r="PVV171" s="91"/>
      <c r="PVW171" s="91"/>
      <c r="PVX171" s="91"/>
      <c r="PVY171" s="91"/>
      <c r="PVZ171" s="91"/>
      <c r="PWA171" s="91"/>
      <c r="PWB171" s="91"/>
      <c r="PWC171" s="91"/>
      <c r="PWD171" s="91"/>
      <c r="PWE171" s="91"/>
      <c r="PWF171" s="91"/>
      <c r="PWG171" s="91"/>
      <c r="PWH171" s="91"/>
      <c r="PWI171" s="91"/>
      <c r="PWJ171" s="91"/>
      <c r="PWK171" s="91"/>
      <c r="PWL171" s="91"/>
      <c r="PWM171" s="91"/>
      <c r="PWN171" s="91"/>
      <c r="PWO171" s="91"/>
      <c r="PWP171" s="91"/>
      <c r="PWQ171" s="91"/>
      <c r="PWR171" s="91"/>
      <c r="PWS171" s="91"/>
      <c r="PWT171" s="91"/>
      <c r="PWU171" s="91"/>
      <c r="PWV171" s="91"/>
      <c r="PWW171" s="91"/>
      <c r="PWX171" s="91"/>
      <c r="PWY171" s="91"/>
      <c r="PWZ171" s="91"/>
      <c r="PXA171" s="91"/>
      <c r="PXB171" s="91"/>
      <c r="PXC171" s="91"/>
      <c r="PXD171" s="91"/>
      <c r="PXE171" s="91"/>
      <c r="PXF171" s="91"/>
      <c r="PXG171" s="91"/>
      <c r="PXH171" s="91"/>
      <c r="PXI171" s="91"/>
      <c r="PXJ171" s="91"/>
      <c r="PXK171" s="91"/>
      <c r="PXL171" s="91"/>
      <c r="PXM171" s="91"/>
      <c r="PXN171" s="91"/>
      <c r="PXO171" s="91"/>
      <c r="PXP171" s="91"/>
      <c r="PXQ171" s="91"/>
      <c r="PXR171" s="91"/>
      <c r="PXS171" s="91"/>
      <c r="PXT171" s="91"/>
      <c r="PXU171" s="91"/>
      <c r="PXV171" s="91"/>
      <c r="PXW171" s="91"/>
      <c r="PXX171" s="91"/>
      <c r="PXY171" s="91"/>
      <c r="PXZ171" s="91"/>
      <c r="PYA171" s="91"/>
      <c r="PYB171" s="91"/>
      <c r="PYC171" s="91"/>
      <c r="PYD171" s="91"/>
      <c r="PYE171" s="91"/>
      <c r="PYF171" s="91"/>
      <c r="PYG171" s="91"/>
      <c r="PYH171" s="91"/>
      <c r="PYI171" s="91"/>
      <c r="PYJ171" s="91"/>
      <c r="PYK171" s="91"/>
      <c r="PYL171" s="91"/>
      <c r="PYM171" s="91"/>
      <c r="PYN171" s="91"/>
      <c r="PYO171" s="91"/>
      <c r="PYP171" s="91"/>
      <c r="PYQ171" s="91"/>
      <c r="PYR171" s="91"/>
      <c r="PYS171" s="91"/>
      <c r="PYT171" s="91"/>
      <c r="PYU171" s="91"/>
      <c r="PYV171" s="91"/>
      <c r="PYW171" s="91"/>
      <c r="PYX171" s="91"/>
      <c r="PYY171" s="91"/>
      <c r="PYZ171" s="91"/>
      <c r="PZA171" s="91"/>
      <c r="PZB171" s="91"/>
      <c r="PZC171" s="91"/>
      <c r="PZD171" s="91"/>
      <c r="PZE171" s="91"/>
      <c r="PZF171" s="91"/>
      <c r="PZG171" s="91"/>
      <c r="PZH171" s="91"/>
      <c r="PZI171" s="91"/>
      <c r="PZJ171" s="91"/>
      <c r="PZK171" s="91"/>
      <c r="PZL171" s="91"/>
      <c r="PZM171" s="91"/>
      <c r="PZN171" s="91"/>
      <c r="PZO171" s="91"/>
      <c r="PZP171" s="91"/>
      <c r="PZQ171" s="91"/>
      <c r="PZR171" s="91"/>
      <c r="PZS171" s="91"/>
      <c r="PZT171" s="91"/>
      <c r="PZU171" s="91"/>
      <c r="PZV171" s="91"/>
      <c r="PZW171" s="91"/>
      <c r="PZX171" s="91"/>
      <c r="PZY171" s="91"/>
      <c r="PZZ171" s="91"/>
      <c r="QAA171" s="91"/>
      <c r="QAB171" s="91"/>
      <c r="QAC171" s="91"/>
      <c r="QAD171" s="91"/>
      <c r="QAE171" s="91"/>
      <c r="QAF171" s="91"/>
      <c r="QAG171" s="91"/>
      <c r="QAH171" s="91"/>
      <c r="QAI171" s="91"/>
      <c r="QAJ171" s="91"/>
      <c r="QAK171" s="91"/>
      <c r="QAL171" s="91"/>
      <c r="QAM171" s="91"/>
      <c r="QAN171" s="91"/>
      <c r="QAO171" s="91"/>
      <c r="QAP171" s="91"/>
      <c r="QAQ171" s="91"/>
      <c r="QAR171" s="91"/>
      <c r="QAS171" s="91"/>
      <c r="QAT171" s="91"/>
      <c r="QAU171" s="91"/>
      <c r="QAV171" s="91"/>
      <c r="QAW171" s="91"/>
      <c r="QAX171" s="91"/>
      <c r="QAY171" s="91"/>
      <c r="QAZ171" s="91"/>
      <c r="QBA171" s="91"/>
      <c r="QBB171" s="91"/>
      <c r="QBC171" s="91"/>
      <c r="QBD171" s="91"/>
      <c r="QBE171" s="91"/>
      <c r="QBF171" s="91"/>
      <c r="QBG171" s="91"/>
      <c r="QBH171" s="91"/>
      <c r="QBI171" s="91"/>
      <c r="QBJ171" s="91"/>
      <c r="QBK171" s="91"/>
      <c r="QBL171" s="91"/>
      <c r="QBM171" s="91"/>
      <c r="QBN171" s="91"/>
      <c r="QBO171" s="91"/>
      <c r="QBP171" s="91"/>
      <c r="QBQ171" s="91"/>
      <c r="QBR171" s="91"/>
      <c r="QBS171" s="91"/>
      <c r="QBT171" s="91"/>
      <c r="QBU171" s="91"/>
      <c r="QBV171" s="91"/>
      <c r="QBW171" s="91"/>
      <c r="QBX171" s="91"/>
      <c r="QBY171" s="91"/>
      <c r="QBZ171" s="91"/>
      <c r="QCA171" s="91"/>
      <c r="QCB171" s="91"/>
      <c r="QCC171" s="91"/>
      <c r="QCD171" s="91"/>
      <c r="QCE171" s="91"/>
      <c r="QCF171" s="91"/>
      <c r="QCG171" s="91"/>
      <c r="QCH171" s="91"/>
      <c r="QCI171" s="91"/>
      <c r="QCJ171" s="91"/>
      <c r="QCK171" s="91"/>
      <c r="QCL171" s="91"/>
      <c r="QCM171" s="91"/>
      <c r="QCN171" s="91"/>
      <c r="QCO171" s="91"/>
      <c r="QCP171" s="91"/>
      <c r="QCQ171" s="91"/>
      <c r="QCR171" s="91"/>
      <c r="QCS171" s="91"/>
      <c r="QCT171" s="91"/>
      <c r="QCU171" s="91"/>
      <c r="QCV171" s="91"/>
      <c r="QCW171" s="91"/>
      <c r="QCX171" s="91"/>
      <c r="QCY171" s="91"/>
      <c r="QCZ171" s="91"/>
      <c r="QDA171" s="91"/>
      <c r="QDB171" s="91"/>
      <c r="QDC171" s="91"/>
      <c r="QDD171" s="91"/>
      <c r="QDE171" s="91"/>
      <c r="QDF171" s="91"/>
      <c r="QDG171" s="91"/>
      <c r="QDH171" s="91"/>
      <c r="QDI171" s="91"/>
      <c r="QDJ171" s="91"/>
      <c r="QDK171" s="91"/>
      <c r="QDL171" s="91"/>
      <c r="QDM171" s="91"/>
      <c r="QDN171" s="91"/>
      <c r="QDO171" s="91"/>
      <c r="QDP171" s="91"/>
      <c r="QDQ171" s="91"/>
      <c r="QDR171" s="91"/>
      <c r="QDS171" s="91"/>
      <c r="QDT171" s="91"/>
      <c r="QDU171" s="91"/>
      <c r="QDV171" s="91"/>
      <c r="QDW171" s="91"/>
      <c r="QDX171" s="91"/>
      <c r="QDY171" s="91"/>
      <c r="QDZ171" s="91"/>
      <c r="QEA171" s="91"/>
      <c r="QEB171" s="91"/>
      <c r="QEC171" s="91"/>
      <c r="QED171" s="91"/>
      <c r="QEE171" s="91"/>
      <c r="QEF171" s="91"/>
      <c r="QEG171" s="91"/>
      <c r="QEH171" s="91"/>
      <c r="QEI171" s="91"/>
      <c r="QEJ171" s="91"/>
      <c r="QEK171" s="91"/>
      <c r="QEL171" s="91"/>
      <c r="QEM171" s="91"/>
      <c r="QEN171" s="91"/>
      <c r="QEO171" s="91"/>
      <c r="QEP171" s="91"/>
      <c r="QEQ171" s="91"/>
      <c r="QER171" s="91"/>
      <c r="QES171" s="91"/>
      <c r="QET171" s="91"/>
      <c r="QEU171" s="91"/>
      <c r="QEV171" s="91"/>
      <c r="QEW171" s="91"/>
      <c r="QEX171" s="91"/>
      <c r="QEY171" s="91"/>
      <c r="QEZ171" s="91"/>
      <c r="QFA171" s="91"/>
      <c r="QFB171" s="91"/>
      <c r="QFC171" s="91"/>
      <c r="QFD171" s="91"/>
      <c r="QFE171" s="91"/>
      <c r="QFF171" s="91"/>
      <c r="QFG171" s="91"/>
      <c r="QFH171" s="91"/>
      <c r="QFI171" s="91"/>
      <c r="QFJ171" s="91"/>
      <c r="QFK171" s="91"/>
      <c r="QFL171" s="91"/>
      <c r="QFM171" s="91"/>
      <c r="QFN171" s="91"/>
      <c r="QFO171" s="91"/>
      <c r="QFP171" s="91"/>
      <c r="QFQ171" s="91"/>
      <c r="QFR171" s="91"/>
      <c r="QFS171" s="91"/>
      <c r="QFT171" s="91"/>
      <c r="QFU171" s="91"/>
      <c r="QFV171" s="91"/>
      <c r="QFW171" s="91"/>
      <c r="QFX171" s="91"/>
      <c r="QFY171" s="91"/>
      <c r="QFZ171" s="91"/>
      <c r="QGA171" s="91"/>
      <c r="QGB171" s="91"/>
      <c r="QGC171" s="91"/>
      <c r="QGD171" s="91"/>
      <c r="QGE171" s="91"/>
      <c r="QGF171" s="91"/>
      <c r="QGG171" s="91"/>
      <c r="QGH171" s="91"/>
      <c r="QGI171" s="91"/>
      <c r="QGJ171" s="91"/>
      <c r="QGK171" s="91"/>
      <c r="QGL171" s="91"/>
      <c r="QGM171" s="91"/>
      <c r="QGN171" s="91"/>
      <c r="QGO171" s="91"/>
      <c r="QGP171" s="91"/>
      <c r="QGQ171" s="91"/>
      <c r="QGR171" s="91"/>
      <c r="QGS171" s="91"/>
      <c r="QGT171" s="91"/>
      <c r="QGU171" s="91"/>
      <c r="QGV171" s="91"/>
      <c r="QGW171" s="91"/>
      <c r="QGX171" s="91"/>
      <c r="QGY171" s="91"/>
      <c r="QGZ171" s="91"/>
      <c r="QHA171" s="91"/>
      <c r="QHB171" s="91"/>
      <c r="QHC171" s="91"/>
      <c r="QHD171" s="91"/>
      <c r="QHE171" s="91"/>
      <c r="QHF171" s="91"/>
      <c r="QHG171" s="91"/>
      <c r="QHH171" s="91"/>
      <c r="QHI171" s="91"/>
      <c r="QHJ171" s="91"/>
      <c r="QHK171" s="91"/>
      <c r="QHL171" s="91"/>
      <c r="QHM171" s="91"/>
      <c r="QHN171" s="91"/>
      <c r="QHO171" s="91"/>
      <c r="QHP171" s="91"/>
      <c r="QHQ171" s="91"/>
      <c r="QHR171" s="91"/>
      <c r="QHS171" s="91"/>
      <c r="QHT171" s="91"/>
      <c r="QHU171" s="91"/>
      <c r="QHV171" s="91"/>
      <c r="QHW171" s="91"/>
      <c r="QHX171" s="91"/>
      <c r="QHY171" s="91"/>
      <c r="QHZ171" s="91"/>
      <c r="QIA171" s="91"/>
      <c r="QIB171" s="91"/>
      <c r="QIC171" s="91"/>
      <c r="QID171" s="91"/>
      <c r="QIE171" s="91"/>
      <c r="QIF171" s="91"/>
      <c r="QIG171" s="91"/>
      <c r="QIH171" s="91"/>
      <c r="QII171" s="91"/>
      <c r="QIJ171" s="91"/>
      <c r="QIK171" s="91"/>
      <c r="QIL171" s="91"/>
      <c r="QIM171" s="91"/>
      <c r="QIN171" s="91"/>
      <c r="QIO171" s="91"/>
      <c r="QIP171" s="91"/>
      <c r="QIQ171" s="91"/>
      <c r="QIR171" s="91"/>
      <c r="QIS171" s="91"/>
      <c r="QIT171" s="91"/>
      <c r="QIU171" s="91"/>
      <c r="QIV171" s="91"/>
      <c r="QIW171" s="91"/>
      <c r="QIX171" s="91"/>
      <c r="QIY171" s="91"/>
      <c r="QIZ171" s="91"/>
      <c r="QJA171" s="91"/>
      <c r="QJB171" s="91"/>
      <c r="QJC171" s="91"/>
      <c r="QJD171" s="91"/>
      <c r="QJE171" s="91"/>
      <c r="QJF171" s="91"/>
      <c r="QJG171" s="91"/>
      <c r="QJH171" s="91"/>
      <c r="QJI171" s="91"/>
      <c r="QJJ171" s="91"/>
      <c r="QJK171" s="91"/>
      <c r="QJL171" s="91"/>
      <c r="QJM171" s="91"/>
      <c r="QJN171" s="91"/>
      <c r="QJO171" s="91"/>
      <c r="QJP171" s="91"/>
      <c r="QJQ171" s="91"/>
      <c r="QJR171" s="91"/>
      <c r="QJS171" s="91"/>
      <c r="QJT171" s="91"/>
      <c r="QJU171" s="91"/>
      <c r="QJV171" s="91"/>
      <c r="QJW171" s="91"/>
      <c r="QJX171" s="91"/>
      <c r="QJY171" s="91"/>
      <c r="QJZ171" s="91"/>
      <c r="QKA171" s="91"/>
      <c r="QKB171" s="91"/>
      <c r="QKC171" s="91"/>
      <c r="QKD171" s="91"/>
      <c r="QKE171" s="91"/>
      <c r="QKF171" s="91"/>
      <c r="QKG171" s="91"/>
      <c r="QKH171" s="91"/>
      <c r="QKI171" s="91"/>
      <c r="QKJ171" s="91"/>
      <c r="QKK171" s="91"/>
      <c r="QKL171" s="91"/>
      <c r="QKM171" s="91"/>
      <c r="QKN171" s="91"/>
      <c r="QKO171" s="91"/>
      <c r="QKP171" s="91"/>
      <c r="QKQ171" s="91"/>
      <c r="QKR171" s="91"/>
      <c r="QKS171" s="91"/>
      <c r="QKT171" s="91"/>
      <c r="QKU171" s="91"/>
      <c r="QKV171" s="91"/>
      <c r="QKW171" s="91"/>
      <c r="QKX171" s="91"/>
      <c r="QKY171" s="91"/>
      <c r="QKZ171" s="91"/>
      <c r="QLA171" s="91"/>
      <c r="QLB171" s="91"/>
      <c r="QLC171" s="91"/>
      <c r="QLD171" s="91"/>
      <c r="QLE171" s="91"/>
      <c r="QLF171" s="91"/>
      <c r="QLG171" s="91"/>
      <c r="QLH171" s="91"/>
      <c r="QLI171" s="91"/>
      <c r="QLJ171" s="91"/>
      <c r="QLK171" s="91"/>
      <c r="QLL171" s="91"/>
      <c r="QLM171" s="91"/>
      <c r="QLN171" s="91"/>
      <c r="QLO171" s="91"/>
      <c r="QLP171" s="91"/>
      <c r="QLQ171" s="91"/>
      <c r="QLR171" s="91"/>
      <c r="QLS171" s="91"/>
      <c r="QLT171" s="91"/>
      <c r="QLU171" s="91"/>
      <c r="QLV171" s="91"/>
      <c r="QLW171" s="91"/>
      <c r="QLX171" s="91"/>
      <c r="QLY171" s="91"/>
      <c r="QLZ171" s="91"/>
      <c r="QMA171" s="91"/>
      <c r="QMB171" s="91"/>
      <c r="QMC171" s="91"/>
      <c r="QMD171" s="91"/>
      <c r="QME171" s="91"/>
      <c r="QMF171" s="91"/>
      <c r="QMG171" s="91"/>
      <c r="QMH171" s="91"/>
      <c r="QMI171" s="91"/>
      <c r="QMJ171" s="91"/>
      <c r="QMK171" s="91"/>
      <c r="QML171" s="91"/>
      <c r="QMM171" s="91"/>
      <c r="QMN171" s="91"/>
      <c r="QMO171" s="91"/>
      <c r="QMP171" s="91"/>
      <c r="QMQ171" s="91"/>
      <c r="QMR171" s="91"/>
      <c r="QMS171" s="91"/>
      <c r="QMT171" s="91"/>
      <c r="QMU171" s="91"/>
      <c r="QMV171" s="91"/>
      <c r="QMW171" s="91"/>
      <c r="QMX171" s="91"/>
      <c r="QMY171" s="91"/>
      <c r="QMZ171" s="91"/>
      <c r="QNA171" s="91"/>
      <c r="QNB171" s="91"/>
      <c r="QNC171" s="91"/>
      <c r="QND171" s="91"/>
      <c r="QNE171" s="91"/>
      <c r="QNF171" s="91"/>
      <c r="QNG171" s="91"/>
      <c r="QNH171" s="91"/>
      <c r="QNI171" s="91"/>
      <c r="QNJ171" s="91"/>
      <c r="QNK171" s="91"/>
      <c r="QNL171" s="91"/>
      <c r="QNM171" s="91"/>
      <c r="QNN171" s="91"/>
      <c r="QNO171" s="91"/>
      <c r="QNP171" s="91"/>
      <c r="QNQ171" s="91"/>
      <c r="QNR171" s="91"/>
      <c r="QNS171" s="91"/>
      <c r="QNT171" s="91"/>
      <c r="QNU171" s="91"/>
      <c r="QNV171" s="91"/>
      <c r="QNW171" s="91"/>
      <c r="QNX171" s="91"/>
      <c r="QNY171" s="91"/>
      <c r="QNZ171" s="91"/>
      <c r="QOA171" s="91"/>
      <c r="QOB171" s="91"/>
      <c r="QOC171" s="91"/>
      <c r="QOD171" s="91"/>
      <c r="QOE171" s="91"/>
      <c r="QOF171" s="91"/>
      <c r="QOG171" s="91"/>
      <c r="QOH171" s="91"/>
      <c r="QOI171" s="91"/>
      <c r="QOJ171" s="91"/>
      <c r="QOK171" s="91"/>
      <c r="QOL171" s="91"/>
      <c r="QOM171" s="91"/>
      <c r="QON171" s="91"/>
      <c r="QOO171" s="91"/>
      <c r="QOP171" s="91"/>
      <c r="QOQ171" s="91"/>
      <c r="QOR171" s="91"/>
      <c r="QOS171" s="91"/>
      <c r="QOT171" s="91"/>
      <c r="QOU171" s="91"/>
      <c r="QOV171" s="91"/>
      <c r="QOW171" s="91"/>
      <c r="QOX171" s="91"/>
      <c r="QOY171" s="91"/>
      <c r="QOZ171" s="91"/>
      <c r="QPA171" s="91"/>
      <c r="QPB171" s="91"/>
      <c r="QPC171" s="91"/>
      <c r="QPD171" s="91"/>
      <c r="QPE171" s="91"/>
      <c r="QPF171" s="91"/>
      <c r="QPG171" s="91"/>
      <c r="QPH171" s="91"/>
      <c r="QPI171" s="91"/>
      <c r="QPJ171" s="91"/>
      <c r="QPK171" s="91"/>
      <c r="QPL171" s="91"/>
      <c r="QPM171" s="91"/>
      <c r="QPN171" s="91"/>
      <c r="QPO171" s="91"/>
      <c r="QPP171" s="91"/>
      <c r="QPQ171" s="91"/>
      <c r="QPR171" s="91"/>
      <c r="QPS171" s="91"/>
      <c r="QPT171" s="91"/>
      <c r="QPU171" s="91"/>
      <c r="QPV171" s="91"/>
      <c r="QPW171" s="91"/>
      <c r="QPX171" s="91"/>
      <c r="QPY171" s="91"/>
      <c r="QPZ171" s="91"/>
      <c r="QQA171" s="91"/>
      <c r="QQB171" s="91"/>
      <c r="QQC171" s="91"/>
      <c r="QQD171" s="91"/>
      <c r="QQE171" s="91"/>
      <c r="QQF171" s="91"/>
      <c r="QQG171" s="91"/>
      <c r="QQH171" s="91"/>
      <c r="QQI171" s="91"/>
      <c r="QQJ171" s="91"/>
      <c r="QQK171" s="91"/>
      <c r="QQL171" s="91"/>
      <c r="QQM171" s="91"/>
      <c r="QQN171" s="91"/>
      <c r="QQO171" s="91"/>
      <c r="QQP171" s="91"/>
      <c r="QQQ171" s="91"/>
      <c r="QQR171" s="91"/>
      <c r="QQS171" s="91"/>
      <c r="QQT171" s="91"/>
      <c r="QQU171" s="91"/>
      <c r="QQV171" s="91"/>
      <c r="QQW171" s="91"/>
      <c r="QQX171" s="91"/>
      <c r="QQY171" s="91"/>
      <c r="QQZ171" s="91"/>
      <c r="QRA171" s="91"/>
      <c r="QRB171" s="91"/>
      <c r="QRC171" s="91"/>
      <c r="QRD171" s="91"/>
      <c r="QRE171" s="91"/>
      <c r="QRF171" s="91"/>
      <c r="QRG171" s="91"/>
      <c r="QRH171" s="91"/>
      <c r="QRI171" s="91"/>
      <c r="QRJ171" s="91"/>
      <c r="QRK171" s="91"/>
      <c r="QRL171" s="91"/>
      <c r="QRM171" s="91"/>
      <c r="QRN171" s="91"/>
      <c r="QRO171" s="91"/>
      <c r="QRP171" s="91"/>
      <c r="QRQ171" s="91"/>
      <c r="QRR171" s="91"/>
      <c r="QRS171" s="91"/>
      <c r="QRT171" s="91"/>
      <c r="QRU171" s="91"/>
      <c r="QRV171" s="91"/>
      <c r="QRW171" s="91"/>
      <c r="QRX171" s="91"/>
      <c r="QRY171" s="91"/>
      <c r="QRZ171" s="91"/>
      <c r="QSA171" s="91"/>
      <c r="QSB171" s="91"/>
      <c r="QSC171" s="91"/>
      <c r="QSD171" s="91"/>
      <c r="QSE171" s="91"/>
      <c r="QSF171" s="91"/>
      <c r="QSG171" s="91"/>
      <c r="QSH171" s="91"/>
      <c r="QSI171" s="91"/>
      <c r="QSJ171" s="91"/>
      <c r="QSK171" s="91"/>
      <c r="QSL171" s="91"/>
      <c r="QSM171" s="91"/>
      <c r="QSN171" s="91"/>
      <c r="QSO171" s="91"/>
      <c r="QSP171" s="91"/>
      <c r="QSQ171" s="91"/>
      <c r="QSR171" s="91"/>
      <c r="QSS171" s="91"/>
      <c r="QST171" s="91"/>
      <c r="QSU171" s="91"/>
      <c r="QSV171" s="91"/>
      <c r="QSW171" s="91"/>
      <c r="QSX171" s="91"/>
      <c r="QSY171" s="91"/>
      <c r="QSZ171" s="91"/>
      <c r="QTA171" s="91"/>
      <c r="QTB171" s="91"/>
      <c r="QTC171" s="91"/>
      <c r="QTD171" s="91"/>
      <c r="QTE171" s="91"/>
      <c r="QTF171" s="91"/>
      <c r="QTG171" s="91"/>
      <c r="QTH171" s="91"/>
      <c r="QTI171" s="91"/>
      <c r="QTJ171" s="91"/>
      <c r="QTK171" s="91"/>
      <c r="QTL171" s="91"/>
      <c r="QTM171" s="91"/>
      <c r="QTN171" s="91"/>
      <c r="QTO171" s="91"/>
      <c r="QTP171" s="91"/>
      <c r="QTQ171" s="91"/>
      <c r="QTR171" s="91"/>
      <c r="QTS171" s="91"/>
      <c r="QTT171" s="91"/>
      <c r="QTU171" s="91"/>
      <c r="QTV171" s="91"/>
      <c r="QTW171" s="91"/>
      <c r="QTX171" s="91"/>
      <c r="QTY171" s="91"/>
      <c r="QTZ171" s="91"/>
      <c r="QUA171" s="91"/>
      <c r="QUB171" s="91"/>
      <c r="QUC171" s="91"/>
      <c r="QUD171" s="91"/>
      <c r="QUE171" s="91"/>
      <c r="QUF171" s="91"/>
      <c r="QUG171" s="91"/>
      <c r="QUH171" s="91"/>
      <c r="QUI171" s="91"/>
      <c r="QUJ171" s="91"/>
      <c r="QUK171" s="91"/>
      <c r="QUL171" s="91"/>
      <c r="QUM171" s="91"/>
      <c r="QUN171" s="91"/>
      <c r="QUO171" s="91"/>
      <c r="QUP171" s="91"/>
      <c r="QUQ171" s="91"/>
      <c r="QUR171" s="91"/>
      <c r="QUS171" s="91"/>
      <c r="QUT171" s="91"/>
      <c r="QUU171" s="91"/>
      <c r="QUV171" s="91"/>
      <c r="QUW171" s="91"/>
      <c r="QUX171" s="91"/>
      <c r="QUY171" s="91"/>
      <c r="QUZ171" s="91"/>
      <c r="QVA171" s="91"/>
      <c r="QVB171" s="91"/>
      <c r="QVC171" s="91"/>
      <c r="QVD171" s="91"/>
      <c r="QVE171" s="91"/>
      <c r="QVF171" s="91"/>
      <c r="QVG171" s="91"/>
      <c r="QVH171" s="91"/>
      <c r="QVI171" s="91"/>
      <c r="QVJ171" s="91"/>
      <c r="QVK171" s="91"/>
      <c r="QVL171" s="91"/>
      <c r="QVM171" s="91"/>
      <c r="QVN171" s="91"/>
      <c r="QVO171" s="91"/>
      <c r="QVP171" s="91"/>
      <c r="QVQ171" s="91"/>
      <c r="QVR171" s="91"/>
      <c r="QVS171" s="91"/>
      <c r="QVT171" s="91"/>
      <c r="QVU171" s="91"/>
      <c r="QVV171" s="91"/>
      <c r="QVW171" s="91"/>
      <c r="QVX171" s="91"/>
      <c r="QVY171" s="91"/>
      <c r="QVZ171" s="91"/>
      <c r="QWA171" s="91"/>
      <c r="QWB171" s="91"/>
      <c r="QWC171" s="91"/>
      <c r="QWD171" s="91"/>
      <c r="QWE171" s="91"/>
      <c r="QWF171" s="91"/>
      <c r="QWG171" s="91"/>
      <c r="QWH171" s="91"/>
      <c r="QWI171" s="91"/>
      <c r="QWJ171" s="91"/>
      <c r="QWK171" s="91"/>
      <c r="QWL171" s="91"/>
      <c r="QWM171" s="91"/>
      <c r="QWN171" s="91"/>
      <c r="QWO171" s="91"/>
      <c r="QWP171" s="91"/>
      <c r="QWQ171" s="91"/>
      <c r="QWR171" s="91"/>
      <c r="QWS171" s="91"/>
      <c r="QWT171" s="91"/>
      <c r="QWU171" s="91"/>
      <c r="QWV171" s="91"/>
      <c r="QWW171" s="91"/>
      <c r="QWX171" s="91"/>
      <c r="QWY171" s="91"/>
      <c r="QWZ171" s="91"/>
      <c r="QXA171" s="91"/>
      <c r="QXB171" s="91"/>
      <c r="QXC171" s="91"/>
      <c r="QXD171" s="91"/>
      <c r="QXE171" s="91"/>
      <c r="QXF171" s="91"/>
      <c r="QXG171" s="91"/>
      <c r="QXH171" s="91"/>
      <c r="QXI171" s="91"/>
      <c r="QXJ171" s="91"/>
      <c r="QXK171" s="91"/>
      <c r="QXL171" s="91"/>
      <c r="QXM171" s="91"/>
      <c r="QXN171" s="91"/>
      <c r="QXO171" s="91"/>
      <c r="QXP171" s="91"/>
      <c r="QXQ171" s="91"/>
      <c r="QXR171" s="91"/>
      <c r="QXS171" s="91"/>
      <c r="QXT171" s="91"/>
      <c r="QXU171" s="91"/>
      <c r="QXV171" s="91"/>
      <c r="QXW171" s="91"/>
      <c r="QXX171" s="91"/>
      <c r="QXY171" s="91"/>
      <c r="QXZ171" s="91"/>
      <c r="QYA171" s="91"/>
      <c r="QYB171" s="91"/>
      <c r="QYC171" s="91"/>
      <c r="QYD171" s="91"/>
      <c r="QYE171" s="91"/>
      <c r="QYF171" s="91"/>
      <c r="QYG171" s="91"/>
      <c r="QYH171" s="91"/>
      <c r="QYI171" s="91"/>
      <c r="QYJ171" s="91"/>
      <c r="QYK171" s="91"/>
      <c r="QYL171" s="91"/>
      <c r="QYM171" s="91"/>
      <c r="QYN171" s="91"/>
      <c r="QYO171" s="91"/>
      <c r="QYP171" s="91"/>
      <c r="QYQ171" s="91"/>
      <c r="QYR171" s="91"/>
      <c r="QYS171" s="91"/>
      <c r="QYT171" s="91"/>
      <c r="QYU171" s="91"/>
      <c r="QYV171" s="91"/>
      <c r="QYW171" s="91"/>
      <c r="QYX171" s="91"/>
      <c r="QYY171" s="91"/>
      <c r="QYZ171" s="91"/>
      <c r="QZA171" s="91"/>
      <c r="QZB171" s="91"/>
      <c r="QZC171" s="91"/>
      <c r="QZD171" s="91"/>
      <c r="QZE171" s="91"/>
      <c r="QZF171" s="91"/>
      <c r="QZG171" s="91"/>
      <c r="QZH171" s="91"/>
      <c r="QZI171" s="91"/>
      <c r="QZJ171" s="91"/>
      <c r="QZK171" s="91"/>
      <c r="QZL171" s="91"/>
      <c r="QZM171" s="91"/>
      <c r="QZN171" s="91"/>
      <c r="QZO171" s="91"/>
      <c r="QZP171" s="91"/>
      <c r="QZQ171" s="91"/>
      <c r="QZR171" s="91"/>
      <c r="QZS171" s="91"/>
      <c r="QZT171" s="91"/>
      <c r="QZU171" s="91"/>
      <c r="QZV171" s="91"/>
      <c r="QZW171" s="91"/>
      <c r="QZX171" s="91"/>
      <c r="QZY171" s="91"/>
      <c r="QZZ171" s="91"/>
      <c r="RAA171" s="91"/>
      <c r="RAB171" s="91"/>
      <c r="RAC171" s="91"/>
      <c r="RAD171" s="91"/>
      <c r="RAE171" s="91"/>
      <c r="RAF171" s="91"/>
      <c r="RAG171" s="91"/>
      <c r="RAH171" s="91"/>
      <c r="RAI171" s="91"/>
      <c r="RAJ171" s="91"/>
      <c r="RAK171" s="91"/>
      <c r="RAL171" s="91"/>
      <c r="RAM171" s="91"/>
      <c r="RAN171" s="91"/>
      <c r="RAO171" s="91"/>
      <c r="RAP171" s="91"/>
      <c r="RAQ171" s="91"/>
      <c r="RAR171" s="91"/>
      <c r="RAS171" s="91"/>
      <c r="RAT171" s="91"/>
      <c r="RAU171" s="91"/>
      <c r="RAV171" s="91"/>
      <c r="RAW171" s="91"/>
      <c r="RAX171" s="91"/>
      <c r="RAY171" s="91"/>
      <c r="RAZ171" s="91"/>
      <c r="RBA171" s="91"/>
      <c r="RBB171" s="91"/>
      <c r="RBC171" s="91"/>
      <c r="RBD171" s="91"/>
      <c r="RBE171" s="91"/>
      <c r="RBF171" s="91"/>
      <c r="RBG171" s="91"/>
      <c r="RBH171" s="91"/>
      <c r="RBI171" s="91"/>
      <c r="RBJ171" s="91"/>
      <c r="RBK171" s="91"/>
      <c r="RBL171" s="91"/>
      <c r="RBM171" s="91"/>
      <c r="RBN171" s="91"/>
      <c r="RBO171" s="91"/>
      <c r="RBP171" s="91"/>
      <c r="RBQ171" s="91"/>
      <c r="RBR171" s="91"/>
      <c r="RBS171" s="91"/>
      <c r="RBT171" s="91"/>
      <c r="RBU171" s="91"/>
      <c r="RBV171" s="91"/>
      <c r="RBW171" s="91"/>
      <c r="RBX171" s="91"/>
      <c r="RBY171" s="91"/>
      <c r="RBZ171" s="91"/>
      <c r="RCA171" s="91"/>
      <c r="RCB171" s="91"/>
      <c r="RCC171" s="91"/>
      <c r="RCD171" s="91"/>
      <c r="RCE171" s="91"/>
      <c r="RCF171" s="91"/>
      <c r="RCG171" s="91"/>
      <c r="RCH171" s="91"/>
      <c r="RCI171" s="91"/>
      <c r="RCJ171" s="91"/>
      <c r="RCK171" s="91"/>
      <c r="RCL171" s="91"/>
      <c r="RCM171" s="91"/>
      <c r="RCN171" s="91"/>
      <c r="RCO171" s="91"/>
      <c r="RCP171" s="91"/>
      <c r="RCQ171" s="91"/>
      <c r="RCR171" s="91"/>
      <c r="RCS171" s="91"/>
      <c r="RCT171" s="91"/>
      <c r="RCU171" s="91"/>
      <c r="RCV171" s="91"/>
      <c r="RCW171" s="91"/>
      <c r="RCX171" s="91"/>
      <c r="RCY171" s="91"/>
      <c r="RCZ171" s="91"/>
      <c r="RDA171" s="91"/>
      <c r="RDB171" s="91"/>
      <c r="RDC171" s="91"/>
      <c r="RDD171" s="91"/>
      <c r="RDE171" s="91"/>
      <c r="RDF171" s="91"/>
      <c r="RDG171" s="91"/>
      <c r="RDH171" s="91"/>
      <c r="RDI171" s="91"/>
      <c r="RDJ171" s="91"/>
      <c r="RDK171" s="91"/>
      <c r="RDL171" s="91"/>
      <c r="RDM171" s="91"/>
      <c r="RDN171" s="91"/>
      <c r="RDO171" s="91"/>
      <c r="RDP171" s="91"/>
      <c r="RDQ171" s="91"/>
      <c r="RDR171" s="91"/>
      <c r="RDS171" s="91"/>
      <c r="RDT171" s="91"/>
      <c r="RDU171" s="91"/>
      <c r="RDV171" s="91"/>
      <c r="RDW171" s="91"/>
      <c r="RDX171" s="91"/>
      <c r="RDY171" s="91"/>
      <c r="RDZ171" s="91"/>
      <c r="REA171" s="91"/>
      <c r="REB171" s="91"/>
      <c r="REC171" s="91"/>
      <c r="RED171" s="91"/>
      <c r="REE171" s="91"/>
      <c r="REF171" s="91"/>
      <c r="REG171" s="91"/>
      <c r="REH171" s="91"/>
      <c r="REI171" s="91"/>
      <c r="REJ171" s="91"/>
      <c r="REK171" s="91"/>
      <c r="REL171" s="91"/>
      <c r="REM171" s="91"/>
      <c r="REN171" s="91"/>
      <c r="REO171" s="91"/>
      <c r="REP171" s="91"/>
      <c r="REQ171" s="91"/>
      <c r="RER171" s="91"/>
      <c r="RES171" s="91"/>
      <c r="RET171" s="91"/>
      <c r="REU171" s="91"/>
      <c r="REV171" s="91"/>
      <c r="REW171" s="91"/>
      <c r="REX171" s="91"/>
      <c r="REY171" s="91"/>
      <c r="REZ171" s="91"/>
      <c r="RFA171" s="91"/>
      <c r="RFB171" s="91"/>
      <c r="RFC171" s="91"/>
      <c r="RFD171" s="91"/>
      <c r="RFE171" s="91"/>
      <c r="RFF171" s="91"/>
      <c r="RFG171" s="91"/>
      <c r="RFH171" s="91"/>
      <c r="RFI171" s="91"/>
      <c r="RFJ171" s="91"/>
      <c r="RFK171" s="91"/>
      <c r="RFL171" s="91"/>
      <c r="RFM171" s="91"/>
      <c r="RFN171" s="91"/>
      <c r="RFO171" s="91"/>
      <c r="RFP171" s="91"/>
      <c r="RFQ171" s="91"/>
      <c r="RFR171" s="91"/>
      <c r="RFS171" s="91"/>
      <c r="RFT171" s="91"/>
      <c r="RFU171" s="91"/>
      <c r="RFV171" s="91"/>
      <c r="RFW171" s="91"/>
      <c r="RFX171" s="91"/>
      <c r="RFY171" s="91"/>
      <c r="RFZ171" s="91"/>
      <c r="RGA171" s="91"/>
      <c r="RGB171" s="91"/>
      <c r="RGC171" s="91"/>
      <c r="RGD171" s="91"/>
      <c r="RGE171" s="91"/>
      <c r="RGF171" s="91"/>
      <c r="RGG171" s="91"/>
      <c r="RGH171" s="91"/>
      <c r="RGI171" s="91"/>
      <c r="RGJ171" s="91"/>
      <c r="RGK171" s="91"/>
      <c r="RGL171" s="91"/>
      <c r="RGM171" s="91"/>
      <c r="RGN171" s="91"/>
      <c r="RGO171" s="91"/>
      <c r="RGP171" s="91"/>
      <c r="RGQ171" s="91"/>
      <c r="RGR171" s="91"/>
      <c r="RGS171" s="91"/>
      <c r="RGT171" s="91"/>
      <c r="RGU171" s="91"/>
      <c r="RGV171" s="91"/>
      <c r="RGW171" s="91"/>
      <c r="RGX171" s="91"/>
      <c r="RGY171" s="91"/>
      <c r="RGZ171" s="91"/>
      <c r="RHA171" s="91"/>
      <c r="RHB171" s="91"/>
      <c r="RHC171" s="91"/>
      <c r="RHD171" s="91"/>
      <c r="RHE171" s="91"/>
      <c r="RHF171" s="91"/>
      <c r="RHG171" s="91"/>
      <c r="RHH171" s="91"/>
      <c r="RHI171" s="91"/>
      <c r="RHJ171" s="91"/>
      <c r="RHK171" s="91"/>
      <c r="RHL171" s="91"/>
      <c r="RHM171" s="91"/>
      <c r="RHN171" s="91"/>
      <c r="RHO171" s="91"/>
      <c r="RHP171" s="91"/>
      <c r="RHQ171" s="91"/>
      <c r="RHR171" s="91"/>
      <c r="RHS171" s="91"/>
      <c r="RHT171" s="91"/>
      <c r="RHU171" s="91"/>
      <c r="RHV171" s="91"/>
      <c r="RHW171" s="91"/>
      <c r="RHX171" s="91"/>
      <c r="RHY171" s="91"/>
      <c r="RHZ171" s="91"/>
      <c r="RIA171" s="91"/>
      <c r="RIB171" s="91"/>
      <c r="RIC171" s="91"/>
      <c r="RID171" s="91"/>
      <c r="RIE171" s="91"/>
      <c r="RIF171" s="91"/>
      <c r="RIG171" s="91"/>
      <c r="RIH171" s="91"/>
      <c r="RII171" s="91"/>
      <c r="RIJ171" s="91"/>
      <c r="RIK171" s="91"/>
      <c r="RIL171" s="91"/>
      <c r="RIM171" s="91"/>
      <c r="RIN171" s="91"/>
      <c r="RIO171" s="91"/>
      <c r="RIP171" s="91"/>
      <c r="RIQ171" s="91"/>
      <c r="RIR171" s="91"/>
      <c r="RIS171" s="91"/>
      <c r="RIT171" s="91"/>
      <c r="RIU171" s="91"/>
      <c r="RIV171" s="91"/>
      <c r="RIW171" s="91"/>
      <c r="RIX171" s="91"/>
      <c r="RIY171" s="91"/>
      <c r="RIZ171" s="91"/>
      <c r="RJA171" s="91"/>
      <c r="RJB171" s="91"/>
      <c r="RJC171" s="91"/>
      <c r="RJD171" s="91"/>
      <c r="RJE171" s="91"/>
      <c r="RJF171" s="91"/>
      <c r="RJG171" s="91"/>
      <c r="RJH171" s="91"/>
      <c r="RJI171" s="91"/>
      <c r="RJJ171" s="91"/>
      <c r="RJK171" s="91"/>
      <c r="RJL171" s="91"/>
      <c r="RJM171" s="91"/>
      <c r="RJN171" s="91"/>
      <c r="RJO171" s="91"/>
      <c r="RJP171" s="91"/>
      <c r="RJQ171" s="91"/>
      <c r="RJR171" s="91"/>
      <c r="RJS171" s="91"/>
      <c r="RJT171" s="91"/>
      <c r="RJU171" s="91"/>
      <c r="RJV171" s="91"/>
      <c r="RJW171" s="91"/>
      <c r="RJX171" s="91"/>
      <c r="RJY171" s="91"/>
      <c r="RJZ171" s="91"/>
      <c r="RKA171" s="91"/>
      <c r="RKB171" s="91"/>
      <c r="RKC171" s="91"/>
      <c r="RKD171" s="91"/>
      <c r="RKE171" s="91"/>
      <c r="RKF171" s="91"/>
      <c r="RKG171" s="91"/>
      <c r="RKH171" s="91"/>
      <c r="RKI171" s="91"/>
      <c r="RKJ171" s="91"/>
      <c r="RKK171" s="91"/>
      <c r="RKL171" s="91"/>
      <c r="RKM171" s="91"/>
      <c r="RKN171" s="91"/>
      <c r="RKO171" s="91"/>
      <c r="RKP171" s="91"/>
      <c r="RKQ171" s="91"/>
      <c r="RKR171" s="91"/>
      <c r="RKS171" s="91"/>
      <c r="RKT171" s="91"/>
      <c r="RKU171" s="91"/>
      <c r="RKV171" s="91"/>
      <c r="RKW171" s="91"/>
      <c r="RKX171" s="91"/>
      <c r="RKY171" s="91"/>
      <c r="RKZ171" s="91"/>
      <c r="RLA171" s="91"/>
      <c r="RLB171" s="91"/>
      <c r="RLC171" s="91"/>
      <c r="RLD171" s="91"/>
      <c r="RLE171" s="91"/>
      <c r="RLF171" s="91"/>
      <c r="RLG171" s="91"/>
      <c r="RLH171" s="91"/>
      <c r="RLI171" s="91"/>
      <c r="RLJ171" s="91"/>
      <c r="RLK171" s="91"/>
      <c r="RLL171" s="91"/>
      <c r="RLM171" s="91"/>
      <c r="RLN171" s="91"/>
      <c r="RLO171" s="91"/>
      <c r="RLP171" s="91"/>
      <c r="RLQ171" s="91"/>
      <c r="RLR171" s="91"/>
      <c r="RLS171" s="91"/>
      <c r="RLT171" s="91"/>
      <c r="RLU171" s="91"/>
      <c r="RLV171" s="91"/>
      <c r="RLW171" s="91"/>
      <c r="RLX171" s="91"/>
      <c r="RLY171" s="91"/>
      <c r="RLZ171" s="91"/>
      <c r="RMA171" s="91"/>
      <c r="RMB171" s="91"/>
      <c r="RMC171" s="91"/>
      <c r="RMD171" s="91"/>
      <c r="RME171" s="91"/>
      <c r="RMF171" s="91"/>
      <c r="RMG171" s="91"/>
      <c r="RMH171" s="91"/>
      <c r="RMI171" s="91"/>
      <c r="RMJ171" s="91"/>
      <c r="RMK171" s="91"/>
      <c r="RML171" s="91"/>
      <c r="RMM171" s="91"/>
      <c r="RMN171" s="91"/>
      <c r="RMO171" s="91"/>
      <c r="RMP171" s="91"/>
      <c r="RMQ171" s="91"/>
      <c r="RMR171" s="91"/>
      <c r="RMS171" s="91"/>
      <c r="RMT171" s="91"/>
      <c r="RMU171" s="91"/>
      <c r="RMV171" s="91"/>
      <c r="RMW171" s="91"/>
      <c r="RMX171" s="91"/>
      <c r="RMY171" s="91"/>
      <c r="RMZ171" s="91"/>
      <c r="RNA171" s="91"/>
      <c r="RNB171" s="91"/>
      <c r="RNC171" s="91"/>
      <c r="RND171" s="91"/>
      <c r="RNE171" s="91"/>
      <c r="RNF171" s="91"/>
      <c r="RNG171" s="91"/>
      <c r="RNH171" s="91"/>
      <c r="RNI171" s="91"/>
      <c r="RNJ171" s="91"/>
      <c r="RNK171" s="91"/>
      <c r="RNL171" s="91"/>
      <c r="RNM171" s="91"/>
      <c r="RNN171" s="91"/>
      <c r="RNO171" s="91"/>
      <c r="RNP171" s="91"/>
      <c r="RNQ171" s="91"/>
      <c r="RNR171" s="91"/>
      <c r="RNS171" s="91"/>
      <c r="RNT171" s="91"/>
      <c r="RNU171" s="91"/>
      <c r="RNV171" s="91"/>
      <c r="RNW171" s="91"/>
      <c r="RNX171" s="91"/>
      <c r="RNY171" s="91"/>
      <c r="RNZ171" s="91"/>
      <c r="ROA171" s="91"/>
      <c r="ROB171" s="91"/>
      <c r="ROC171" s="91"/>
      <c r="ROD171" s="91"/>
      <c r="ROE171" s="91"/>
      <c r="ROF171" s="91"/>
      <c r="ROG171" s="91"/>
      <c r="ROH171" s="91"/>
      <c r="ROI171" s="91"/>
      <c r="ROJ171" s="91"/>
      <c r="ROK171" s="91"/>
      <c r="ROL171" s="91"/>
      <c r="ROM171" s="91"/>
      <c r="RON171" s="91"/>
      <c r="ROO171" s="91"/>
      <c r="ROP171" s="91"/>
      <c r="ROQ171" s="91"/>
      <c r="ROR171" s="91"/>
      <c r="ROS171" s="91"/>
      <c r="ROT171" s="91"/>
      <c r="ROU171" s="91"/>
      <c r="ROV171" s="91"/>
      <c r="ROW171" s="91"/>
      <c r="ROX171" s="91"/>
      <c r="ROY171" s="91"/>
      <c r="ROZ171" s="91"/>
      <c r="RPA171" s="91"/>
      <c r="RPB171" s="91"/>
      <c r="RPC171" s="91"/>
      <c r="RPD171" s="91"/>
      <c r="RPE171" s="91"/>
      <c r="RPF171" s="91"/>
      <c r="RPG171" s="91"/>
      <c r="RPH171" s="91"/>
      <c r="RPI171" s="91"/>
      <c r="RPJ171" s="91"/>
      <c r="RPK171" s="91"/>
      <c r="RPL171" s="91"/>
      <c r="RPM171" s="91"/>
      <c r="RPN171" s="91"/>
      <c r="RPO171" s="91"/>
      <c r="RPP171" s="91"/>
      <c r="RPQ171" s="91"/>
      <c r="RPR171" s="91"/>
      <c r="RPS171" s="91"/>
      <c r="RPT171" s="91"/>
      <c r="RPU171" s="91"/>
      <c r="RPV171" s="91"/>
      <c r="RPW171" s="91"/>
      <c r="RPX171" s="91"/>
      <c r="RPY171" s="91"/>
      <c r="RPZ171" s="91"/>
      <c r="RQA171" s="91"/>
      <c r="RQB171" s="91"/>
      <c r="RQC171" s="91"/>
      <c r="RQD171" s="91"/>
      <c r="RQE171" s="91"/>
      <c r="RQF171" s="91"/>
      <c r="RQG171" s="91"/>
      <c r="RQH171" s="91"/>
      <c r="RQI171" s="91"/>
      <c r="RQJ171" s="91"/>
      <c r="RQK171" s="91"/>
      <c r="RQL171" s="91"/>
      <c r="RQM171" s="91"/>
      <c r="RQN171" s="91"/>
      <c r="RQO171" s="91"/>
      <c r="RQP171" s="91"/>
      <c r="RQQ171" s="91"/>
      <c r="RQR171" s="91"/>
      <c r="RQS171" s="91"/>
      <c r="RQT171" s="91"/>
      <c r="RQU171" s="91"/>
      <c r="RQV171" s="91"/>
      <c r="RQW171" s="91"/>
      <c r="RQX171" s="91"/>
      <c r="RQY171" s="91"/>
      <c r="RQZ171" s="91"/>
      <c r="RRA171" s="91"/>
      <c r="RRB171" s="91"/>
      <c r="RRC171" s="91"/>
      <c r="RRD171" s="91"/>
      <c r="RRE171" s="91"/>
      <c r="RRF171" s="91"/>
      <c r="RRG171" s="91"/>
      <c r="RRH171" s="91"/>
      <c r="RRI171" s="91"/>
      <c r="RRJ171" s="91"/>
      <c r="RRK171" s="91"/>
      <c r="RRL171" s="91"/>
      <c r="RRM171" s="91"/>
      <c r="RRN171" s="91"/>
      <c r="RRO171" s="91"/>
      <c r="RRP171" s="91"/>
      <c r="RRQ171" s="91"/>
      <c r="RRR171" s="91"/>
      <c r="RRS171" s="91"/>
      <c r="RRT171" s="91"/>
      <c r="RRU171" s="91"/>
      <c r="RRV171" s="91"/>
      <c r="RRW171" s="91"/>
      <c r="RRX171" s="91"/>
      <c r="RRY171" s="91"/>
      <c r="RRZ171" s="91"/>
      <c r="RSA171" s="91"/>
      <c r="RSB171" s="91"/>
      <c r="RSC171" s="91"/>
      <c r="RSD171" s="91"/>
      <c r="RSE171" s="91"/>
      <c r="RSF171" s="91"/>
      <c r="RSG171" s="91"/>
      <c r="RSH171" s="91"/>
      <c r="RSI171" s="91"/>
      <c r="RSJ171" s="91"/>
      <c r="RSK171" s="91"/>
      <c r="RSL171" s="91"/>
      <c r="RSM171" s="91"/>
      <c r="RSN171" s="91"/>
      <c r="RSO171" s="91"/>
      <c r="RSP171" s="91"/>
      <c r="RSQ171" s="91"/>
      <c r="RSR171" s="91"/>
      <c r="RSS171" s="91"/>
      <c r="RST171" s="91"/>
      <c r="RSU171" s="91"/>
      <c r="RSV171" s="91"/>
      <c r="RSW171" s="91"/>
      <c r="RSX171" s="91"/>
      <c r="RSY171" s="91"/>
      <c r="RSZ171" s="91"/>
      <c r="RTA171" s="91"/>
      <c r="RTB171" s="91"/>
      <c r="RTC171" s="91"/>
      <c r="RTD171" s="91"/>
      <c r="RTE171" s="91"/>
      <c r="RTF171" s="91"/>
      <c r="RTG171" s="91"/>
      <c r="RTH171" s="91"/>
      <c r="RTI171" s="91"/>
      <c r="RTJ171" s="91"/>
      <c r="RTK171" s="91"/>
      <c r="RTL171" s="91"/>
      <c r="RTM171" s="91"/>
      <c r="RTN171" s="91"/>
      <c r="RTO171" s="91"/>
      <c r="RTP171" s="91"/>
      <c r="RTQ171" s="91"/>
      <c r="RTR171" s="91"/>
      <c r="RTS171" s="91"/>
      <c r="RTT171" s="91"/>
      <c r="RTU171" s="91"/>
      <c r="RTV171" s="91"/>
      <c r="RTW171" s="91"/>
      <c r="RTX171" s="91"/>
      <c r="RTY171" s="91"/>
      <c r="RTZ171" s="91"/>
      <c r="RUA171" s="91"/>
      <c r="RUB171" s="91"/>
      <c r="RUC171" s="91"/>
      <c r="RUD171" s="91"/>
      <c r="RUE171" s="91"/>
      <c r="RUF171" s="91"/>
      <c r="RUG171" s="91"/>
      <c r="RUH171" s="91"/>
      <c r="RUI171" s="91"/>
      <c r="RUJ171" s="91"/>
      <c r="RUK171" s="91"/>
      <c r="RUL171" s="91"/>
      <c r="RUM171" s="91"/>
      <c r="RUN171" s="91"/>
      <c r="RUO171" s="91"/>
      <c r="RUP171" s="91"/>
      <c r="RUQ171" s="91"/>
      <c r="RUR171" s="91"/>
      <c r="RUS171" s="91"/>
      <c r="RUT171" s="91"/>
      <c r="RUU171" s="91"/>
      <c r="RUV171" s="91"/>
      <c r="RUW171" s="91"/>
      <c r="RUX171" s="91"/>
      <c r="RUY171" s="91"/>
      <c r="RUZ171" s="91"/>
      <c r="RVA171" s="91"/>
      <c r="RVB171" s="91"/>
      <c r="RVC171" s="91"/>
      <c r="RVD171" s="91"/>
      <c r="RVE171" s="91"/>
      <c r="RVF171" s="91"/>
      <c r="RVG171" s="91"/>
      <c r="RVH171" s="91"/>
      <c r="RVI171" s="91"/>
      <c r="RVJ171" s="91"/>
      <c r="RVK171" s="91"/>
      <c r="RVL171" s="91"/>
      <c r="RVM171" s="91"/>
      <c r="RVN171" s="91"/>
      <c r="RVO171" s="91"/>
      <c r="RVP171" s="91"/>
      <c r="RVQ171" s="91"/>
      <c r="RVR171" s="91"/>
      <c r="RVS171" s="91"/>
      <c r="RVT171" s="91"/>
      <c r="RVU171" s="91"/>
      <c r="RVV171" s="91"/>
      <c r="RVW171" s="91"/>
      <c r="RVX171" s="91"/>
      <c r="RVY171" s="91"/>
      <c r="RVZ171" s="91"/>
      <c r="RWA171" s="91"/>
      <c r="RWB171" s="91"/>
      <c r="RWC171" s="91"/>
      <c r="RWD171" s="91"/>
      <c r="RWE171" s="91"/>
      <c r="RWF171" s="91"/>
      <c r="RWG171" s="91"/>
      <c r="RWH171" s="91"/>
      <c r="RWI171" s="91"/>
      <c r="RWJ171" s="91"/>
      <c r="RWK171" s="91"/>
      <c r="RWL171" s="91"/>
      <c r="RWM171" s="91"/>
      <c r="RWN171" s="91"/>
      <c r="RWO171" s="91"/>
      <c r="RWP171" s="91"/>
      <c r="RWQ171" s="91"/>
      <c r="RWR171" s="91"/>
      <c r="RWS171" s="91"/>
      <c r="RWT171" s="91"/>
      <c r="RWU171" s="91"/>
      <c r="RWV171" s="91"/>
      <c r="RWW171" s="91"/>
      <c r="RWX171" s="91"/>
      <c r="RWY171" s="91"/>
      <c r="RWZ171" s="91"/>
      <c r="RXA171" s="91"/>
      <c r="RXB171" s="91"/>
      <c r="RXC171" s="91"/>
      <c r="RXD171" s="91"/>
      <c r="RXE171" s="91"/>
      <c r="RXF171" s="91"/>
      <c r="RXG171" s="91"/>
      <c r="RXH171" s="91"/>
      <c r="RXI171" s="91"/>
      <c r="RXJ171" s="91"/>
      <c r="RXK171" s="91"/>
      <c r="RXL171" s="91"/>
      <c r="RXM171" s="91"/>
      <c r="RXN171" s="91"/>
      <c r="RXO171" s="91"/>
      <c r="RXP171" s="91"/>
      <c r="RXQ171" s="91"/>
      <c r="RXR171" s="91"/>
      <c r="RXS171" s="91"/>
      <c r="RXT171" s="91"/>
      <c r="RXU171" s="91"/>
      <c r="RXV171" s="91"/>
      <c r="RXW171" s="91"/>
      <c r="RXX171" s="91"/>
      <c r="RXY171" s="91"/>
      <c r="RXZ171" s="91"/>
      <c r="RYA171" s="91"/>
      <c r="RYB171" s="91"/>
      <c r="RYC171" s="91"/>
      <c r="RYD171" s="91"/>
      <c r="RYE171" s="91"/>
      <c r="RYF171" s="91"/>
      <c r="RYG171" s="91"/>
      <c r="RYH171" s="91"/>
      <c r="RYI171" s="91"/>
      <c r="RYJ171" s="91"/>
      <c r="RYK171" s="91"/>
      <c r="RYL171" s="91"/>
      <c r="RYM171" s="91"/>
      <c r="RYN171" s="91"/>
      <c r="RYO171" s="91"/>
      <c r="RYP171" s="91"/>
      <c r="RYQ171" s="91"/>
      <c r="RYR171" s="91"/>
      <c r="RYS171" s="91"/>
      <c r="RYT171" s="91"/>
      <c r="RYU171" s="91"/>
      <c r="RYV171" s="91"/>
      <c r="RYW171" s="91"/>
      <c r="RYX171" s="91"/>
      <c r="RYY171" s="91"/>
      <c r="RYZ171" s="91"/>
      <c r="RZA171" s="91"/>
      <c r="RZB171" s="91"/>
      <c r="RZC171" s="91"/>
      <c r="RZD171" s="91"/>
      <c r="RZE171" s="91"/>
      <c r="RZF171" s="91"/>
      <c r="RZG171" s="91"/>
      <c r="RZH171" s="91"/>
      <c r="RZI171" s="91"/>
      <c r="RZJ171" s="91"/>
      <c r="RZK171" s="91"/>
      <c r="RZL171" s="91"/>
      <c r="RZM171" s="91"/>
      <c r="RZN171" s="91"/>
      <c r="RZO171" s="91"/>
      <c r="RZP171" s="91"/>
      <c r="RZQ171" s="91"/>
      <c r="RZR171" s="91"/>
      <c r="RZS171" s="91"/>
      <c r="RZT171" s="91"/>
      <c r="RZU171" s="91"/>
      <c r="RZV171" s="91"/>
      <c r="RZW171" s="91"/>
      <c r="RZX171" s="91"/>
      <c r="RZY171" s="91"/>
      <c r="RZZ171" s="91"/>
      <c r="SAA171" s="91"/>
      <c r="SAB171" s="91"/>
      <c r="SAC171" s="91"/>
      <c r="SAD171" s="91"/>
      <c r="SAE171" s="91"/>
      <c r="SAF171" s="91"/>
      <c r="SAG171" s="91"/>
      <c r="SAH171" s="91"/>
      <c r="SAI171" s="91"/>
      <c r="SAJ171" s="91"/>
      <c r="SAK171" s="91"/>
      <c r="SAL171" s="91"/>
      <c r="SAM171" s="91"/>
      <c r="SAN171" s="91"/>
      <c r="SAO171" s="91"/>
      <c r="SAP171" s="91"/>
      <c r="SAQ171" s="91"/>
      <c r="SAR171" s="91"/>
      <c r="SAS171" s="91"/>
      <c r="SAT171" s="91"/>
      <c r="SAU171" s="91"/>
      <c r="SAV171" s="91"/>
      <c r="SAW171" s="91"/>
      <c r="SAX171" s="91"/>
      <c r="SAY171" s="91"/>
      <c r="SAZ171" s="91"/>
      <c r="SBA171" s="91"/>
      <c r="SBB171" s="91"/>
      <c r="SBC171" s="91"/>
      <c r="SBD171" s="91"/>
      <c r="SBE171" s="91"/>
      <c r="SBF171" s="91"/>
      <c r="SBG171" s="91"/>
      <c r="SBH171" s="91"/>
      <c r="SBI171" s="91"/>
      <c r="SBJ171" s="91"/>
      <c r="SBK171" s="91"/>
      <c r="SBL171" s="91"/>
      <c r="SBM171" s="91"/>
      <c r="SBN171" s="91"/>
      <c r="SBO171" s="91"/>
      <c r="SBP171" s="91"/>
      <c r="SBQ171" s="91"/>
      <c r="SBR171" s="91"/>
      <c r="SBS171" s="91"/>
      <c r="SBT171" s="91"/>
      <c r="SBU171" s="91"/>
      <c r="SBV171" s="91"/>
      <c r="SBW171" s="91"/>
      <c r="SBX171" s="91"/>
      <c r="SBY171" s="91"/>
      <c r="SBZ171" s="91"/>
      <c r="SCA171" s="91"/>
      <c r="SCB171" s="91"/>
      <c r="SCC171" s="91"/>
      <c r="SCD171" s="91"/>
      <c r="SCE171" s="91"/>
      <c r="SCF171" s="91"/>
      <c r="SCG171" s="91"/>
      <c r="SCH171" s="91"/>
      <c r="SCI171" s="91"/>
      <c r="SCJ171" s="91"/>
      <c r="SCK171" s="91"/>
      <c r="SCL171" s="91"/>
      <c r="SCM171" s="91"/>
      <c r="SCN171" s="91"/>
      <c r="SCO171" s="91"/>
      <c r="SCP171" s="91"/>
      <c r="SCQ171" s="91"/>
      <c r="SCR171" s="91"/>
      <c r="SCS171" s="91"/>
      <c r="SCT171" s="91"/>
      <c r="SCU171" s="91"/>
      <c r="SCV171" s="91"/>
      <c r="SCW171" s="91"/>
      <c r="SCX171" s="91"/>
      <c r="SCY171" s="91"/>
      <c r="SCZ171" s="91"/>
      <c r="SDA171" s="91"/>
      <c r="SDB171" s="91"/>
      <c r="SDC171" s="91"/>
      <c r="SDD171" s="91"/>
      <c r="SDE171" s="91"/>
      <c r="SDF171" s="91"/>
      <c r="SDG171" s="91"/>
      <c r="SDH171" s="91"/>
      <c r="SDI171" s="91"/>
      <c r="SDJ171" s="91"/>
      <c r="SDK171" s="91"/>
      <c r="SDL171" s="91"/>
      <c r="SDM171" s="91"/>
      <c r="SDN171" s="91"/>
      <c r="SDO171" s="91"/>
      <c r="SDP171" s="91"/>
      <c r="SDQ171" s="91"/>
      <c r="SDR171" s="91"/>
      <c r="SDS171" s="91"/>
      <c r="SDT171" s="91"/>
      <c r="SDU171" s="91"/>
      <c r="SDV171" s="91"/>
      <c r="SDW171" s="91"/>
      <c r="SDX171" s="91"/>
      <c r="SDY171" s="91"/>
      <c r="SDZ171" s="91"/>
      <c r="SEA171" s="91"/>
      <c r="SEB171" s="91"/>
      <c r="SEC171" s="91"/>
      <c r="SED171" s="91"/>
      <c r="SEE171" s="91"/>
      <c r="SEF171" s="91"/>
      <c r="SEG171" s="91"/>
      <c r="SEH171" s="91"/>
      <c r="SEI171" s="91"/>
      <c r="SEJ171" s="91"/>
      <c r="SEK171" s="91"/>
      <c r="SEL171" s="91"/>
      <c r="SEM171" s="91"/>
      <c r="SEN171" s="91"/>
      <c r="SEO171" s="91"/>
      <c r="SEP171" s="91"/>
      <c r="SEQ171" s="91"/>
      <c r="SER171" s="91"/>
      <c r="SES171" s="91"/>
      <c r="SET171" s="91"/>
      <c r="SEU171" s="91"/>
      <c r="SEV171" s="91"/>
      <c r="SEW171" s="91"/>
      <c r="SEX171" s="91"/>
      <c r="SEY171" s="91"/>
      <c r="SEZ171" s="91"/>
      <c r="SFA171" s="91"/>
      <c r="SFB171" s="91"/>
      <c r="SFC171" s="91"/>
      <c r="SFD171" s="91"/>
      <c r="SFE171" s="91"/>
      <c r="SFF171" s="91"/>
      <c r="SFG171" s="91"/>
      <c r="SFH171" s="91"/>
      <c r="SFI171" s="91"/>
      <c r="SFJ171" s="91"/>
      <c r="SFK171" s="91"/>
      <c r="SFL171" s="91"/>
      <c r="SFM171" s="91"/>
      <c r="SFN171" s="91"/>
      <c r="SFO171" s="91"/>
      <c r="SFP171" s="91"/>
      <c r="SFQ171" s="91"/>
      <c r="SFR171" s="91"/>
      <c r="SFS171" s="91"/>
      <c r="SFT171" s="91"/>
      <c r="SFU171" s="91"/>
      <c r="SFV171" s="91"/>
      <c r="SFW171" s="91"/>
      <c r="SFX171" s="91"/>
      <c r="SFY171" s="91"/>
      <c r="SFZ171" s="91"/>
      <c r="SGA171" s="91"/>
      <c r="SGB171" s="91"/>
      <c r="SGC171" s="91"/>
      <c r="SGD171" s="91"/>
      <c r="SGE171" s="91"/>
      <c r="SGF171" s="91"/>
      <c r="SGG171" s="91"/>
      <c r="SGH171" s="91"/>
      <c r="SGI171" s="91"/>
      <c r="SGJ171" s="91"/>
      <c r="SGK171" s="91"/>
      <c r="SGL171" s="91"/>
      <c r="SGM171" s="91"/>
      <c r="SGN171" s="91"/>
      <c r="SGO171" s="91"/>
      <c r="SGP171" s="91"/>
      <c r="SGQ171" s="91"/>
      <c r="SGR171" s="91"/>
      <c r="SGS171" s="91"/>
      <c r="SGT171" s="91"/>
      <c r="SGU171" s="91"/>
      <c r="SGV171" s="91"/>
      <c r="SGW171" s="91"/>
      <c r="SGX171" s="91"/>
      <c r="SGY171" s="91"/>
      <c r="SGZ171" s="91"/>
      <c r="SHA171" s="91"/>
      <c r="SHB171" s="91"/>
      <c r="SHC171" s="91"/>
      <c r="SHD171" s="91"/>
      <c r="SHE171" s="91"/>
      <c r="SHF171" s="91"/>
      <c r="SHG171" s="91"/>
      <c r="SHH171" s="91"/>
      <c r="SHI171" s="91"/>
      <c r="SHJ171" s="91"/>
      <c r="SHK171" s="91"/>
      <c r="SHL171" s="91"/>
      <c r="SHM171" s="91"/>
      <c r="SHN171" s="91"/>
      <c r="SHO171" s="91"/>
      <c r="SHP171" s="91"/>
      <c r="SHQ171" s="91"/>
      <c r="SHR171" s="91"/>
      <c r="SHS171" s="91"/>
      <c r="SHT171" s="91"/>
      <c r="SHU171" s="91"/>
      <c r="SHV171" s="91"/>
      <c r="SHW171" s="91"/>
      <c r="SHX171" s="91"/>
      <c r="SHY171" s="91"/>
      <c r="SHZ171" s="91"/>
      <c r="SIA171" s="91"/>
      <c r="SIB171" s="91"/>
      <c r="SIC171" s="91"/>
      <c r="SID171" s="91"/>
      <c r="SIE171" s="91"/>
      <c r="SIF171" s="91"/>
      <c r="SIG171" s="91"/>
      <c r="SIH171" s="91"/>
      <c r="SII171" s="91"/>
      <c r="SIJ171" s="91"/>
      <c r="SIK171" s="91"/>
      <c r="SIL171" s="91"/>
      <c r="SIM171" s="91"/>
      <c r="SIN171" s="91"/>
      <c r="SIO171" s="91"/>
      <c r="SIP171" s="91"/>
      <c r="SIQ171" s="91"/>
      <c r="SIR171" s="91"/>
      <c r="SIS171" s="91"/>
      <c r="SIT171" s="91"/>
      <c r="SIU171" s="91"/>
      <c r="SIV171" s="91"/>
      <c r="SIW171" s="91"/>
      <c r="SIX171" s="91"/>
      <c r="SIY171" s="91"/>
      <c r="SIZ171" s="91"/>
      <c r="SJA171" s="91"/>
      <c r="SJB171" s="91"/>
      <c r="SJC171" s="91"/>
      <c r="SJD171" s="91"/>
      <c r="SJE171" s="91"/>
      <c r="SJF171" s="91"/>
      <c r="SJG171" s="91"/>
      <c r="SJH171" s="91"/>
      <c r="SJI171" s="91"/>
      <c r="SJJ171" s="91"/>
      <c r="SJK171" s="91"/>
      <c r="SJL171" s="91"/>
      <c r="SJM171" s="91"/>
      <c r="SJN171" s="91"/>
      <c r="SJO171" s="91"/>
      <c r="SJP171" s="91"/>
      <c r="SJQ171" s="91"/>
      <c r="SJR171" s="91"/>
      <c r="SJS171" s="91"/>
      <c r="SJT171" s="91"/>
      <c r="SJU171" s="91"/>
      <c r="SJV171" s="91"/>
      <c r="SJW171" s="91"/>
      <c r="SJX171" s="91"/>
      <c r="SJY171" s="91"/>
      <c r="SJZ171" s="91"/>
      <c r="SKA171" s="91"/>
      <c r="SKB171" s="91"/>
      <c r="SKC171" s="91"/>
      <c r="SKD171" s="91"/>
      <c r="SKE171" s="91"/>
      <c r="SKF171" s="91"/>
      <c r="SKG171" s="91"/>
      <c r="SKH171" s="91"/>
      <c r="SKI171" s="91"/>
      <c r="SKJ171" s="91"/>
      <c r="SKK171" s="91"/>
      <c r="SKL171" s="91"/>
      <c r="SKM171" s="91"/>
      <c r="SKN171" s="91"/>
      <c r="SKO171" s="91"/>
      <c r="SKP171" s="91"/>
      <c r="SKQ171" s="91"/>
      <c r="SKR171" s="91"/>
      <c r="SKS171" s="91"/>
      <c r="SKT171" s="91"/>
      <c r="SKU171" s="91"/>
      <c r="SKV171" s="91"/>
      <c r="SKW171" s="91"/>
      <c r="SKX171" s="91"/>
      <c r="SKY171" s="91"/>
      <c r="SKZ171" s="91"/>
      <c r="SLA171" s="91"/>
      <c r="SLB171" s="91"/>
      <c r="SLC171" s="91"/>
      <c r="SLD171" s="91"/>
      <c r="SLE171" s="91"/>
      <c r="SLF171" s="91"/>
      <c r="SLG171" s="91"/>
      <c r="SLH171" s="91"/>
      <c r="SLI171" s="91"/>
      <c r="SLJ171" s="91"/>
      <c r="SLK171" s="91"/>
      <c r="SLL171" s="91"/>
      <c r="SLM171" s="91"/>
      <c r="SLN171" s="91"/>
      <c r="SLO171" s="91"/>
      <c r="SLP171" s="91"/>
      <c r="SLQ171" s="91"/>
      <c r="SLR171" s="91"/>
      <c r="SLS171" s="91"/>
      <c r="SLT171" s="91"/>
      <c r="SLU171" s="91"/>
      <c r="SLV171" s="91"/>
      <c r="SLW171" s="91"/>
      <c r="SLX171" s="91"/>
      <c r="SLY171" s="91"/>
      <c r="SLZ171" s="91"/>
      <c r="SMA171" s="91"/>
      <c r="SMB171" s="91"/>
      <c r="SMC171" s="91"/>
      <c r="SMD171" s="91"/>
      <c r="SME171" s="91"/>
      <c r="SMF171" s="91"/>
      <c r="SMG171" s="91"/>
      <c r="SMH171" s="91"/>
      <c r="SMI171" s="91"/>
      <c r="SMJ171" s="91"/>
      <c r="SMK171" s="91"/>
      <c r="SML171" s="91"/>
      <c r="SMM171" s="91"/>
      <c r="SMN171" s="91"/>
      <c r="SMO171" s="91"/>
      <c r="SMP171" s="91"/>
      <c r="SMQ171" s="91"/>
      <c r="SMR171" s="91"/>
      <c r="SMS171" s="91"/>
      <c r="SMT171" s="91"/>
      <c r="SMU171" s="91"/>
      <c r="SMV171" s="91"/>
      <c r="SMW171" s="91"/>
      <c r="SMX171" s="91"/>
      <c r="SMY171" s="91"/>
      <c r="SMZ171" s="91"/>
      <c r="SNA171" s="91"/>
      <c r="SNB171" s="91"/>
      <c r="SNC171" s="91"/>
      <c r="SND171" s="91"/>
      <c r="SNE171" s="91"/>
      <c r="SNF171" s="91"/>
      <c r="SNG171" s="91"/>
      <c r="SNH171" s="91"/>
      <c r="SNI171" s="91"/>
      <c r="SNJ171" s="91"/>
      <c r="SNK171" s="91"/>
      <c r="SNL171" s="91"/>
      <c r="SNM171" s="91"/>
      <c r="SNN171" s="91"/>
      <c r="SNO171" s="91"/>
      <c r="SNP171" s="91"/>
      <c r="SNQ171" s="91"/>
      <c r="SNR171" s="91"/>
      <c r="SNS171" s="91"/>
      <c r="SNT171" s="91"/>
      <c r="SNU171" s="91"/>
      <c r="SNV171" s="91"/>
      <c r="SNW171" s="91"/>
      <c r="SNX171" s="91"/>
      <c r="SNY171" s="91"/>
      <c r="SNZ171" s="91"/>
      <c r="SOA171" s="91"/>
      <c r="SOB171" s="91"/>
      <c r="SOC171" s="91"/>
      <c r="SOD171" s="91"/>
      <c r="SOE171" s="91"/>
      <c r="SOF171" s="91"/>
      <c r="SOG171" s="91"/>
      <c r="SOH171" s="91"/>
      <c r="SOI171" s="91"/>
      <c r="SOJ171" s="91"/>
      <c r="SOK171" s="91"/>
      <c r="SOL171" s="91"/>
      <c r="SOM171" s="91"/>
      <c r="SON171" s="91"/>
      <c r="SOO171" s="91"/>
      <c r="SOP171" s="91"/>
      <c r="SOQ171" s="91"/>
      <c r="SOR171" s="91"/>
      <c r="SOS171" s="91"/>
      <c r="SOT171" s="91"/>
      <c r="SOU171" s="91"/>
      <c r="SOV171" s="91"/>
      <c r="SOW171" s="91"/>
      <c r="SOX171" s="91"/>
      <c r="SOY171" s="91"/>
      <c r="SOZ171" s="91"/>
      <c r="SPA171" s="91"/>
      <c r="SPB171" s="91"/>
      <c r="SPC171" s="91"/>
      <c r="SPD171" s="91"/>
      <c r="SPE171" s="91"/>
      <c r="SPF171" s="91"/>
      <c r="SPG171" s="91"/>
      <c r="SPH171" s="91"/>
      <c r="SPI171" s="91"/>
      <c r="SPJ171" s="91"/>
      <c r="SPK171" s="91"/>
      <c r="SPL171" s="91"/>
      <c r="SPM171" s="91"/>
      <c r="SPN171" s="91"/>
      <c r="SPO171" s="91"/>
      <c r="SPP171" s="91"/>
      <c r="SPQ171" s="91"/>
      <c r="SPR171" s="91"/>
      <c r="SPS171" s="91"/>
      <c r="SPT171" s="91"/>
      <c r="SPU171" s="91"/>
      <c r="SPV171" s="91"/>
      <c r="SPW171" s="91"/>
      <c r="SPX171" s="91"/>
      <c r="SPY171" s="91"/>
      <c r="SPZ171" s="91"/>
      <c r="SQA171" s="91"/>
      <c r="SQB171" s="91"/>
      <c r="SQC171" s="91"/>
      <c r="SQD171" s="91"/>
      <c r="SQE171" s="91"/>
      <c r="SQF171" s="91"/>
      <c r="SQG171" s="91"/>
      <c r="SQH171" s="91"/>
      <c r="SQI171" s="91"/>
      <c r="SQJ171" s="91"/>
      <c r="SQK171" s="91"/>
      <c r="SQL171" s="91"/>
      <c r="SQM171" s="91"/>
      <c r="SQN171" s="91"/>
      <c r="SQO171" s="91"/>
      <c r="SQP171" s="91"/>
      <c r="SQQ171" s="91"/>
      <c r="SQR171" s="91"/>
      <c r="SQS171" s="91"/>
      <c r="SQT171" s="91"/>
      <c r="SQU171" s="91"/>
      <c r="SQV171" s="91"/>
      <c r="SQW171" s="91"/>
      <c r="SQX171" s="91"/>
      <c r="SQY171" s="91"/>
      <c r="SQZ171" s="91"/>
      <c r="SRA171" s="91"/>
      <c r="SRB171" s="91"/>
      <c r="SRC171" s="91"/>
      <c r="SRD171" s="91"/>
      <c r="SRE171" s="91"/>
      <c r="SRF171" s="91"/>
      <c r="SRG171" s="91"/>
      <c r="SRH171" s="91"/>
      <c r="SRI171" s="91"/>
      <c r="SRJ171" s="91"/>
      <c r="SRK171" s="91"/>
      <c r="SRL171" s="91"/>
      <c r="SRM171" s="91"/>
      <c r="SRN171" s="91"/>
      <c r="SRO171" s="91"/>
      <c r="SRP171" s="91"/>
      <c r="SRQ171" s="91"/>
      <c r="SRR171" s="91"/>
      <c r="SRS171" s="91"/>
      <c r="SRT171" s="91"/>
      <c r="SRU171" s="91"/>
      <c r="SRV171" s="91"/>
      <c r="SRW171" s="91"/>
      <c r="SRX171" s="91"/>
      <c r="SRY171" s="91"/>
      <c r="SRZ171" s="91"/>
      <c r="SSA171" s="91"/>
      <c r="SSB171" s="91"/>
      <c r="SSC171" s="91"/>
      <c r="SSD171" s="91"/>
      <c r="SSE171" s="91"/>
      <c r="SSF171" s="91"/>
      <c r="SSG171" s="91"/>
      <c r="SSH171" s="91"/>
      <c r="SSI171" s="91"/>
      <c r="SSJ171" s="91"/>
      <c r="SSK171" s="91"/>
      <c r="SSL171" s="91"/>
      <c r="SSM171" s="91"/>
      <c r="SSN171" s="91"/>
      <c r="SSO171" s="91"/>
      <c r="SSP171" s="91"/>
      <c r="SSQ171" s="91"/>
      <c r="SSR171" s="91"/>
      <c r="SSS171" s="91"/>
      <c r="SST171" s="91"/>
      <c r="SSU171" s="91"/>
      <c r="SSV171" s="91"/>
      <c r="SSW171" s="91"/>
      <c r="SSX171" s="91"/>
      <c r="SSY171" s="91"/>
      <c r="SSZ171" s="91"/>
      <c r="STA171" s="91"/>
      <c r="STB171" s="91"/>
      <c r="STC171" s="91"/>
      <c r="STD171" s="91"/>
      <c r="STE171" s="91"/>
      <c r="STF171" s="91"/>
      <c r="STG171" s="91"/>
      <c r="STH171" s="91"/>
      <c r="STI171" s="91"/>
      <c r="STJ171" s="91"/>
      <c r="STK171" s="91"/>
      <c r="STL171" s="91"/>
      <c r="STM171" s="91"/>
      <c r="STN171" s="91"/>
      <c r="STO171" s="91"/>
      <c r="STP171" s="91"/>
      <c r="STQ171" s="91"/>
      <c r="STR171" s="91"/>
      <c r="STS171" s="91"/>
      <c r="STT171" s="91"/>
      <c r="STU171" s="91"/>
      <c r="STV171" s="91"/>
      <c r="STW171" s="91"/>
      <c r="STX171" s="91"/>
      <c r="STY171" s="91"/>
      <c r="STZ171" s="91"/>
      <c r="SUA171" s="91"/>
      <c r="SUB171" s="91"/>
      <c r="SUC171" s="91"/>
      <c r="SUD171" s="91"/>
      <c r="SUE171" s="91"/>
      <c r="SUF171" s="91"/>
      <c r="SUG171" s="91"/>
      <c r="SUH171" s="91"/>
      <c r="SUI171" s="91"/>
      <c r="SUJ171" s="91"/>
      <c r="SUK171" s="91"/>
      <c r="SUL171" s="91"/>
      <c r="SUM171" s="91"/>
      <c r="SUN171" s="91"/>
      <c r="SUO171" s="91"/>
      <c r="SUP171" s="91"/>
      <c r="SUQ171" s="91"/>
      <c r="SUR171" s="91"/>
      <c r="SUS171" s="91"/>
      <c r="SUT171" s="91"/>
      <c r="SUU171" s="91"/>
      <c r="SUV171" s="91"/>
      <c r="SUW171" s="91"/>
      <c r="SUX171" s="91"/>
      <c r="SUY171" s="91"/>
      <c r="SUZ171" s="91"/>
      <c r="SVA171" s="91"/>
      <c r="SVB171" s="91"/>
      <c r="SVC171" s="91"/>
      <c r="SVD171" s="91"/>
      <c r="SVE171" s="91"/>
      <c r="SVF171" s="91"/>
      <c r="SVG171" s="91"/>
      <c r="SVH171" s="91"/>
      <c r="SVI171" s="91"/>
      <c r="SVJ171" s="91"/>
      <c r="SVK171" s="91"/>
      <c r="SVL171" s="91"/>
      <c r="SVM171" s="91"/>
      <c r="SVN171" s="91"/>
      <c r="SVO171" s="91"/>
      <c r="SVP171" s="91"/>
      <c r="SVQ171" s="91"/>
      <c r="SVR171" s="91"/>
      <c r="SVS171" s="91"/>
      <c r="SVT171" s="91"/>
      <c r="SVU171" s="91"/>
      <c r="SVV171" s="91"/>
      <c r="SVW171" s="91"/>
      <c r="SVX171" s="91"/>
      <c r="SVY171" s="91"/>
      <c r="SVZ171" s="91"/>
      <c r="SWA171" s="91"/>
      <c r="SWB171" s="91"/>
      <c r="SWC171" s="91"/>
      <c r="SWD171" s="91"/>
      <c r="SWE171" s="91"/>
      <c r="SWF171" s="91"/>
      <c r="SWG171" s="91"/>
      <c r="SWH171" s="91"/>
      <c r="SWI171" s="91"/>
      <c r="SWJ171" s="91"/>
      <c r="SWK171" s="91"/>
      <c r="SWL171" s="91"/>
      <c r="SWM171" s="91"/>
      <c r="SWN171" s="91"/>
      <c r="SWO171" s="91"/>
      <c r="SWP171" s="91"/>
      <c r="SWQ171" s="91"/>
      <c r="SWR171" s="91"/>
      <c r="SWS171" s="91"/>
      <c r="SWT171" s="91"/>
      <c r="SWU171" s="91"/>
      <c r="SWV171" s="91"/>
      <c r="SWW171" s="91"/>
      <c r="SWX171" s="91"/>
      <c r="SWY171" s="91"/>
      <c r="SWZ171" s="91"/>
      <c r="SXA171" s="91"/>
      <c r="SXB171" s="91"/>
      <c r="SXC171" s="91"/>
      <c r="SXD171" s="91"/>
      <c r="SXE171" s="91"/>
      <c r="SXF171" s="91"/>
      <c r="SXG171" s="91"/>
      <c r="SXH171" s="91"/>
      <c r="SXI171" s="91"/>
      <c r="SXJ171" s="91"/>
      <c r="SXK171" s="91"/>
      <c r="SXL171" s="91"/>
      <c r="SXM171" s="91"/>
      <c r="SXN171" s="91"/>
      <c r="SXO171" s="91"/>
      <c r="SXP171" s="91"/>
      <c r="SXQ171" s="91"/>
      <c r="SXR171" s="91"/>
      <c r="SXS171" s="91"/>
      <c r="SXT171" s="91"/>
      <c r="SXU171" s="91"/>
      <c r="SXV171" s="91"/>
      <c r="SXW171" s="91"/>
      <c r="SXX171" s="91"/>
      <c r="SXY171" s="91"/>
      <c r="SXZ171" s="91"/>
      <c r="SYA171" s="91"/>
      <c r="SYB171" s="91"/>
      <c r="SYC171" s="91"/>
      <c r="SYD171" s="91"/>
      <c r="SYE171" s="91"/>
      <c r="SYF171" s="91"/>
      <c r="SYG171" s="91"/>
      <c r="SYH171" s="91"/>
      <c r="SYI171" s="91"/>
      <c r="SYJ171" s="91"/>
      <c r="SYK171" s="91"/>
      <c r="SYL171" s="91"/>
      <c r="SYM171" s="91"/>
      <c r="SYN171" s="91"/>
      <c r="SYO171" s="91"/>
      <c r="SYP171" s="91"/>
      <c r="SYQ171" s="91"/>
      <c r="SYR171" s="91"/>
      <c r="SYS171" s="91"/>
      <c r="SYT171" s="91"/>
      <c r="SYU171" s="91"/>
      <c r="SYV171" s="91"/>
      <c r="SYW171" s="91"/>
      <c r="SYX171" s="91"/>
      <c r="SYY171" s="91"/>
      <c r="SYZ171" s="91"/>
      <c r="SZA171" s="91"/>
      <c r="SZB171" s="91"/>
      <c r="SZC171" s="91"/>
      <c r="SZD171" s="91"/>
      <c r="SZE171" s="91"/>
      <c r="SZF171" s="91"/>
      <c r="SZG171" s="91"/>
      <c r="SZH171" s="91"/>
      <c r="SZI171" s="91"/>
      <c r="SZJ171" s="91"/>
      <c r="SZK171" s="91"/>
      <c r="SZL171" s="91"/>
      <c r="SZM171" s="91"/>
      <c r="SZN171" s="91"/>
      <c r="SZO171" s="91"/>
      <c r="SZP171" s="91"/>
      <c r="SZQ171" s="91"/>
      <c r="SZR171" s="91"/>
      <c r="SZS171" s="91"/>
      <c r="SZT171" s="91"/>
      <c r="SZU171" s="91"/>
      <c r="SZV171" s="91"/>
      <c r="SZW171" s="91"/>
      <c r="SZX171" s="91"/>
      <c r="SZY171" s="91"/>
      <c r="SZZ171" s="91"/>
      <c r="TAA171" s="91"/>
      <c r="TAB171" s="91"/>
      <c r="TAC171" s="91"/>
      <c r="TAD171" s="91"/>
      <c r="TAE171" s="91"/>
      <c r="TAF171" s="91"/>
      <c r="TAG171" s="91"/>
      <c r="TAH171" s="91"/>
      <c r="TAI171" s="91"/>
      <c r="TAJ171" s="91"/>
      <c r="TAK171" s="91"/>
      <c r="TAL171" s="91"/>
      <c r="TAM171" s="91"/>
      <c r="TAN171" s="91"/>
      <c r="TAO171" s="91"/>
      <c r="TAP171" s="91"/>
      <c r="TAQ171" s="91"/>
      <c r="TAR171" s="91"/>
      <c r="TAS171" s="91"/>
      <c r="TAT171" s="91"/>
      <c r="TAU171" s="91"/>
      <c r="TAV171" s="91"/>
      <c r="TAW171" s="91"/>
      <c r="TAX171" s="91"/>
      <c r="TAY171" s="91"/>
      <c r="TAZ171" s="91"/>
      <c r="TBA171" s="91"/>
      <c r="TBB171" s="91"/>
      <c r="TBC171" s="91"/>
      <c r="TBD171" s="91"/>
      <c r="TBE171" s="91"/>
      <c r="TBF171" s="91"/>
      <c r="TBG171" s="91"/>
      <c r="TBH171" s="91"/>
      <c r="TBI171" s="91"/>
      <c r="TBJ171" s="91"/>
      <c r="TBK171" s="91"/>
      <c r="TBL171" s="91"/>
      <c r="TBM171" s="91"/>
      <c r="TBN171" s="91"/>
      <c r="TBO171" s="91"/>
      <c r="TBP171" s="91"/>
      <c r="TBQ171" s="91"/>
      <c r="TBR171" s="91"/>
      <c r="TBS171" s="91"/>
      <c r="TBT171" s="91"/>
      <c r="TBU171" s="91"/>
      <c r="TBV171" s="91"/>
      <c r="TBW171" s="91"/>
      <c r="TBX171" s="91"/>
      <c r="TBY171" s="91"/>
      <c r="TBZ171" s="91"/>
      <c r="TCA171" s="91"/>
      <c r="TCB171" s="91"/>
      <c r="TCC171" s="91"/>
      <c r="TCD171" s="91"/>
      <c r="TCE171" s="91"/>
      <c r="TCF171" s="91"/>
      <c r="TCG171" s="91"/>
      <c r="TCH171" s="91"/>
      <c r="TCI171" s="91"/>
      <c r="TCJ171" s="91"/>
      <c r="TCK171" s="91"/>
      <c r="TCL171" s="91"/>
      <c r="TCM171" s="91"/>
      <c r="TCN171" s="91"/>
      <c r="TCO171" s="91"/>
      <c r="TCP171" s="91"/>
      <c r="TCQ171" s="91"/>
      <c r="TCR171" s="91"/>
      <c r="TCS171" s="91"/>
      <c r="TCT171" s="91"/>
      <c r="TCU171" s="91"/>
      <c r="TCV171" s="91"/>
      <c r="TCW171" s="91"/>
      <c r="TCX171" s="91"/>
      <c r="TCY171" s="91"/>
      <c r="TCZ171" s="91"/>
      <c r="TDA171" s="91"/>
      <c r="TDB171" s="91"/>
      <c r="TDC171" s="91"/>
      <c r="TDD171" s="91"/>
      <c r="TDE171" s="91"/>
      <c r="TDF171" s="91"/>
      <c r="TDG171" s="91"/>
      <c r="TDH171" s="91"/>
      <c r="TDI171" s="91"/>
      <c r="TDJ171" s="91"/>
      <c r="TDK171" s="91"/>
      <c r="TDL171" s="91"/>
      <c r="TDM171" s="91"/>
      <c r="TDN171" s="91"/>
      <c r="TDO171" s="91"/>
      <c r="TDP171" s="91"/>
      <c r="TDQ171" s="91"/>
      <c r="TDR171" s="91"/>
      <c r="TDS171" s="91"/>
      <c r="TDT171" s="91"/>
      <c r="TDU171" s="91"/>
      <c r="TDV171" s="91"/>
      <c r="TDW171" s="91"/>
      <c r="TDX171" s="91"/>
      <c r="TDY171" s="91"/>
      <c r="TDZ171" s="91"/>
      <c r="TEA171" s="91"/>
      <c r="TEB171" s="91"/>
      <c r="TEC171" s="91"/>
      <c r="TED171" s="91"/>
      <c r="TEE171" s="91"/>
      <c r="TEF171" s="91"/>
      <c r="TEG171" s="91"/>
      <c r="TEH171" s="91"/>
      <c r="TEI171" s="91"/>
      <c r="TEJ171" s="91"/>
      <c r="TEK171" s="91"/>
      <c r="TEL171" s="91"/>
      <c r="TEM171" s="91"/>
      <c r="TEN171" s="91"/>
      <c r="TEO171" s="91"/>
      <c r="TEP171" s="91"/>
      <c r="TEQ171" s="91"/>
      <c r="TER171" s="91"/>
      <c r="TES171" s="91"/>
      <c r="TET171" s="91"/>
      <c r="TEU171" s="91"/>
      <c r="TEV171" s="91"/>
      <c r="TEW171" s="91"/>
      <c r="TEX171" s="91"/>
      <c r="TEY171" s="91"/>
      <c r="TEZ171" s="91"/>
      <c r="TFA171" s="91"/>
      <c r="TFB171" s="91"/>
      <c r="TFC171" s="91"/>
      <c r="TFD171" s="91"/>
      <c r="TFE171" s="91"/>
      <c r="TFF171" s="91"/>
      <c r="TFG171" s="91"/>
      <c r="TFH171" s="91"/>
      <c r="TFI171" s="91"/>
      <c r="TFJ171" s="91"/>
      <c r="TFK171" s="91"/>
      <c r="TFL171" s="91"/>
      <c r="TFM171" s="91"/>
      <c r="TFN171" s="91"/>
      <c r="TFO171" s="91"/>
      <c r="TFP171" s="91"/>
      <c r="TFQ171" s="91"/>
      <c r="TFR171" s="91"/>
      <c r="TFS171" s="91"/>
      <c r="TFT171" s="91"/>
      <c r="TFU171" s="91"/>
      <c r="TFV171" s="91"/>
      <c r="TFW171" s="91"/>
      <c r="TFX171" s="91"/>
      <c r="TFY171" s="91"/>
      <c r="TFZ171" s="91"/>
      <c r="TGA171" s="91"/>
      <c r="TGB171" s="91"/>
      <c r="TGC171" s="91"/>
      <c r="TGD171" s="91"/>
      <c r="TGE171" s="91"/>
      <c r="TGF171" s="91"/>
      <c r="TGG171" s="91"/>
      <c r="TGH171" s="91"/>
      <c r="TGI171" s="91"/>
      <c r="TGJ171" s="91"/>
      <c r="TGK171" s="91"/>
      <c r="TGL171" s="91"/>
      <c r="TGM171" s="91"/>
      <c r="TGN171" s="91"/>
      <c r="TGO171" s="91"/>
      <c r="TGP171" s="91"/>
      <c r="TGQ171" s="91"/>
      <c r="TGR171" s="91"/>
      <c r="TGS171" s="91"/>
      <c r="TGT171" s="91"/>
      <c r="TGU171" s="91"/>
      <c r="TGV171" s="91"/>
      <c r="TGW171" s="91"/>
      <c r="TGX171" s="91"/>
      <c r="TGY171" s="91"/>
      <c r="TGZ171" s="91"/>
      <c r="THA171" s="91"/>
      <c r="THB171" s="91"/>
      <c r="THC171" s="91"/>
      <c r="THD171" s="91"/>
      <c r="THE171" s="91"/>
      <c r="THF171" s="91"/>
      <c r="THG171" s="91"/>
      <c r="THH171" s="91"/>
      <c r="THI171" s="91"/>
      <c r="THJ171" s="91"/>
      <c r="THK171" s="91"/>
      <c r="THL171" s="91"/>
      <c r="THM171" s="91"/>
      <c r="THN171" s="91"/>
      <c r="THO171" s="91"/>
      <c r="THP171" s="91"/>
      <c r="THQ171" s="91"/>
      <c r="THR171" s="91"/>
      <c r="THS171" s="91"/>
      <c r="THT171" s="91"/>
      <c r="THU171" s="91"/>
      <c r="THV171" s="91"/>
      <c r="THW171" s="91"/>
      <c r="THX171" s="91"/>
      <c r="THY171" s="91"/>
      <c r="THZ171" s="91"/>
      <c r="TIA171" s="91"/>
      <c r="TIB171" s="91"/>
      <c r="TIC171" s="91"/>
      <c r="TID171" s="91"/>
      <c r="TIE171" s="91"/>
      <c r="TIF171" s="91"/>
      <c r="TIG171" s="91"/>
      <c r="TIH171" s="91"/>
      <c r="TII171" s="91"/>
      <c r="TIJ171" s="91"/>
      <c r="TIK171" s="91"/>
      <c r="TIL171" s="91"/>
      <c r="TIM171" s="91"/>
      <c r="TIN171" s="91"/>
      <c r="TIO171" s="91"/>
      <c r="TIP171" s="91"/>
      <c r="TIQ171" s="91"/>
      <c r="TIR171" s="91"/>
      <c r="TIS171" s="91"/>
      <c r="TIT171" s="91"/>
      <c r="TIU171" s="91"/>
      <c r="TIV171" s="91"/>
      <c r="TIW171" s="91"/>
      <c r="TIX171" s="91"/>
      <c r="TIY171" s="91"/>
      <c r="TIZ171" s="91"/>
      <c r="TJA171" s="91"/>
      <c r="TJB171" s="91"/>
      <c r="TJC171" s="91"/>
      <c r="TJD171" s="91"/>
      <c r="TJE171" s="91"/>
      <c r="TJF171" s="91"/>
      <c r="TJG171" s="91"/>
      <c r="TJH171" s="91"/>
      <c r="TJI171" s="91"/>
      <c r="TJJ171" s="91"/>
      <c r="TJK171" s="91"/>
      <c r="TJL171" s="91"/>
      <c r="TJM171" s="91"/>
      <c r="TJN171" s="91"/>
      <c r="TJO171" s="91"/>
      <c r="TJP171" s="91"/>
      <c r="TJQ171" s="91"/>
      <c r="TJR171" s="91"/>
      <c r="TJS171" s="91"/>
      <c r="TJT171" s="91"/>
      <c r="TJU171" s="91"/>
      <c r="TJV171" s="91"/>
      <c r="TJW171" s="91"/>
      <c r="TJX171" s="91"/>
      <c r="TJY171" s="91"/>
      <c r="TJZ171" s="91"/>
      <c r="TKA171" s="91"/>
      <c r="TKB171" s="91"/>
      <c r="TKC171" s="91"/>
      <c r="TKD171" s="91"/>
      <c r="TKE171" s="91"/>
      <c r="TKF171" s="91"/>
      <c r="TKG171" s="91"/>
      <c r="TKH171" s="91"/>
      <c r="TKI171" s="91"/>
      <c r="TKJ171" s="91"/>
      <c r="TKK171" s="91"/>
      <c r="TKL171" s="91"/>
      <c r="TKM171" s="91"/>
      <c r="TKN171" s="91"/>
      <c r="TKO171" s="91"/>
      <c r="TKP171" s="91"/>
      <c r="TKQ171" s="91"/>
      <c r="TKR171" s="91"/>
      <c r="TKS171" s="91"/>
      <c r="TKT171" s="91"/>
      <c r="TKU171" s="91"/>
      <c r="TKV171" s="91"/>
      <c r="TKW171" s="91"/>
      <c r="TKX171" s="91"/>
      <c r="TKY171" s="91"/>
      <c r="TKZ171" s="91"/>
      <c r="TLA171" s="91"/>
      <c r="TLB171" s="91"/>
      <c r="TLC171" s="91"/>
      <c r="TLD171" s="91"/>
      <c r="TLE171" s="91"/>
      <c r="TLF171" s="91"/>
      <c r="TLG171" s="91"/>
      <c r="TLH171" s="91"/>
      <c r="TLI171" s="91"/>
      <c r="TLJ171" s="91"/>
      <c r="TLK171" s="91"/>
      <c r="TLL171" s="91"/>
      <c r="TLM171" s="91"/>
      <c r="TLN171" s="91"/>
      <c r="TLO171" s="91"/>
      <c r="TLP171" s="91"/>
      <c r="TLQ171" s="91"/>
      <c r="TLR171" s="91"/>
      <c r="TLS171" s="91"/>
      <c r="TLT171" s="91"/>
      <c r="TLU171" s="91"/>
      <c r="TLV171" s="91"/>
      <c r="TLW171" s="91"/>
      <c r="TLX171" s="91"/>
      <c r="TLY171" s="91"/>
      <c r="TLZ171" s="91"/>
      <c r="TMA171" s="91"/>
      <c r="TMB171" s="91"/>
      <c r="TMC171" s="91"/>
      <c r="TMD171" s="91"/>
      <c r="TME171" s="91"/>
      <c r="TMF171" s="91"/>
      <c r="TMG171" s="91"/>
      <c r="TMH171" s="91"/>
      <c r="TMI171" s="91"/>
      <c r="TMJ171" s="91"/>
      <c r="TMK171" s="91"/>
      <c r="TML171" s="91"/>
      <c r="TMM171" s="91"/>
      <c r="TMN171" s="91"/>
      <c r="TMO171" s="91"/>
      <c r="TMP171" s="91"/>
      <c r="TMQ171" s="91"/>
      <c r="TMR171" s="91"/>
      <c r="TMS171" s="91"/>
      <c r="TMT171" s="91"/>
      <c r="TMU171" s="91"/>
      <c r="TMV171" s="91"/>
      <c r="TMW171" s="91"/>
      <c r="TMX171" s="91"/>
      <c r="TMY171" s="91"/>
      <c r="TMZ171" s="91"/>
      <c r="TNA171" s="91"/>
      <c r="TNB171" s="91"/>
      <c r="TNC171" s="91"/>
      <c r="TND171" s="91"/>
      <c r="TNE171" s="91"/>
      <c r="TNF171" s="91"/>
      <c r="TNG171" s="91"/>
      <c r="TNH171" s="91"/>
      <c r="TNI171" s="91"/>
      <c r="TNJ171" s="91"/>
      <c r="TNK171" s="91"/>
      <c r="TNL171" s="91"/>
      <c r="TNM171" s="91"/>
      <c r="TNN171" s="91"/>
      <c r="TNO171" s="91"/>
      <c r="TNP171" s="91"/>
      <c r="TNQ171" s="91"/>
      <c r="TNR171" s="91"/>
      <c r="TNS171" s="91"/>
      <c r="TNT171" s="91"/>
      <c r="TNU171" s="91"/>
      <c r="TNV171" s="91"/>
      <c r="TNW171" s="91"/>
      <c r="TNX171" s="91"/>
      <c r="TNY171" s="91"/>
      <c r="TNZ171" s="91"/>
      <c r="TOA171" s="91"/>
      <c r="TOB171" s="91"/>
      <c r="TOC171" s="91"/>
      <c r="TOD171" s="91"/>
      <c r="TOE171" s="91"/>
      <c r="TOF171" s="91"/>
      <c r="TOG171" s="91"/>
      <c r="TOH171" s="91"/>
      <c r="TOI171" s="91"/>
      <c r="TOJ171" s="91"/>
      <c r="TOK171" s="91"/>
      <c r="TOL171" s="91"/>
      <c r="TOM171" s="91"/>
      <c r="TON171" s="91"/>
      <c r="TOO171" s="91"/>
      <c r="TOP171" s="91"/>
      <c r="TOQ171" s="91"/>
      <c r="TOR171" s="91"/>
      <c r="TOS171" s="91"/>
      <c r="TOT171" s="91"/>
      <c r="TOU171" s="91"/>
      <c r="TOV171" s="91"/>
      <c r="TOW171" s="91"/>
      <c r="TOX171" s="91"/>
      <c r="TOY171" s="91"/>
      <c r="TOZ171" s="91"/>
      <c r="TPA171" s="91"/>
      <c r="TPB171" s="91"/>
      <c r="TPC171" s="91"/>
      <c r="TPD171" s="91"/>
      <c r="TPE171" s="91"/>
      <c r="TPF171" s="91"/>
      <c r="TPG171" s="91"/>
      <c r="TPH171" s="91"/>
      <c r="TPI171" s="91"/>
      <c r="TPJ171" s="91"/>
      <c r="TPK171" s="91"/>
      <c r="TPL171" s="91"/>
      <c r="TPM171" s="91"/>
      <c r="TPN171" s="91"/>
      <c r="TPO171" s="91"/>
      <c r="TPP171" s="91"/>
      <c r="TPQ171" s="91"/>
      <c r="TPR171" s="91"/>
      <c r="TPS171" s="91"/>
      <c r="TPT171" s="91"/>
      <c r="TPU171" s="91"/>
      <c r="TPV171" s="91"/>
      <c r="TPW171" s="91"/>
      <c r="TPX171" s="91"/>
      <c r="TPY171" s="91"/>
      <c r="TPZ171" s="91"/>
      <c r="TQA171" s="91"/>
      <c r="TQB171" s="91"/>
      <c r="TQC171" s="91"/>
      <c r="TQD171" s="91"/>
      <c r="TQE171" s="91"/>
      <c r="TQF171" s="91"/>
      <c r="TQG171" s="91"/>
      <c r="TQH171" s="91"/>
      <c r="TQI171" s="91"/>
      <c r="TQJ171" s="91"/>
      <c r="TQK171" s="91"/>
      <c r="TQL171" s="91"/>
      <c r="TQM171" s="91"/>
      <c r="TQN171" s="91"/>
      <c r="TQO171" s="91"/>
      <c r="TQP171" s="91"/>
      <c r="TQQ171" s="91"/>
      <c r="TQR171" s="91"/>
      <c r="TQS171" s="91"/>
      <c r="TQT171" s="91"/>
      <c r="TQU171" s="91"/>
      <c r="TQV171" s="91"/>
      <c r="TQW171" s="91"/>
      <c r="TQX171" s="91"/>
      <c r="TQY171" s="91"/>
      <c r="TQZ171" s="91"/>
      <c r="TRA171" s="91"/>
      <c r="TRB171" s="91"/>
      <c r="TRC171" s="91"/>
      <c r="TRD171" s="91"/>
      <c r="TRE171" s="91"/>
      <c r="TRF171" s="91"/>
      <c r="TRG171" s="91"/>
      <c r="TRH171" s="91"/>
      <c r="TRI171" s="91"/>
      <c r="TRJ171" s="91"/>
      <c r="TRK171" s="91"/>
      <c r="TRL171" s="91"/>
      <c r="TRM171" s="91"/>
      <c r="TRN171" s="91"/>
      <c r="TRO171" s="91"/>
      <c r="TRP171" s="91"/>
      <c r="TRQ171" s="91"/>
      <c r="TRR171" s="91"/>
      <c r="TRS171" s="91"/>
      <c r="TRT171" s="91"/>
      <c r="TRU171" s="91"/>
      <c r="TRV171" s="91"/>
      <c r="TRW171" s="91"/>
      <c r="TRX171" s="91"/>
      <c r="TRY171" s="91"/>
      <c r="TRZ171" s="91"/>
      <c r="TSA171" s="91"/>
      <c r="TSB171" s="91"/>
      <c r="TSC171" s="91"/>
      <c r="TSD171" s="91"/>
      <c r="TSE171" s="91"/>
      <c r="TSF171" s="91"/>
      <c r="TSG171" s="91"/>
      <c r="TSH171" s="91"/>
      <c r="TSI171" s="91"/>
      <c r="TSJ171" s="91"/>
      <c r="TSK171" s="91"/>
      <c r="TSL171" s="91"/>
      <c r="TSM171" s="91"/>
      <c r="TSN171" s="91"/>
      <c r="TSO171" s="91"/>
      <c r="TSP171" s="91"/>
      <c r="TSQ171" s="91"/>
      <c r="TSR171" s="91"/>
      <c r="TSS171" s="91"/>
      <c r="TST171" s="91"/>
      <c r="TSU171" s="91"/>
      <c r="TSV171" s="91"/>
      <c r="TSW171" s="91"/>
      <c r="TSX171" s="91"/>
      <c r="TSY171" s="91"/>
      <c r="TSZ171" s="91"/>
      <c r="TTA171" s="91"/>
      <c r="TTB171" s="91"/>
      <c r="TTC171" s="91"/>
      <c r="TTD171" s="91"/>
      <c r="TTE171" s="91"/>
      <c r="TTF171" s="91"/>
      <c r="TTG171" s="91"/>
      <c r="TTH171" s="91"/>
      <c r="TTI171" s="91"/>
      <c r="TTJ171" s="91"/>
      <c r="TTK171" s="91"/>
      <c r="TTL171" s="91"/>
      <c r="TTM171" s="91"/>
      <c r="TTN171" s="91"/>
      <c r="TTO171" s="91"/>
      <c r="TTP171" s="91"/>
      <c r="TTQ171" s="91"/>
      <c r="TTR171" s="91"/>
      <c r="TTS171" s="91"/>
      <c r="TTT171" s="91"/>
      <c r="TTU171" s="91"/>
      <c r="TTV171" s="91"/>
      <c r="TTW171" s="91"/>
      <c r="TTX171" s="91"/>
      <c r="TTY171" s="91"/>
      <c r="TTZ171" s="91"/>
      <c r="TUA171" s="91"/>
      <c r="TUB171" s="91"/>
      <c r="TUC171" s="91"/>
      <c r="TUD171" s="91"/>
      <c r="TUE171" s="91"/>
      <c r="TUF171" s="91"/>
      <c r="TUG171" s="91"/>
      <c r="TUH171" s="91"/>
      <c r="TUI171" s="91"/>
      <c r="TUJ171" s="91"/>
      <c r="TUK171" s="91"/>
      <c r="TUL171" s="91"/>
      <c r="TUM171" s="91"/>
      <c r="TUN171" s="91"/>
      <c r="TUO171" s="91"/>
      <c r="TUP171" s="91"/>
      <c r="TUQ171" s="91"/>
      <c r="TUR171" s="91"/>
      <c r="TUS171" s="91"/>
      <c r="TUT171" s="91"/>
      <c r="TUU171" s="91"/>
      <c r="TUV171" s="91"/>
      <c r="TUW171" s="91"/>
      <c r="TUX171" s="91"/>
      <c r="TUY171" s="91"/>
      <c r="TUZ171" s="91"/>
      <c r="TVA171" s="91"/>
      <c r="TVB171" s="91"/>
      <c r="TVC171" s="91"/>
      <c r="TVD171" s="91"/>
      <c r="TVE171" s="91"/>
      <c r="TVF171" s="91"/>
      <c r="TVG171" s="91"/>
      <c r="TVH171" s="91"/>
      <c r="TVI171" s="91"/>
      <c r="TVJ171" s="91"/>
      <c r="TVK171" s="91"/>
      <c r="TVL171" s="91"/>
      <c r="TVM171" s="91"/>
      <c r="TVN171" s="91"/>
      <c r="TVO171" s="91"/>
      <c r="TVP171" s="91"/>
      <c r="TVQ171" s="91"/>
      <c r="TVR171" s="91"/>
      <c r="TVS171" s="91"/>
      <c r="TVT171" s="91"/>
      <c r="TVU171" s="91"/>
      <c r="TVV171" s="91"/>
      <c r="TVW171" s="91"/>
      <c r="TVX171" s="91"/>
      <c r="TVY171" s="91"/>
      <c r="TVZ171" s="91"/>
      <c r="TWA171" s="91"/>
      <c r="TWB171" s="91"/>
      <c r="TWC171" s="91"/>
      <c r="TWD171" s="91"/>
      <c r="TWE171" s="91"/>
      <c r="TWF171" s="91"/>
      <c r="TWG171" s="91"/>
      <c r="TWH171" s="91"/>
      <c r="TWI171" s="91"/>
      <c r="TWJ171" s="91"/>
      <c r="TWK171" s="91"/>
      <c r="TWL171" s="91"/>
      <c r="TWM171" s="91"/>
      <c r="TWN171" s="91"/>
      <c r="TWO171" s="91"/>
      <c r="TWP171" s="91"/>
      <c r="TWQ171" s="91"/>
      <c r="TWR171" s="91"/>
      <c r="TWS171" s="91"/>
      <c r="TWT171" s="91"/>
      <c r="TWU171" s="91"/>
      <c r="TWV171" s="91"/>
      <c r="TWW171" s="91"/>
      <c r="TWX171" s="91"/>
      <c r="TWY171" s="91"/>
      <c r="TWZ171" s="91"/>
      <c r="TXA171" s="91"/>
      <c r="TXB171" s="91"/>
      <c r="TXC171" s="91"/>
      <c r="TXD171" s="91"/>
      <c r="TXE171" s="91"/>
      <c r="TXF171" s="91"/>
      <c r="TXG171" s="91"/>
      <c r="TXH171" s="91"/>
      <c r="TXI171" s="91"/>
      <c r="TXJ171" s="91"/>
      <c r="TXK171" s="91"/>
      <c r="TXL171" s="91"/>
      <c r="TXM171" s="91"/>
      <c r="TXN171" s="91"/>
      <c r="TXO171" s="91"/>
      <c r="TXP171" s="91"/>
      <c r="TXQ171" s="91"/>
      <c r="TXR171" s="91"/>
      <c r="TXS171" s="91"/>
      <c r="TXT171" s="91"/>
      <c r="TXU171" s="91"/>
      <c r="TXV171" s="91"/>
      <c r="TXW171" s="91"/>
      <c r="TXX171" s="91"/>
      <c r="TXY171" s="91"/>
      <c r="TXZ171" s="91"/>
      <c r="TYA171" s="91"/>
      <c r="TYB171" s="91"/>
      <c r="TYC171" s="91"/>
      <c r="TYD171" s="91"/>
      <c r="TYE171" s="91"/>
      <c r="TYF171" s="91"/>
      <c r="TYG171" s="91"/>
      <c r="TYH171" s="91"/>
      <c r="TYI171" s="91"/>
      <c r="TYJ171" s="91"/>
      <c r="TYK171" s="91"/>
      <c r="TYL171" s="91"/>
      <c r="TYM171" s="91"/>
      <c r="TYN171" s="91"/>
      <c r="TYO171" s="91"/>
      <c r="TYP171" s="91"/>
      <c r="TYQ171" s="91"/>
      <c r="TYR171" s="91"/>
      <c r="TYS171" s="91"/>
      <c r="TYT171" s="91"/>
      <c r="TYU171" s="91"/>
      <c r="TYV171" s="91"/>
      <c r="TYW171" s="91"/>
      <c r="TYX171" s="91"/>
      <c r="TYY171" s="91"/>
      <c r="TYZ171" s="91"/>
      <c r="TZA171" s="91"/>
      <c r="TZB171" s="91"/>
      <c r="TZC171" s="91"/>
      <c r="TZD171" s="91"/>
      <c r="TZE171" s="91"/>
      <c r="TZF171" s="91"/>
      <c r="TZG171" s="91"/>
      <c r="TZH171" s="91"/>
      <c r="TZI171" s="91"/>
      <c r="TZJ171" s="91"/>
      <c r="TZK171" s="91"/>
      <c r="TZL171" s="91"/>
      <c r="TZM171" s="91"/>
      <c r="TZN171" s="91"/>
      <c r="TZO171" s="91"/>
      <c r="TZP171" s="91"/>
      <c r="TZQ171" s="91"/>
      <c r="TZR171" s="91"/>
      <c r="TZS171" s="91"/>
      <c r="TZT171" s="91"/>
      <c r="TZU171" s="91"/>
      <c r="TZV171" s="91"/>
      <c r="TZW171" s="91"/>
      <c r="TZX171" s="91"/>
      <c r="TZY171" s="91"/>
      <c r="TZZ171" s="91"/>
      <c r="UAA171" s="91"/>
      <c r="UAB171" s="91"/>
      <c r="UAC171" s="91"/>
      <c r="UAD171" s="91"/>
      <c r="UAE171" s="91"/>
      <c r="UAF171" s="91"/>
      <c r="UAG171" s="91"/>
      <c r="UAH171" s="91"/>
      <c r="UAI171" s="91"/>
      <c r="UAJ171" s="91"/>
      <c r="UAK171" s="91"/>
      <c r="UAL171" s="91"/>
      <c r="UAM171" s="91"/>
      <c r="UAN171" s="91"/>
      <c r="UAO171" s="91"/>
      <c r="UAP171" s="91"/>
      <c r="UAQ171" s="91"/>
      <c r="UAR171" s="91"/>
      <c r="UAS171" s="91"/>
      <c r="UAT171" s="91"/>
      <c r="UAU171" s="91"/>
      <c r="UAV171" s="91"/>
      <c r="UAW171" s="91"/>
      <c r="UAX171" s="91"/>
      <c r="UAY171" s="91"/>
      <c r="UAZ171" s="91"/>
      <c r="UBA171" s="91"/>
      <c r="UBB171" s="91"/>
      <c r="UBC171" s="91"/>
      <c r="UBD171" s="91"/>
      <c r="UBE171" s="91"/>
      <c r="UBF171" s="91"/>
      <c r="UBG171" s="91"/>
      <c r="UBH171" s="91"/>
      <c r="UBI171" s="91"/>
      <c r="UBJ171" s="91"/>
      <c r="UBK171" s="91"/>
      <c r="UBL171" s="91"/>
      <c r="UBM171" s="91"/>
      <c r="UBN171" s="91"/>
      <c r="UBO171" s="91"/>
      <c r="UBP171" s="91"/>
      <c r="UBQ171" s="91"/>
      <c r="UBR171" s="91"/>
      <c r="UBS171" s="91"/>
      <c r="UBT171" s="91"/>
      <c r="UBU171" s="91"/>
      <c r="UBV171" s="91"/>
      <c r="UBW171" s="91"/>
      <c r="UBX171" s="91"/>
      <c r="UBY171" s="91"/>
      <c r="UBZ171" s="91"/>
      <c r="UCA171" s="91"/>
      <c r="UCB171" s="91"/>
      <c r="UCC171" s="91"/>
      <c r="UCD171" s="91"/>
      <c r="UCE171" s="91"/>
      <c r="UCF171" s="91"/>
      <c r="UCG171" s="91"/>
      <c r="UCH171" s="91"/>
      <c r="UCI171" s="91"/>
      <c r="UCJ171" s="91"/>
      <c r="UCK171" s="91"/>
      <c r="UCL171" s="91"/>
      <c r="UCM171" s="91"/>
      <c r="UCN171" s="91"/>
      <c r="UCO171" s="91"/>
      <c r="UCP171" s="91"/>
      <c r="UCQ171" s="91"/>
      <c r="UCR171" s="91"/>
      <c r="UCS171" s="91"/>
      <c r="UCT171" s="91"/>
      <c r="UCU171" s="91"/>
      <c r="UCV171" s="91"/>
      <c r="UCW171" s="91"/>
      <c r="UCX171" s="91"/>
      <c r="UCY171" s="91"/>
      <c r="UCZ171" s="91"/>
      <c r="UDA171" s="91"/>
      <c r="UDB171" s="91"/>
      <c r="UDC171" s="91"/>
      <c r="UDD171" s="91"/>
      <c r="UDE171" s="91"/>
      <c r="UDF171" s="91"/>
      <c r="UDG171" s="91"/>
      <c r="UDH171" s="91"/>
      <c r="UDI171" s="91"/>
      <c r="UDJ171" s="91"/>
      <c r="UDK171" s="91"/>
      <c r="UDL171" s="91"/>
      <c r="UDM171" s="91"/>
      <c r="UDN171" s="91"/>
      <c r="UDO171" s="91"/>
      <c r="UDP171" s="91"/>
      <c r="UDQ171" s="91"/>
      <c r="UDR171" s="91"/>
      <c r="UDS171" s="91"/>
      <c r="UDT171" s="91"/>
      <c r="UDU171" s="91"/>
      <c r="UDV171" s="91"/>
      <c r="UDW171" s="91"/>
      <c r="UDX171" s="91"/>
      <c r="UDY171" s="91"/>
      <c r="UDZ171" s="91"/>
      <c r="UEA171" s="91"/>
      <c r="UEB171" s="91"/>
      <c r="UEC171" s="91"/>
      <c r="UED171" s="91"/>
      <c r="UEE171" s="91"/>
      <c r="UEF171" s="91"/>
      <c r="UEG171" s="91"/>
      <c r="UEH171" s="91"/>
      <c r="UEI171" s="91"/>
      <c r="UEJ171" s="91"/>
      <c r="UEK171" s="91"/>
      <c r="UEL171" s="91"/>
      <c r="UEM171" s="91"/>
      <c r="UEN171" s="91"/>
      <c r="UEO171" s="91"/>
      <c r="UEP171" s="91"/>
      <c r="UEQ171" s="91"/>
      <c r="UER171" s="91"/>
      <c r="UES171" s="91"/>
      <c r="UET171" s="91"/>
      <c r="UEU171" s="91"/>
      <c r="UEV171" s="91"/>
      <c r="UEW171" s="91"/>
      <c r="UEX171" s="91"/>
      <c r="UEY171" s="91"/>
      <c r="UEZ171" s="91"/>
      <c r="UFA171" s="91"/>
      <c r="UFB171" s="91"/>
      <c r="UFC171" s="91"/>
      <c r="UFD171" s="91"/>
      <c r="UFE171" s="91"/>
      <c r="UFF171" s="91"/>
      <c r="UFG171" s="91"/>
      <c r="UFH171" s="91"/>
      <c r="UFI171" s="91"/>
      <c r="UFJ171" s="91"/>
      <c r="UFK171" s="91"/>
      <c r="UFL171" s="91"/>
      <c r="UFM171" s="91"/>
      <c r="UFN171" s="91"/>
      <c r="UFO171" s="91"/>
      <c r="UFP171" s="91"/>
      <c r="UFQ171" s="91"/>
      <c r="UFR171" s="91"/>
      <c r="UFS171" s="91"/>
      <c r="UFT171" s="91"/>
      <c r="UFU171" s="91"/>
      <c r="UFV171" s="91"/>
      <c r="UFW171" s="91"/>
      <c r="UFX171" s="91"/>
      <c r="UFY171" s="91"/>
      <c r="UFZ171" s="91"/>
      <c r="UGA171" s="91"/>
      <c r="UGB171" s="91"/>
      <c r="UGC171" s="91"/>
      <c r="UGD171" s="91"/>
      <c r="UGE171" s="91"/>
      <c r="UGF171" s="91"/>
      <c r="UGG171" s="91"/>
      <c r="UGH171" s="91"/>
      <c r="UGI171" s="91"/>
      <c r="UGJ171" s="91"/>
      <c r="UGK171" s="91"/>
      <c r="UGL171" s="91"/>
      <c r="UGM171" s="91"/>
      <c r="UGN171" s="91"/>
      <c r="UGO171" s="91"/>
      <c r="UGP171" s="91"/>
      <c r="UGQ171" s="91"/>
      <c r="UGR171" s="91"/>
      <c r="UGS171" s="91"/>
      <c r="UGT171" s="91"/>
      <c r="UGU171" s="91"/>
      <c r="UGV171" s="91"/>
      <c r="UGW171" s="91"/>
      <c r="UGX171" s="91"/>
      <c r="UGY171" s="91"/>
      <c r="UGZ171" s="91"/>
      <c r="UHA171" s="91"/>
      <c r="UHB171" s="91"/>
      <c r="UHC171" s="91"/>
      <c r="UHD171" s="91"/>
      <c r="UHE171" s="91"/>
      <c r="UHF171" s="91"/>
      <c r="UHG171" s="91"/>
      <c r="UHH171" s="91"/>
      <c r="UHI171" s="91"/>
      <c r="UHJ171" s="91"/>
      <c r="UHK171" s="91"/>
      <c r="UHL171" s="91"/>
      <c r="UHM171" s="91"/>
      <c r="UHN171" s="91"/>
      <c r="UHO171" s="91"/>
      <c r="UHP171" s="91"/>
      <c r="UHQ171" s="91"/>
      <c r="UHR171" s="91"/>
      <c r="UHS171" s="91"/>
      <c r="UHT171" s="91"/>
      <c r="UHU171" s="91"/>
      <c r="UHV171" s="91"/>
      <c r="UHW171" s="91"/>
      <c r="UHX171" s="91"/>
      <c r="UHY171" s="91"/>
      <c r="UHZ171" s="91"/>
      <c r="UIA171" s="91"/>
      <c r="UIB171" s="91"/>
      <c r="UIC171" s="91"/>
      <c r="UID171" s="91"/>
      <c r="UIE171" s="91"/>
      <c r="UIF171" s="91"/>
      <c r="UIG171" s="91"/>
      <c r="UIH171" s="91"/>
      <c r="UII171" s="91"/>
      <c r="UIJ171" s="91"/>
      <c r="UIK171" s="91"/>
      <c r="UIL171" s="91"/>
      <c r="UIM171" s="91"/>
      <c r="UIN171" s="91"/>
      <c r="UIO171" s="91"/>
      <c r="UIP171" s="91"/>
      <c r="UIQ171" s="91"/>
      <c r="UIR171" s="91"/>
      <c r="UIS171" s="91"/>
      <c r="UIT171" s="91"/>
      <c r="UIU171" s="91"/>
      <c r="UIV171" s="91"/>
      <c r="UIW171" s="91"/>
      <c r="UIX171" s="91"/>
      <c r="UIY171" s="91"/>
      <c r="UIZ171" s="91"/>
      <c r="UJA171" s="91"/>
      <c r="UJB171" s="91"/>
      <c r="UJC171" s="91"/>
      <c r="UJD171" s="91"/>
      <c r="UJE171" s="91"/>
      <c r="UJF171" s="91"/>
      <c r="UJG171" s="91"/>
      <c r="UJH171" s="91"/>
      <c r="UJI171" s="91"/>
      <c r="UJJ171" s="91"/>
      <c r="UJK171" s="91"/>
      <c r="UJL171" s="91"/>
      <c r="UJM171" s="91"/>
      <c r="UJN171" s="91"/>
      <c r="UJO171" s="91"/>
      <c r="UJP171" s="91"/>
      <c r="UJQ171" s="91"/>
      <c r="UJR171" s="91"/>
      <c r="UJS171" s="91"/>
      <c r="UJT171" s="91"/>
      <c r="UJU171" s="91"/>
      <c r="UJV171" s="91"/>
      <c r="UJW171" s="91"/>
      <c r="UJX171" s="91"/>
      <c r="UJY171" s="91"/>
      <c r="UJZ171" s="91"/>
      <c r="UKA171" s="91"/>
      <c r="UKB171" s="91"/>
      <c r="UKC171" s="91"/>
      <c r="UKD171" s="91"/>
      <c r="UKE171" s="91"/>
      <c r="UKF171" s="91"/>
      <c r="UKG171" s="91"/>
      <c r="UKH171" s="91"/>
      <c r="UKI171" s="91"/>
      <c r="UKJ171" s="91"/>
      <c r="UKK171" s="91"/>
      <c r="UKL171" s="91"/>
      <c r="UKM171" s="91"/>
      <c r="UKN171" s="91"/>
      <c r="UKO171" s="91"/>
      <c r="UKP171" s="91"/>
      <c r="UKQ171" s="91"/>
      <c r="UKR171" s="91"/>
      <c r="UKS171" s="91"/>
      <c r="UKT171" s="91"/>
      <c r="UKU171" s="91"/>
      <c r="UKV171" s="91"/>
      <c r="UKW171" s="91"/>
      <c r="UKX171" s="91"/>
      <c r="UKY171" s="91"/>
      <c r="UKZ171" s="91"/>
      <c r="ULA171" s="91"/>
      <c r="ULB171" s="91"/>
      <c r="ULC171" s="91"/>
      <c r="ULD171" s="91"/>
      <c r="ULE171" s="91"/>
      <c r="ULF171" s="91"/>
      <c r="ULG171" s="91"/>
      <c r="ULH171" s="91"/>
      <c r="ULI171" s="91"/>
      <c r="ULJ171" s="91"/>
      <c r="ULK171" s="91"/>
      <c r="ULL171" s="91"/>
      <c r="ULM171" s="91"/>
      <c r="ULN171" s="91"/>
      <c r="ULO171" s="91"/>
      <c r="ULP171" s="91"/>
      <c r="ULQ171" s="91"/>
      <c r="ULR171" s="91"/>
      <c r="ULS171" s="91"/>
      <c r="ULT171" s="91"/>
      <c r="ULU171" s="91"/>
      <c r="ULV171" s="91"/>
      <c r="ULW171" s="91"/>
      <c r="ULX171" s="91"/>
      <c r="ULY171" s="91"/>
      <c r="ULZ171" s="91"/>
      <c r="UMA171" s="91"/>
      <c r="UMB171" s="91"/>
      <c r="UMC171" s="91"/>
      <c r="UMD171" s="91"/>
      <c r="UME171" s="91"/>
      <c r="UMF171" s="91"/>
      <c r="UMG171" s="91"/>
      <c r="UMH171" s="91"/>
      <c r="UMI171" s="91"/>
      <c r="UMJ171" s="91"/>
      <c r="UMK171" s="91"/>
      <c r="UML171" s="91"/>
      <c r="UMM171" s="91"/>
      <c r="UMN171" s="91"/>
      <c r="UMO171" s="91"/>
      <c r="UMP171" s="91"/>
      <c r="UMQ171" s="91"/>
      <c r="UMR171" s="91"/>
      <c r="UMS171" s="91"/>
      <c r="UMT171" s="91"/>
      <c r="UMU171" s="91"/>
      <c r="UMV171" s="91"/>
      <c r="UMW171" s="91"/>
      <c r="UMX171" s="91"/>
      <c r="UMY171" s="91"/>
      <c r="UMZ171" s="91"/>
      <c r="UNA171" s="91"/>
      <c r="UNB171" s="91"/>
      <c r="UNC171" s="91"/>
      <c r="UND171" s="91"/>
      <c r="UNE171" s="91"/>
      <c r="UNF171" s="91"/>
      <c r="UNG171" s="91"/>
      <c r="UNH171" s="91"/>
      <c r="UNI171" s="91"/>
      <c r="UNJ171" s="91"/>
      <c r="UNK171" s="91"/>
      <c r="UNL171" s="91"/>
      <c r="UNM171" s="91"/>
      <c r="UNN171" s="91"/>
      <c r="UNO171" s="91"/>
      <c r="UNP171" s="91"/>
      <c r="UNQ171" s="91"/>
      <c r="UNR171" s="91"/>
      <c r="UNS171" s="91"/>
      <c r="UNT171" s="91"/>
      <c r="UNU171" s="91"/>
      <c r="UNV171" s="91"/>
      <c r="UNW171" s="91"/>
      <c r="UNX171" s="91"/>
      <c r="UNY171" s="91"/>
      <c r="UNZ171" s="91"/>
      <c r="UOA171" s="91"/>
      <c r="UOB171" s="91"/>
      <c r="UOC171" s="91"/>
      <c r="UOD171" s="91"/>
      <c r="UOE171" s="91"/>
      <c r="UOF171" s="91"/>
      <c r="UOG171" s="91"/>
      <c r="UOH171" s="91"/>
      <c r="UOI171" s="91"/>
      <c r="UOJ171" s="91"/>
      <c r="UOK171" s="91"/>
      <c r="UOL171" s="91"/>
      <c r="UOM171" s="91"/>
      <c r="UON171" s="91"/>
      <c r="UOO171" s="91"/>
      <c r="UOP171" s="91"/>
      <c r="UOQ171" s="91"/>
      <c r="UOR171" s="91"/>
      <c r="UOS171" s="91"/>
      <c r="UOT171" s="91"/>
      <c r="UOU171" s="91"/>
      <c r="UOV171" s="91"/>
      <c r="UOW171" s="91"/>
      <c r="UOX171" s="91"/>
      <c r="UOY171" s="91"/>
      <c r="UOZ171" s="91"/>
      <c r="UPA171" s="91"/>
      <c r="UPB171" s="91"/>
      <c r="UPC171" s="91"/>
      <c r="UPD171" s="91"/>
      <c r="UPE171" s="91"/>
      <c r="UPF171" s="91"/>
      <c r="UPG171" s="91"/>
      <c r="UPH171" s="91"/>
      <c r="UPI171" s="91"/>
      <c r="UPJ171" s="91"/>
      <c r="UPK171" s="91"/>
      <c r="UPL171" s="91"/>
      <c r="UPM171" s="91"/>
      <c r="UPN171" s="91"/>
      <c r="UPO171" s="91"/>
      <c r="UPP171" s="91"/>
      <c r="UPQ171" s="91"/>
      <c r="UPR171" s="91"/>
      <c r="UPS171" s="91"/>
      <c r="UPT171" s="91"/>
      <c r="UPU171" s="91"/>
      <c r="UPV171" s="91"/>
      <c r="UPW171" s="91"/>
      <c r="UPX171" s="91"/>
      <c r="UPY171" s="91"/>
      <c r="UPZ171" s="91"/>
      <c r="UQA171" s="91"/>
      <c r="UQB171" s="91"/>
      <c r="UQC171" s="91"/>
      <c r="UQD171" s="91"/>
      <c r="UQE171" s="91"/>
      <c r="UQF171" s="91"/>
      <c r="UQG171" s="91"/>
      <c r="UQH171" s="91"/>
      <c r="UQI171" s="91"/>
      <c r="UQJ171" s="91"/>
      <c r="UQK171" s="91"/>
      <c r="UQL171" s="91"/>
      <c r="UQM171" s="91"/>
      <c r="UQN171" s="91"/>
      <c r="UQO171" s="91"/>
      <c r="UQP171" s="91"/>
      <c r="UQQ171" s="91"/>
      <c r="UQR171" s="91"/>
      <c r="UQS171" s="91"/>
      <c r="UQT171" s="91"/>
      <c r="UQU171" s="91"/>
      <c r="UQV171" s="91"/>
      <c r="UQW171" s="91"/>
      <c r="UQX171" s="91"/>
      <c r="UQY171" s="91"/>
      <c r="UQZ171" s="91"/>
      <c r="URA171" s="91"/>
      <c r="URB171" s="91"/>
      <c r="URC171" s="91"/>
      <c r="URD171" s="91"/>
      <c r="URE171" s="91"/>
      <c r="URF171" s="91"/>
      <c r="URG171" s="91"/>
      <c r="URH171" s="91"/>
      <c r="URI171" s="91"/>
      <c r="URJ171" s="91"/>
      <c r="URK171" s="91"/>
      <c r="URL171" s="91"/>
      <c r="URM171" s="91"/>
      <c r="URN171" s="91"/>
      <c r="URO171" s="91"/>
      <c r="URP171" s="91"/>
      <c r="URQ171" s="91"/>
      <c r="URR171" s="91"/>
      <c r="URS171" s="91"/>
      <c r="URT171" s="91"/>
      <c r="URU171" s="91"/>
      <c r="URV171" s="91"/>
      <c r="URW171" s="91"/>
      <c r="URX171" s="91"/>
      <c r="URY171" s="91"/>
      <c r="URZ171" s="91"/>
      <c r="USA171" s="91"/>
      <c r="USB171" s="91"/>
      <c r="USC171" s="91"/>
      <c r="USD171" s="91"/>
      <c r="USE171" s="91"/>
      <c r="USF171" s="91"/>
      <c r="USG171" s="91"/>
      <c r="USH171" s="91"/>
      <c r="USI171" s="91"/>
      <c r="USJ171" s="91"/>
      <c r="USK171" s="91"/>
      <c r="USL171" s="91"/>
      <c r="USM171" s="91"/>
      <c r="USN171" s="91"/>
      <c r="USO171" s="91"/>
      <c r="USP171" s="91"/>
      <c r="USQ171" s="91"/>
      <c r="USR171" s="91"/>
      <c r="USS171" s="91"/>
      <c r="UST171" s="91"/>
      <c r="USU171" s="91"/>
      <c r="USV171" s="91"/>
      <c r="USW171" s="91"/>
      <c r="USX171" s="91"/>
      <c r="USY171" s="91"/>
      <c r="USZ171" s="91"/>
      <c r="UTA171" s="91"/>
      <c r="UTB171" s="91"/>
      <c r="UTC171" s="91"/>
      <c r="UTD171" s="91"/>
      <c r="UTE171" s="91"/>
      <c r="UTF171" s="91"/>
      <c r="UTG171" s="91"/>
      <c r="UTH171" s="91"/>
      <c r="UTI171" s="91"/>
      <c r="UTJ171" s="91"/>
      <c r="UTK171" s="91"/>
      <c r="UTL171" s="91"/>
      <c r="UTM171" s="91"/>
      <c r="UTN171" s="91"/>
      <c r="UTO171" s="91"/>
      <c r="UTP171" s="91"/>
      <c r="UTQ171" s="91"/>
      <c r="UTR171" s="91"/>
      <c r="UTS171" s="91"/>
      <c r="UTT171" s="91"/>
      <c r="UTU171" s="91"/>
      <c r="UTV171" s="91"/>
      <c r="UTW171" s="91"/>
      <c r="UTX171" s="91"/>
      <c r="UTY171" s="91"/>
      <c r="UTZ171" s="91"/>
      <c r="UUA171" s="91"/>
      <c r="UUB171" s="91"/>
      <c r="UUC171" s="91"/>
      <c r="UUD171" s="91"/>
      <c r="UUE171" s="91"/>
      <c r="UUF171" s="91"/>
      <c r="UUG171" s="91"/>
      <c r="UUH171" s="91"/>
      <c r="UUI171" s="91"/>
      <c r="UUJ171" s="91"/>
      <c r="UUK171" s="91"/>
      <c r="UUL171" s="91"/>
      <c r="UUM171" s="91"/>
      <c r="UUN171" s="91"/>
      <c r="UUO171" s="91"/>
      <c r="UUP171" s="91"/>
      <c r="UUQ171" s="91"/>
      <c r="UUR171" s="91"/>
      <c r="UUS171" s="91"/>
      <c r="UUT171" s="91"/>
      <c r="UUU171" s="91"/>
      <c r="UUV171" s="91"/>
      <c r="UUW171" s="91"/>
      <c r="UUX171" s="91"/>
      <c r="UUY171" s="91"/>
      <c r="UUZ171" s="91"/>
      <c r="UVA171" s="91"/>
      <c r="UVB171" s="91"/>
      <c r="UVC171" s="91"/>
      <c r="UVD171" s="91"/>
      <c r="UVE171" s="91"/>
      <c r="UVF171" s="91"/>
      <c r="UVG171" s="91"/>
      <c r="UVH171" s="91"/>
      <c r="UVI171" s="91"/>
      <c r="UVJ171" s="91"/>
      <c r="UVK171" s="91"/>
      <c r="UVL171" s="91"/>
      <c r="UVM171" s="91"/>
      <c r="UVN171" s="91"/>
      <c r="UVO171" s="91"/>
      <c r="UVP171" s="91"/>
      <c r="UVQ171" s="91"/>
      <c r="UVR171" s="91"/>
      <c r="UVS171" s="91"/>
      <c r="UVT171" s="91"/>
      <c r="UVU171" s="91"/>
      <c r="UVV171" s="91"/>
      <c r="UVW171" s="91"/>
      <c r="UVX171" s="91"/>
      <c r="UVY171" s="91"/>
      <c r="UVZ171" s="91"/>
      <c r="UWA171" s="91"/>
      <c r="UWB171" s="91"/>
      <c r="UWC171" s="91"/>
      <c r="UWD171" s="91"/>
      <c r="UWE171" s="91"/>
      <c r="UWF171" s="91"/>
      <c r="UWG171" s="91"/>
      <c r="UWH171" s="91"/>
      <c r="UWI171" s="91"/>
      <c r="UWJ171" s="91"/>
      <c r="UWK171" s="91"/>
      <c r="UWL171" s="91"/>
      <c r="UWM171" s="91"/>
      <c r="UWN171" s="91"/>
      <c r="UWO171" s="91"/>
      <c r="UWP171" s="91"/>
      <c r="UWQ171" s="91"/>
      <c r="UWR171" s="91"/>
      <c r="UWS171" s="91"/>
      <c r="UWT171" s="91"/>
      <c r="UWU171" s="91"/>
      <c r="UWV171" s="91"/>
      <c r="UWW171" s="91"/>
      <c r="UWX171" s="91"/>
      <c r="UWY171" s="91"/>
      <c r="UWZ171" s="91"/>
      <c r="UXA171" s="91"/>
      <c r="UXB171" s="91"/>
      <c r="UXC171" s="91"/>
      <c r="UXD171" s="91"/>
      <c r="UXE171" s="91"/>
      <c r="UXF171" s="91"/>
      <c r="UXG171" s="91"/>
      <c r="UXH171" s="91"/>
      <c r="UXI171" s="91"/>
      <c r="UXJ171" s="91"/>
      <c r="UXK171" s="91"/>
      <c r="UXL171" s="91"/>
      <c r="UXM171" s="91"/>
      <c r="UXN171" s="91"/>
      <c r="UXO171" s="91"/>
      <c r="UXP171" s="91"/>
      <c r="UXQ171" s="91"/>
      <c r="UXR171" s="91"/>
      <c r="UXS171" s="91"/>
      <c r="UXT171" s="91"/>
      <c r="UXU171" s="91"/>
      <c r="UXV171" s="91"/>
      <c r="UXW171" s="91"/>
      <c r="UXX171" s="91"/>
      <c r="UXY171" s="91"/>
      <c r="UXZ171" s="91"/>
      <c r="UYA171" s="91"/>
      <c r="UYB171" s="91"/>
      <c r="UYC171" s="91"/>
      <c r="UYD171" s="91"/>
      <c r="UYE171" s="91"/>
      <c r="UYF171" s="91"/>
      <c r="UYG171" s="91"/>
      <c r="UYH171" s="91"/>
      <c r="UYI171" s="91"/>
      <c r="UYJ171" s="91"/>
      <c r="UYK171" s="91"/>
      <c r="UYL171" s="91"/>
      <c r="UYM171" s="91"/>
      <c r="UYN171" s="91"/>
      <c r="UYO171" s="91"/>
      <c r="UYP171" s="91"/>
      <c r="UYQ171" s="91"/>
      <c r="UYR171" s="91"/>
      <c r="UYS171" s="91"/>
      <c r="UYT171" s="91"/>
      <c r="UYU171" s="91"/>
      <c r="UYV171" s="91"/>
      <c r="UYW171" s="91"/>
      <c r="UYX171" s="91"/>
      <c r="UYY171" s="91"/>
      <c r="UYZ171" s="91"/>
      <c r="UZA171" s="91"/>
      <c r="UZB171" s="91"/>
      <c r="UZC171" s="91"/>
      <c r="UZD171" s="91"/>
      <c r="UZE171" s="91"/>
      <c r="UZF171" s="91"/>
      <c r="UZG171" s="91"/>
      <c r="UZH171" s="91"/>
      <c r="UZI171" s="91"/>
      <c r="UZJ171" s="91"/>
      <c r="UZK171" s="91"/>
      <c r="UZL171" s="91"/>
      <c r="UZM171" s="91"/>
      <c r="UZN171" s="91"/>
      <c r="UZO171" s="91"/>
      <c r="UZP171" s="91"/>
      <c r="UZQ171" s="91"/>
      <c r="UZR171" s="91"/>
      <c r="UZS171" s="91"/>
      <c r="UZT171" s="91"/>
      <c r="UZU171" s="91"/>
      <c r="UZV171" s="91"/>
      <c r="UZW171" s="91"/>
      <c r="UZX171" s="91"/>
      <c r="UZY171" s="91"/>
      <c r="UZZ171" s="91"/>
      <c r="VAA171" s="91"/>
      <c r="VAB171" s="91"/>
      <c r="VAC171" s="91"/>
      <c r="VAD171" s="91"/>
      <c r="VAE171" s="91"/>
      <c r="VAF171" s="91"/>
      <c r="VAG171" s="91"/>
      <c r="VAH171" s="91"/>
      <c r="VAI171" s="91"/>
      <c r="VAJ171" s="91"/>
      <c r="VAK171" s="91"/>
      <c r="VAL171" s="91"/>
      <c r="VAM171" s="91"/>
      <c r="VAN171" s="91"/>
      <c r="VAO171" s="91"/>
      <c r="VAP171" s="91"/>
      <c r="VAQ171" s="91"/>
      <c r="VAR171" s="91"/>
      <c r="VAS171" s="91"/>
      <c r="VAT171" s="91"/>
      <c r="VAU171" s="91"/>
      <c r="VAV171" s="91"/>
      <c r="VAW171" s="91"/>
      <c r="VAX171" s="91"/>
      <c r="VAY171" s="91"/>
      <c r="VAZ171" s="91"/>
      <c r="VBA171" s="91"/>
      <c r="VBB171" s="91"/>
      <c r="VBC171" s="91"/>
      <c r="VBD171" s="91"/>
      <c r="VBE171" s="91"/>
      <c r="VBF171" s="91"/>
      <c r="VBG171" s="91"/>
      <c r="VBH171" s="91"/>
      <c r="VBI171" s="91"/>
      <c r="VBJ171" s="91"/>
      <c r="VBK171" s="91"/>
      <c r="VBL171" s="91"/>
      <c r="VBM171" s="91"/>
      <c r="VBN171" s="91"/>
      <c r="VBO171" s="91"/>
      <c r="VBP171" s="91"/>
      <c r="VBQ171" s="91"/>
      <c r="VBR171" s="91"/>
      <c r="VBS171" s="91"/>
      <c r="VBT171" s="91"/>
      <c r="VBU171" s="91"/>
      <c r="VBV171" s="91"/>
      <c r="VBW171" s="91"/>
      <c r="VBX171" s="91"/>
      <c r="VBY171" s="91"/>
      <c r="VBZ171" s="91"/>
      <c r="VCA171" s="91"/>
      <c r="VCB171" s="91"/>
      <c r="VCC171" s="91"/>
      <c r="VCD171" s="91"/>
      <c r="VCE171" s="91"/>
      <c r="VCF171" s="91"/>
      <c r="VCG171" s="91"/>
      <c r="VCH171" s="91"/>
      <c r="VCI171" s="91"/>
      <c r="VCJ171" s="91"/>
      <c r="VCK171" s="91"/>
      <c r="VCL171" s="91"/>
      <c r="VCM171" s="91"/>
      <c r="VCN171" s="91"/>
      <c r="VCO171" s="91"/>
      <c r="VCP171" s="91"/>
      <c r="VCQ171" s="91"/>
      <c r="VCR171" s="91"/>
      <c r="VCS171" s="91"/>
      <c r="VCT171" s="91"/>
      <c r="VCU171" s="91"/>
      <c r="VCV171" s="91"/>
      <c r="VCW171" s="91"/>
      <c r="VCX171" s="91"/>
      <c r="VCY171" s="91"/>
      <c r="VCZ171" s="91"/>
      <c r="VDA171" s="91"/>
      <c r="VDB171" s="91"/>
      <c r="VDC171" s="91"/>
      <c r="VDD171" s="91"/>
      <c r="VDE171" s="91"/>
      <c r="VDF171" s="91"/>
      <c r="VDG171" s="91"/>
      <c r="VDH171" s="91"/>
      <c r="VDI171" s="91"/>
      <c r="VDJ171" s="91"/>
      <c r="VDK171" s="91"/>
      <c r="VDL171" s="91"/>
      <c r="VDM171" s="91"/>
      <c r="VDN171" s="91"/>
      <c r="VDO171" s="91"/>
      <c r="VDP171" s="91"/>
      <c r="VDQ171" s="91"/>
      <c r="VDR171" s="91"/>
      <c r="VDS171" s="91"/>
      <c r="VDT171" s="91"/>
      <c r="VDU171" s="91"/>
      <c r="VDV171" s="91"/>
      <c r="VDW171" s="91"/>
      <c r="VDX171" s="91"/>
      <c r="VDY171" s="91"/>
      <c r="VDZ171" s="91"/>
      <c r="VEA171" s="91"/>
      <c r="VEB171" s="91"/>
      <c r="VEC171" s="91"/>
      <c r="VED171" s="91"/>
      <c r="VEE171" s="91"/>
      <c r="VEF171" s="91"/>
      <c r="VEG171" s="91"/>
      <c r="VEH171" s="91"/>
      <c r="VEI171" s="91"/>
      <c r="VEJ171" s="91"/>
      <c r="VEK171" s="91"/>
      <c r="VEL171" s="91"/>
      <c r="VEM171" s="91"/>
      <c r="VEN171" s="91"/>
      <c r="VEO171" s="91"/>
      <c r="VEP171" s="91"/>
      <c r="VEQ171" s="91"/>
      <c r="VER171" s="91"/>
      <c r="VES171" s="91"/>
      <c r="VET171" s="91"/>
      <c r="VEU171" s="91"/>
      <c r="VEV171" s="91"/>
      <c r="VEW171" s="91"/>
      <c r="VEX171" s="91"/>
      <c r="VEY171" s="91"/>
      <c r="VEZ171" s="91"/>
      <c r="VFA171" s="91"/>
      <c r="VFB171" s="91"/>
      <c r="VFC171" s="91"/>
      <c r="VFD171" s="91"/>
      <c r="VFE171" s="91"/>
      <c r="VFF171" s="91"/>
      <c r="VFG171" s="91"/>
      <c r="VFH171" s="91"/>
      <c r="VFI171" s="91"/>
      <c r="VFJ171" s="91"/>
      <c r="VFK171" s="91"/>
      <c r="VFL171" s="91"/>
      <c r="VFM171" s="91"/>
      <c r="VFN171" s="91"/>
      <c r="VFO171" s="91"/>
      <c r="VFP171" s="91"/>
      <c r="VFQ171" s="91"/>
      <c r="VFR171" s="91"/>
      <c r="VFS171" s="91"/>
      <c r="VFT171" s="91"/>
      <c r="VFU171" s="91"/>
      <c r="VFV171" s="91"/>
      <c r="VFW171" s="91"/>
      <c r="VFX171" s="91"/>
      <c r="VFY171" s="91"/>
      <c r="VFZ171" s="91"/>
      <c r="VGA171" s="91"/>
      <c r="VGB171" s="91"/>
      <c r="VGC171" s="91"/>
      <c r="VGD171" s="91"/>
      <c r="VGE171" s="91"/>
      <c r="VGF171" s="91"/>
      <c r="VGG171" s="91"/>
      <c r="VGH171" s="91"/>
      <c r="VGI171" s="91"/>
      <c r="VGJ171" s="91"/>
      <c r="VGK171" s="91"/>
      <c r="VGL171" s="91"/>
      <c r="VGM171" s="91"/>
      <c r="VGN171" s="91"/>
      <c r="VGO171" s="91"/>
      <c r="VGP171" s="91"/>
      <c r="VGQ171" s="91"/>
      <c r="VGR171" s="91"/>
      <c r="VGS171" s="91"/>
      <c r="VGT171" s="91"/>
      <c r="VGU171" s="91"/>
      <c r="VGV171" s="91"/>
      <c r="VGW171" s="91"/>
      <c r="VGX171" s="91"/>
      <c r="VGY171" s="91"/>
      <c r="VGZ171" s="91"/>
      <c r="VHA171" s="91"/>
      <c r="VHB171" s="91"/>
      <c r="VHC171" s="91"/>
      <c r="VHD171" s="91"/>
      <c r="VHE171" s="91"/>
      <c r="VHF171" s="91"/>
      <c r="VHG171" s="91"/>
      <c r="VHH171" s="91"/>
      <c r="VHI171" s="91"/>
      <c r="VHJ171" s="91"/>
      <c r="VHK171" s="91"/>
      <c r="VHL171" s="91"/>
      <c r="VHM171" s="91"/>
      <c r="VHN171" s="91"/>
      <c r="VHO171" s="91"/>
      <c r="VHP171" s="91"/>
      <c r="VHQ171" s="91"/>
      <c r="VHR171" s="91"/>
      <c r="VHS171" s="91"/>
      <c r="VHT171" s="91"/>
      <c r="VHU171" s="91"/>
      <c r="VHV171" s="91"/>
      <c r="VHW171" s="91"/>
      <c r="VHX171" s="91"/>
      <c r="VHY171" s="91"/>
      <c r="VHZ171" s="91"/>
      <c r="VIA171" s="91"/>
      <c r="VIB171" s="91"/>
      <c r="VIC171" s="91"/>
      <c r="VID171" s="91"/>
      <c r="VIE171" s="91"/>
      <c r="VIF171" s="91"/>
      <c r="VIG171" s="91"/>
      <c r="VIH171" s="91"/>
      <c r="VII171" s="91"/>
      <c r="VIJ171" s="91"/>
      <c r="VIK171" s="91"/>
      <c r="VIL171" s="91"/>
      <c r="VIM171" s="91"/>
      <c r="VIN171" s="91"/>
      <c r="VIO171" s="91"/>
      <c r="VIP171" s="91"/>
      <c r="VIQ171" s="91"/>
      <c r="VIR171" s="91"/>
      <c r="VIS171" s="91"/>
      <c r="VIT171" s="91"/>
      <c r="VIU171" s="91"/>
      <c r="VIV171" s="91"/>
      <c r="VIW171" s="91"/>
      <c r="VIX171" s="91"/>
      <c r="VIY171" s="91"/>
      <c r="VIZ171" s="91"/>
      <c r="VJA171" s="91"/>
      <c r="VJB171" s="91"/>
      <c r="VJC171" s="91"/>
      <c r="VJD171" s="91"/>
      <c r="VJE171" s="91"/>
      <c r="VJF171" s="91"/>
      <c r="VJG171" s="91"/>
      <c r="VJH171" s="91"/>
      <c r="VJI171" s="91"/>
      <c r="VJJ171" s="91"/>
      <c r="VJK171" s="91"/>
      <c r="VJL171" s="91"/>
      <c r="VJM171" s="91"/>
      <c r="VJN171" s="91"/>
      <c r="VJO171" s="91"/>
      <c r="VJP171" s="91"/>
      <c r="VJQ171" s="91"/>
      <c r="VJR171" s="91"/>
      <c r="VJS171" s="91"/>
      <c r="VJT171" s="91"/>
      <c r="VJU171" s="91"/>
      <c r="VJV171" s="91"/>
      <c r="VJW171" s="91"/>
      <c r="VJX171" s="91"/>
      <c r="VJY171" s="91"/>
      <c r="VJZ171" s="91"/>
      <c r="VKA171" s="91"/>
      <c r="VKB171" s="91"/>
      <c r="VKC171" s="91"/>
      <c r="VKD171" s="91"/>
      <c r="VKE171" s="91"/>
      <c r="VKF171" s="91"/>
      <c r="VKG171" s="91"/>
      <c r="VKH171" s="91"/>
      <c r="VKI171" s="91"/>
      <c r="VKJ171" s="91"/>
      <c r="VKK171" s="91"/>
      <c r="VKL171" s="91"/>
      <c r="VKM171" s="91"/>
      <c r="VKN171" s="91"/>
      <c r="VKO171" s="91"/>
      <c r="VKP171" s="91"/>
      <c r="VKQ171" s="91"/>
      <c r="VKR171" s="91"/>
      <c r="VKS171" s="91"/>
      <c r="VKT171" s="91"/>
      <c r="VKU171" s="91"/>
      <c r="VKV171" s="91"/>
      <c r="VKW171" s="91"/>
      <c r="VKX171" s="91"/>
      <c r="VKY171" s="91"/>
      <c r="VKZ171" s="91"/>
      <c r="VLA171" s="91"/>
      <c r="VLB171" s="91"/>
      <c r="VLC171" s="91"/>
      <c r="VLD171" s="91"/>
      <c r="VLE171" s="91"/>
      <c r="VLF171" s="91"/>
      <c r="VLG171" s="91"/>
      <c r="VLH171" s="91"/>
      <c r="VLI171" s="91"/>
      <c r="VLJ171" s="91"/>
      <c r="VLK171" s="91"/>
      <c r="VLL171" s="91"/>
      <c r="VLM171" s="91"/>
      <c r="VLN171" s="91"/>
      <c r="VLO171" s="91"/>
      <c r="VLP171" s="91"/>
      <c r="VLQ171" s="91"/>
      <c r="VLR171" s="91"/>
      <c r="VLS171" s="91"/>
      <c r="VLT171" s="91"/>
      <c r="VLU171" s="91"/>
      <c r="VLV171" s="91"/>
      <c r="VLW171" s="91"/>
      <c r="VLX171" s="91"/>
      <c r="VLY171" s="91"/>
      <c r="VLZ171" s="91"/>
      <c r="VMA171" s="91"/>
      <c r="VMB171" s="91"/>
      <c r="VMC171" s="91"/>
      <c r="VMD171" s="91"/>
      <c r="VME171" s="91"/>
      <c r="VMF171" s="91"/>
      <c r="VMG171" s="91"/>
      <c r="VMH171" s="91"/>
      <c r="VMI171" s="91"/>
      <c r="VMJ171" s="91"/>
      <c r="VMK171" s="91"/>
      <c r="VML171" s="91"/>
      <c r="VMM171" s="91"/>
      <c r="VMN171" s="91"/>
      <c r="VMO171" s="91"/>
      <c r="VMP171" s="91"/>
      <c r="VMQ171" s="91"/>
      <c r="VMR171" s="91"/>
      <c r="VMS171" s="91"/>
      <c r="VMT171" s="91"/>
      <c r="VMU171" s="91"/>
      <c r="VMV171" s="91"/>
      <c r="VMW171" s="91"/>
      <c r="VMX171" s="91"/>
      <c r="VMY171" s="91"/>
      <c r="VMZ171" s="91"/>
      <c r="VNA171" s="91"/>
      <c r="VNB171" s="91"/>
      <c r="VNC171" s="91"/>
      <c r="VND171" s="91"/>
      <c r="VNE171" s="91"/>
      <c r="VNF171" s="91"/>
      <c r="VNG171" s="91"/>
      <c r="VNH171" s="91"/>
      <c r="VNI171" s="91"/>
      <c r="VNJ171" s="91"/>
      <c r="VNK171" s="91"/>
      <c r="VNL171" s="91"/>
      <c r="VNM171" s="91"/>
      <c r="VNN171" s="91"/>
      <c r="VNO171" s="91"/>
      <c r="VNP171" s="91"/>
      <c r="VNQ171" s="91"/>
      <c r="VNR171" s="91"/>
      <c r="VNS171" s="91"/>
      <c r="VNT171" s="91"/>
      <c r="VNU171" s="91"/>
      <c r="VNV171" s="91"/>
      <c r="VNW171" s="91"/>
      <c r="VNX171" s="91"/>
      <c r="VNY171" s="91"/>
      <c r="VNZ171" s="91"/>
      <c r="VOA171" s="91"/>
      <c r="VOB171" s="91"/>
      <c r="VOC171" s="91"/>
      <c r="VOD171" s="91"/>
      <c r="VOE171" s="91"/>
      <c r="VOF171" s="91"/>
      <c r="VOG171" s="91"/>
      <c r="VOH171" s="91"/>
      <c r="VOI171" s="91"/>
      <c r="VOJ171" s="91"/>
      <c r="VOK171" s="91"/>
      <c r="VOL171" s="91"/>
      <c r="VOM171" s="91"/>
      <c r="VON171" s="91"/>
      <c r="VOO171" s="91"/>
      <c r="VOP171" s="91"/>
      <c r="VOQ171" s="91"/>
      <c r="VOR171" s="91"/>
      <c r="VOS171" s="91"/>
      <c r="VOT171" s="91"/>
      <c r="VOU171" s="91"/>
      <c r="VOV171" s="91"/>
      <c r="VOW171" s="91"/>
      <c r="VOX171" s="91"/>
      <c r="VOY171" s="91"/>
      <c r="VOZ171" s="91"/>
      <c r="VPA171" s="91"/>
      <c r="VPB171" s="91"/>
      <c r="VPC171" s="91"/>
      <c r="VPD171" s="91"/>
      <c r="VPE171" s="91"/>
      <c r="VPF171" s="91"/>
      <c r="VPG171" s="91"/>
      <c r="VPH171" s="91"/>
      <c r="VPI171" s="91"/>
      <c r="VPJ171" s="91"/>
      <c r="VPK171" s="91"/>
      <c r="VPL171" s="91"/>
      <c r="VPM171" s="91"/>
      <c r="VPN171" s="91"/>
      <c r="VPO171" s="91"/>
      <c r="VPP171" s="91"/>
      <c r="VPQ171" s="91"/>
      <c r="VPR171" s="91"/>
      <c r="VPS171" s="91"/>
      <c r="VPT171" s="91"/>
      <c r="VPU171" s="91"/>
      <c r="VPV171" s="91"/>
      <c r="VPW171" s="91"/>
      <c r="VPX171" s="91"/>
      <c r="VPY171" s="91"/>
      <c r="VPZ171" s="91"/>
      <c r="VQA171" s="91"/>
      <c r="VQB171" s="91"/>
      <c r="VQC171" s="91"/>
      <c r="VQD171" s="91"/>
      <c r="VQE171" s="91"/>
      <c r="VQF171" s="91"/>
      <c r="VQG171" s="91"/>
      <c r="VQH171" s="91"/>
      <c r="VQI171" s="91"/>
      <c r="VQJ171" s="91"/>
      <c r="VQK171" s="91"/>
      <c r="VQL171" s="91"/>
      <c r="VQM171" s="91"/>
      <c r="VQN171" s="91"/>
      <c r="VQO171" s="91"/>
      <c r="VQP171" s="91"/>
      <c r="VQQ171" s="91"/>
      <c r="VQR171" s="91"/>
      <c r="VQS171" s="91"/>
      <c r="VQT171" s="91"/>
      <c r="VQU171" s="91"/>
      <c r="VQV171" s="91"/>
      <c r="VQW171" s="91"/>
      <c r="VQX171" s="91"/>
      <c r="VQY171" s="91"/>
      <c r="VQZ171" s="91"/>
      <c r="VRA171" s="91"/>
      <c r="VRB171" s="91"/>
      <c r="VRC171" s="91"/>
      <c r="VRD171" s="91"/>
      <c r="VRE171" s="91"/>
      <c r="VRF171" s="91"/>
      <c r="VRG171" s="91"/>
      <c r="VRH171" s="91"/>
      <c r="VRI171" s="91"/>
      <c r="VRJ171" s="91"/>
      <c r="VRK171" s="91"/>
      <c r="VRL171" s="91"/>
      <c r="VRM171" s="91"/>
      <c r="VRN171" s="91"/>
      <c r="VRO171" s="91"/>
      <c r="VRP171" s="91"/>
      <c r="VRQ171" s="91"/>
      <c r="VRR171" s="91"/>
      <c r="VRS171" s="91"/>
      <c r="VRT171" s="91"/>
      <c r="VRU171" s="91"/>
      <c r="VRV171" s="91"/>
      <c r="VRW171" s="91"/>
      <c r="VRX171" s="91"/>
      <c r="VRY171" s="91"/>
      <c r="VRZ171" s="91"/>
      <c r="VSA171" s="91"/>
      <c r="VSB171" s="91"/>
      <c r="VSC171" s="91"/>
      <c r="VSD171" s="91"/>
      <c r="VSE171" s="91"/>
      <c r="VSF171" s="91"/>
      <c r="VSG171" s="91"/>
      <c r="VSH171" s="91"/>
      <c r="VSI171" s="91"/>
      <c r="VSJ171" s="91"/>
      <c r="VSK171" s="91"/>
      <c r="VSL171" s="91"/>
      <c r="VSM171" s="91"/>
      <c r="VSN171" s="91"/>
      <c r="VSO171" s="91"/>
      <c r="VSP171" s="91"/>
      <c r="VSQ171" s="91"/>
      <c r="VSR171" s="91"/>
      <c r="VSS171" s="91"/>
      <c r="VST171" s="91"/>
      <c r="VSU171" s="91"/>
      <c r="VSV171" s="91"/>
      <c r="VSW171" s="91"/>
      <c r="VSX171" s="91"/>
      <c r="VSY171" s="91"/>
      <c r="VSZ171" s="91"/>
      <c r="VTA171" s="91"/>
      <c r="VTB171" s="91"/>
      <c r="VTC171" s="91"/>
      <c r="VTD171" s="91"/>
      <c r="VTE171" s="91"/>
      <c r="VTF171" s="91"/>
      <c r="VTG171" s="91"/>
      <c r="VTH171" s="91"/>
      <c r="VTI171" s="91"/>
      <c r="VTJ171" s="91"/>
      <c r="VTK171" s="91"/>
      <c r="VTL171" s="91"/>
      <c r="VTM171" s="91"/>
      <c r="VTN171" s="91"/>
      <c r="VTO171" s="91"/>
      <c r="VTP171" s="91"/>
      <c r="VTQ171" s="91"/>
      <c r="VTR171" s="91"/>
      <c r="VTS171" s="91"/>
      <c r="VTT171" s="91"/>
      <c r="VTU171" s="91"/>
      <c r="VTV171" s="91"/>
      <c r="VTW171" s="91"/>
      <c r="VTX171" s="91"/>
      <c r="VTY171" s="91"/>
      <c r="VTZ171" s="91"/>
      <c r="VUA171" s="91"/>
      <c r="VUB171" s="91"/>
      <c r="VUC171" s="91"/>
      <c r="VUD171" s="91"/>
      <c r="VUE171" s="91"/>
      <c r="VUF171" s="91"/>
      <c r="VUG171" s="91"/>
      <c r="VUH171" s="91"/>
      <c r="VUI171" s="91"/>
      <c r="VUJ171" s="91"/>
      <c r="VUK171" s="91"/>
      <c r="VUL171" s="91"/>
      <c r="VUM171" s="91"/>
      <c r="VUN171" s="91"/>
      <c r="VUO171" s="91"/>
      <c r="VUP171" s="91"/>
      <c r="VUQ171" s="91"/>
      <c r="VUR171" s="91"/>
      <c r="VUS171" s="91"/>
      <c r="VUT171" s="91"/>
      <c r="VUU171" s="91"/>
      <c r="VUV171" s="91"/>
      <c r="VUW171" s="91"/>
      <c r="VUX171" s="91"/>
      <c r="VUY171" s="91"/>
      <c r="VUZ171" s="91"/>
      <c r="VVA171" s="91"/>
      <c r="VVB171" s="91"/>
      <c r="VVC171" s="91"/>
      <c r="VVD171" s="91"/>
      <c r="VVE171" s="91"/>
      <c r="VVF171" s="91"/>
      <c r="VVG171" s="91"/>
      <c r="VVH171" s="91"/>
      <c r="VVI171" s="91"/>
      <c r="VVJ171" s="91"/>
      <c r="VVK171" s="91"/>
      <c r="VVL171" s="91"/>
      <c r="VVM171" s="91"/>
      <c r="VVN171" s="91"/>
      <c r="VVO171" s="91"/>
      <c r="VVP171" s="91"/>
      <c r="VVQ171" s="91"/>
      <c r="VVR171" s="91"/>
      <c r="VVS171" s="91"/>
      <c r="VVT171" s="91"/>
      <c r="VVU171" s="91"/>
      <c r="VVV171" s="91"/>
      <c r="VVW171" s="91"/>
      <c r="VVX171" s="91"/>
      <c r="VVY171" s="91"/>
      <c r="VVZ171" s="91"/>
      <c r="VWA171" s="91"/>
      <c r="VWB171" s="91"/>
      <c r="VWC171" s="91"/>
      <c r="VWD171" s="91"/>
      <c r="VWE171" s="91"/>
      <c r="VWF171" s="91"/>
      <c r="VWG171" s="91"/>
      <c r="VWH171" s="91"/>
      <c r="VWI171" s="91"/>
      <c r="VWJ171" s="91"/>
      <c r="VWK171" s="91"/>
      <c r="VWL171" s="91"/>
      <c r="VWM171" s="91"/>
      <c r="VWN171" s="91"/>
      <c r="VWO171" s="91"/>
      <c r="VWP171" s="91"/>
      <c r="VWQ171" s="91"/>
      <c r="VWR171" s="91"/>
      <c r="VWS171" s="91"/>
      <c r="VWT171" s="91"/>
      <c r="VWU171" s="91"/>
      <c r="VWV171" s="91"/>
      <c r="VWW171" s="91"/>
      <c r="VWX171" s="91"/>
      <c r="VWY171" s="91"/>
      <c r="VWZ171" s="91"/>
      <c r="VXA171" s="91"/>
      <c r="VXB171" s="91"/>
      <c r="VXC171" s="91"/>
      <c r="VXD171" s="91"/>
      <c r="VXE171" s="91"/>
      <c r="VXF171" s="91"/>
      <c r="VXG171" s="91"/>
      <c r="VXH171" s="91"/>
      <c r="VXI171" s="91"/>
      <c r="VXJ171" s="91"/>
      <c r="VXK171" s="91"/>
      <c r="VXL171" s="91"/>
      <c r="VXM171" s="91"/>
      <c r="VXN171" s="91"/>
      <c r="VXO171" s="91"/>
      <c r="VXP171" s="91"/>
      <c r="VXQ171" s="91"/>
      <c r="VXR171" s="91"/>
      <c r="VXS171" s="91"/>
      <c r="VXT171" s="91"/>
      <c r="VXU171" s="91"/>
      <c r="VXV171" s="91"/>
      <c r="VXW171" s="91"/>
      <c r="VXX171" s="91"/>
      <c r="VXY171" s="91"/>
      <c r="VXZ171" s="91"/>
      <c r="VYA171" s="91"/>
      <c r="VYB171" s="91"/>
      <c r="VYC171" s="91"/>
      <c r="VYD171" s="91"/>
      <c r="VYE171" s="91"/>
      <c r="VYF171" s="91"/>
      <c r="VYG171" s="91"/>
      <c r="VYH171" s="91"/>
      <c r="VYI171" s="91"/>
      <c r="VYJ171" s="91"/>
      <c r="VYK171" s="91"/>
      <c r="VYL171" s="91"/>
      <c r="VYM171" s="91"/>
      <c r="VYN171" s="91"/>
      <c r="VYO171" s="91"/>
      <c r="VYP171" s="91"/>
      <c r="VYQ171" s="91"/>
      <c r="VYR171" s="91"/>
      <c r="VYS171" s="91"/>
      <c r="VYT171" s="91"/>
      <c r="VYU171" s="91"/>
      <c r="VYV171" s="91"/>
      <c r="VYW171" s="91"/>
      <c r="VYX171" s="91"/>
      <c r="VYY171" s="91"/>
      <c r="VYZ171" s="91"/>
      <c r="VZA171" s="91"/>
      <c r="VZB171" s="91"/>
      <c r="VZC171" s="91"/>
      <c r="VZD171" s="91"/>
      <c r="VZE171" s="91"/>
      <c r="VZF171" s="91"/>
      <c r="VZG171" s="91"/>
      <c r="VZH171" s="91"/>
      <c r="VZI171" s="91"/>
      <c r="VZJ171" s="91"/>
      <c r="VZK171" s="91"/>
      <c r="VZL171" s="91"/>
      <c r="VZM171" s="91"/>
      <c r="VZN171" s="91"/>
      <c r="VZO171" s="91"/>
      <c r="VZP171" s="91"/>
      <c r="VZQ171" s="91"/>
      <c r="VZR171" s="91"/>
      <c r="VZS171" s="91"/>
      <c r="VZT171" s="91"/>
      <c r="VZU171" s="91"/>
      <c r="VZV171" s="91"/>
      <c r="VZW171" s="91"/>
      <c r="VZX171" s="91"/>
      <c r="VZY171" s="91"/>
      <c r="VZZ171" s="91"/>
      <c r="WAA171" s="91"/>
      <c r="WAB171" s="91"/>
      <c r="WAC171" s="91"/>
      <c r="WAD171" s="91"/>
      <c r="WAE171" s="91"/>
      <c r="WAF171" s="91"/>
      <c r="WAG171" s="91"/>
      <c r="WAH171" s="91"/>
      <c r="WAI171" s="91"/>
      <c r="WAJ171" s="91"/>
      <c r="WAK171" s="91"/>
      <c r="WAL171" s="91"/>
      <c r="WAM171" s="91"/>
      <c r="WAN171" s="91"/>
      <c r="WAO171" s="91"/>
      <c r="WAP171" s="91"/>
      <c r="WAQ171" s="91"/>
      <c r="WAR171" s="91"/>
      <c r="WAS171" s="91"/>
      <c r="WAT171" s="91"/>
      <c r="WAU171" s="91"/>
      <c r="WAV171" s="91"/>
      <c r="WAW171" s="91"/>
      <c r="WAX171" s="91"/>
      <c r="WAY171" s="91"/>
      <c r="WAZ171" s="91"/>
      <c r="WBA171" s="91"/>
      <c r="WBB171" s="91"/>
      <c r="WBC171" s="91"/>
      <c r="WBD171" s="91"/>
      <c r="WBE171" s="91"/>
      <c r="WBF171" s="91"/>
      <c r="WBG171" s="91"/>
      <c r="WBH171" s="91"/>
      <c r="WBI171" s="91"/>
      <c r="WBJ171" s="91"/>
      <c r="WBK171" s="91"/>
      <c r="WBL171" s="91"/>
      <c r="WBM171" s="91"/>
      <c r="WBN171" s="91"/>
      <c r="WBO171" s="91"/>
      <c r="WBP171" s="91"/>
      <c r="WBQ171" s="91"/>
      <c r="WBR171" s="91"/>
      <c r="WBS171" s="91"/>
      <c r="WBT171" s="91"/>
      <c r="WBU171" s="91"/>
      <c r="WBV171" s="91"/>
      <c r="WBW171" s="91"/>
      <c r="WBX171" s="91"/>
      <c r="WBY171" s="91"/>
      <c r="WBZ171" s="91"/>
      <c r="WCA171" s="91"/>
      <c r="WCB171" s="91"/>
      <c r="WCC171" s="91"/>
      <c r="WCD171" s="91"/>
      <c r="WCE171" s="91"/>
      <c r="WCF171" s="91"/>
      <c r="WCG171" s="91"/>
      <c r="WCH171" s="91"/>
      <c r="WCI171" s="91"/>
      <c r="WCJ171" s="91"/>
      <c r="WCK171" s="91"/>
      <c r="WCL171" s="91"/>
      <c r="WCM171" s="91"/>
      <c r="WCN171" s="91"/>
      <c r="WCO171" s="91"/>
      <c r="WCP171" s="91"/>
      <c r="WCQ171" s="91"/>
      <c r="WCR171" s="91"/>
      <c r="WCS171" s="91"/>
      <c r="WCT171" s="91"/>
      <c r="WCU171" s="91"/>
      <c r="WCV171" s="91"/>
      <c r="WCW171" s="91"/>
      <c r="WCX171" s="91"/>
      <c r="WCY171" s="91"/>
      <c r="WCZ171" s="91"/>
      <c r="WDA171" s="91"/>
      <c r="WDB171" s="91"/>
      <c r="WDC171" s="91"/>
      <c r="WDD171" s="91"/>
      <c r="WDE171" s="91"/>
      <c r="WDF171" s="91"/>
      <c r="WDG171" s="91"/>
      <c r="WDH171" s="91"/>
      <c r="WDI171" s="91"/>
      <c r="WDJ171" s="91"/>
      <c r="WDK171" s="91"/>
      <c r="WDL171" s="91"/>
      <c r="WDM171" s="91"/>
      <c r="WDN171" s="91"/>
      <c r="WDO171" s="91"/>
      <c r="WDP171" s="91"/>
      <c r="WDQ171" s="91"/>
      <c r="WDR171" s="91"/>
      <c r="WDS171" s="91"/>
      <c r="WDT171" s="91"/>
      <c r="WDU171" s="91"/>
      <c r="WDV171" s="91"/>
      <c r="WDW171" s="91"/>
      <c r="WDX171" s="91"/>
      <c r="WDY171" s="91"/>
      <c r="WDZ171" s="91"/>
      <c r="WEA171" s="91"/>
      <c r="WEB171" s="91"/>
      <c r="WEC171" s="91"/>
      <c r="WED171" s="91"/>
      <c r="WEE171" s="91"/>
      <c r="WEF171" s="91"/>
      <c r="WEG171" s="91"/>
      <c r="WEH171" s="91"/>
      <c r="WEI171" s="91"/>
      <c r="WEJ171" s="91"/>
      <c r="WEK171" s="91"/>
      <c r="WEL171" s="91"/>
      <c r="WEM171" s="91"/>
      <c r="WEN171" s="91"/>
      <c r="WEO171" s="91"/>
      <c r="WEP171" s="91"/>
      <c r="WEQ171" s="91"/>
      <c r="WER171" s="91"/>
      <c r="WES171" s="91"/>
      <c r="WET171" s="91"/>
      <c r="WEU171" s="91"/>
      <c r="WEV171" s="91"/>
      <c r="WEW171" s="91"/>
      <c r="WEX171" s="91"/>
      <c r="WEY171" s="91"/>
      <c r="WEZ171" s="91"/>
      <c r="WFA171" s="91"/>
      <c r="WFB171" s="91"/>
      <c r="WFC171" s="91"/>
      <c r="WFD171" s="91"/>
      <c r="WFE171" s="91"/>
      <c r="WFF171" s="91"/>
      <c r="WFG171" s="91"/>
      <c r="WFH171" s="91"/>
      <c r="WFI171" s="91"/>
      <c r="WFJ171" s="91"/>
      <c r="WFK171" s="91"/>
      <c r="WFL171" s="91"/>
      <c r="WFM171" s="91"/>
      <c r="WFN171" s="91"/>
      <c r="WFO171" s="91"/>
      <c r="WFP171" s="91"/>
      <c r="WFQ171" s="91"/>
      <c r="WFR171" s="91"/>
      <c r="WFS171" s="91"/>
      <c r="WFT171" s="91"/>
      <c r="WFU171" s="91"/>
      <c r="WFV171" s="91"/>
      <c r="WFW171" s="91"/>
      <c r="WFX171" s="91"/>
      <c r="WFY171" s="91"/>
      <c r="WFZ171" s="91"/>
      <c r="WGA171" s="91"/>
      <c r="WGB171" s="91"/>
      <c r="WGC171" s="91"/>
      <c r="WGD171" s="91"/>
      <c r="WGE171" s="91"/>
      <c r="WGF171" s="91"/>
      <c r="WGG171" s="91"/>
      <c r="WGH171" s="91"/>
      <c r="WGI171" s="91"/>
      <c r="WGJ171" s="91"/>
      <c r="WGK171" s="91"/>
      <c r="WGL171" s="91"/>
      <c r="WGM171" s="91"/>
      <c r="WGN171" s="91"/>
      <c r="WGO171" s="91"/>
      <c r="WGP171" s="91"/>
      <c r="WGQ171" s="91"/>
      <c r="WGR171" s="91"/>
      <c r="WGS171" s="91"/>
      <c r="WGT171" s="91"/>
      <c r="WGU171" s="91"/>
      <c r="WGV171" s="91"/>
      <c r="WGW171" s="91"/>
      <c r="WGX171" s="91"/>
      <c r="WGY171" s="91"/>
      <c r="WGZ171" s="91"/>
      <c r="WHA171" s="91"/>
      <c r="WHB171" s="91"/>
      <c r="WHC171" s="91"/>
      <c r="WHD171" s="91"/>
      <c r="WHE171" s="91"/>
      <c r="WHF171" s="91"/>
      <c r="WHG171" s="91"/>
      <c r="WHH171" s="91"/>
      <c r="WHI171" s="91"/>
      <c r="WHJ171" s="91"/>
      <c r="WHK171" s="91"/>
      <c r="WHL171" s="91"/>
      <c r="WHM171" s="91"/>
      <c r="WHN171" s="91"/>
      <c r="WHO171" s="91"/>
      <c r="WHP171" s="91"/>
      <c r="WHQ171" s="91"/>
      <c r="WHR171" s="91"/>
      <c r="WHS171" s="91"/>
      <c r="WHT171" s="91"/>
      <c r="WHU171" s="91"/>
      <c r="WHV171" s="91"/>
      <c r="WHW171" s="91"/>
      <c r="WHX171" s="91"/>
      <c r="WHY171" s="91"/>
      <c r="WHZ171" s="91"/>
      <c r="WIA171" s="91"/>
      <c r="WIB171" s="91"/>
      <c r="WIC171" s="91"/>
      <c r="WID171" s="91"/>
      <c r="WIE171" s="91"/>
      <c r="WIF171" s="91"/>
      <c r="WIG171" s="91"/>
      <c r="WIH171" s="91"/>
      <c r="WII171" s="91"/>
      <c r="WIJ171" s="91"/>
      <c r="WIK171" s="91"/>
      <c r="WIL171" s="91"/>
      <c r="WIM171" s="91"/>
      <c r="WIN171" s="91"/>
      <c r="WIO171" s="91"/>
      <c r="WIP171" s="91"/>
      <c r="WIQ171" s="91"/>
      <c r="WIR171" s="91"/>
      <c r="WIS171" s="91"/>
      <c r="WIT171" s="91"/>
      <c r="WIU171" s="91"/>
      <c r="WIV171" s="91"/>
      <c r="WIW171" s="91"/>
      <c r="WIX171" s="91"/>
      <c r="WIY171" s="91"/>
      <c r="WIZ171" s="91"/>
      <c r="WJA171" s="91"/>
      <c r="WJB171" s="91"/>
      <c r="WJC171" s="91"/>
      <c r="WJD171" s="91"/>
      <c r="WJE171" s="91"/>
      <c r="WJF171" s="91"/>
      <c r="WJG171" s="91"/>
      <c r="WJH171" s="91"/>
      <c r="WJI171" s="91"/>
      <c r="WJJ171" s="91"/>
      <c r="WJK171" s="91"/>
      <c r="WJL171" s="91"/>
      <c r="WJM171" s="91"/>
      <c r="WJN171" s="91"/>
      <c r="WJO171" s="91"/>
      <c r="WJP171" s="91"/>
      <c r="WJQ171" s="91"/>
      <c r="WJR171" s="91"/>
      <c r="WJS171" s="91"/>
      <c r="WJT171" s="91"/>
      <c r="WJU171" s="91"/>
      <c r="WJV171" s="91"/>
      <c r="WJW171" s="91"/>
      <c r="WJX171" s="91"/>
      <c r="WJY171" s="91"/>
      <c r="WJZ171" s="91"/>
      <c r="WKA171" s="91"/>
      <c r="WKB171" s="91"/>
      <c r="WKC171" s="91"/>
      <c r="WKD171" s="91"/>
      <c r="WKE171" s="91"/>
      <c r="WKF171" s="91"/>
      <c r="WKG171" s="91"/>
      <c r="WKH171" s="91"/>
      <c r="WKI171" s="91"/>
      <c r="WKJ171" s="91"/>
      <c r="WKK171" s="91"/>
      <c r="WKL171" s="91"/>
      <c r="WKM171" s="91"/>
      <c r="WKN171" s="91"/>
      <c r="WKO171" s="91"/>
      <c r="WKP171" s="91"/>
      <c r="WKQ171" s="91"/>
      <c r="WKR171" s="91"/>
      <c r="WKS171" s="91"/>
      <c r="WKT171" s="91"/>
      <c r="WKU171" s="91"/>
      <c r="WKV171" s="91"/>
      <c r="WKW171" s="91"/>
      <c r="WKX171" s="91"/>
      <c r="WKY171" s="91"/>
      <c r="WKZ171" s="91"/>
      <c r="WLA171" s="91"/>
      <c r="WLB171" s="91"/>
      <c r="WLC171" s="91"/>
      <c r="WLD171" s="91"/>
      <c r="WLE171" s="91"/>
      <c r="WLF171" s="91"/>
      <c r="WLG171" s="91"/>
      <c r="WLH171" s="91"/>
      <c r="WLI171" s="91"/>
      <c r="WLJ171" s="91"/>
      <c r="WLK171" s="91"/>
      <c r="WLL171" s="91"/>
      <c r="WLM171" s="91"/>
      <c r="WLN171" s="91"/>
      <c r="WLO171" s="91"/>
      <c r="WLP171" s="91"/>
      <c r="WLQ171" s="91"/>
      <c r="WLR171" s="91"/>
      <c r="WLS171" s="91"/>
      <c r="WLT171" s="91"/>
      <c r="WLU171" s="91"/>
      <c r="WLV171" s="91"/>
      <c r="WLW171" s="91"/>
      <c r="WLX171" s="91"/>
      <c r="WLY171" s="91"/>
      <c r="WLZ171" s="91"/>
      <c r="WMA171" s="91"/>
      <c r="WMB171" s="91"/>
      <c r="WMC171" s="91"/>
      <c r="WMD171" s="91"/>
      <c r="WME171" s="91"/>
      <c r="WMF171" s="91"/>
      <c r="WMG171" s="91"/>
      <c r="WMH171" s="91"/>
      <c r="WMI171" s="91"/>
      <c r="WMJ171" s="91"/>
      <c r="WMK171" s="91"/>
      <c r="WML171" s="91"/>
      <c r="WMM171" s="91"/>
      <c r="WMN171" s="91"/>
      <c r="WMO171" s="91"/>
      <c r="WMP171" s="91"/>
      <c r="WMQ171" s="91"/>
      <c r="WMR171" s="91"/>
      <c r="WMS171" s="91"/>
      <c r="WMT171" s="91"/>
      <c r="WMU171" s="91"/>
      <c r="WMV171" s="91"/>
      <c r="WMW171" s="91"/>
      <c r="WMX171" s="91"/>
      <c r="WMY171" s="91"/>
      <c r="WMZ171" s="91"/>
      <c r="WNA171" s="91"/>
      <c r="WNB171" s="91"/>
      <c r="WNC171" s="91"/>
      <c r="WND171" s="91"/>
      <c r="WNE171" s="91"/>
      <c r="WNF171" s="91"/>
      <c r="WNG171" s="91"/>
      <c r="WNH171" s="91"/>
      <c r="WNI171" s="91"/>
      <c r="WNJ171" s="91"/>
      <c r="WNK171" s="91"/>
      <c r="WNL171" s="91"/>
      <c r="WNM171" s="91"/>
      <c r="WNN171" s="91"/>
      <c r="WNO171" s="91"/>
      <c r="WNP171" s="91"/>
      <c r="WNQ171" s="91"/>
      <c r="WNR171" s="91"/>
      <c r="WNS171" s="91"/>
      <c r="WNT171" s="91"/>
      <c r="WNU171" s="91"/>
      <c r="WNV171" s="91"/>
      <c r="WNW171" s="91"/>
      <c r="WNX171" s="91"/>
      <c r="WNY171" s="91"/>
      <c r="WNZ171" s="91"/>
      <c r="WOA171" s="91"/>
      <c r="WOB171" s="91"/>
      <c r="WOC171" s="91"/>
      <c r="WOD171" s="91"/>
      <c r="WOE171" s="91"/>
      <c r="WOF171" s="91"/>
      <c r="WOG171" s="91"/>
      <c r="WOH171" s="91"/>
      <c r="WOI171" s="91"/>
      <c r="WOJ171" s="91"/>
      <c r="WOK171" s="91"/>
      <c r="WOL171" s="91"/>
      <c r="WOM171" s="91"/>
      <c r="WON171" s="91"/>
      <c r="WOO171" s="91"/>
      <c r="WOP171" s="91"/>
      <c r="WOQ171" s="91"/>
      <c r="WOR171" s="91"/>
      <c r="WOS171" s="91"/>
      <c r="WOT171" s="91"/>
      <c r="WOU171" s="91"/>
      <c r="WOV171" s="91"/>
      <c r="WOW171" s="91"/>
      <c r="WOX171" s="91"/>
      <c r="WOY171" s="91"/>
      <c r="WOZ171" s="91"/>
      <c r="WPA171" s="91"/>
      <c r="WPB171" s="91"/>
      <c r="WPC171" s="91"/>
      <c r="WPD171" s="91"/>
      <c r="WPE171" s="91"/>
      <c r="WPF171" s="91"/>
      <c r="WPG171" s="91"/>
      <c r="WPH171" s="91"/>
      <c r="WPI171" s="91"/>
      <c r="WPJ171" s="91"/>
      <c r="WPK171" s="91"/>
      <c r="WPL171" s="91"/>
      <c r="WPM171" s="91"/>
      <c r="WPN171" s="91"/>
      <c r="WPO171" s="91"/>
      <c r="WPP171" s="91"/>
      <c r="WPQ171" s="91"/>
      <c r="WPR171" s="91"/>
      <c r="WPS171" s="91"/>
      <c r="WPT171" s="91"/>
      <c r="WPU171" s="91"/>
      <c r="WPV171" s="91"/>
      <c r="WPW171" s="91"/>
      <c r="WPX171" s="91"/>
      <c r="WPY171" s="91"/>
      <c r="WPZ171" s="91"/>
      <c r="WQA171" s="91"/>
      <c r="WQB171" s="91"/>
      <c r="WQC171" s="91"/>
      <c r="WQD171" s="91"/>
      <c r="WQE171" s="91"/>
      <c r="WQF171" s="91"/>
      <c r="WQG171" s="91"/>
      <c r="WQH171" s="91"/>
      <c r="WQI171" s="91"/>
      <c r="WQJ171" s="91"/>
      <c r="WQK171" s="91"/>
      <c r="WQL171" s="91"/>
      <c r="WQM171" s="91"/>
      <c r="WQN171" s="91"/>
      <c r="WQO171" s="91"/>
      <c r="WQP171" s="91"/>
      <c r="WQQ171" s="91"/>
      <c r="WQR171" s="91"/>
      <c r="WQS171" s="91"/>
      <c r="WQT171" s="91"/>
      <c r="WQU171" s="91"/>
      <c r="WQV171" s="91"/>
      <c r="WQW171" s="91"/>
      <c r="WQX171" s="91"/>
      <c r="WQY171" s="91"/>
      <c r="WQZ171" s="91"/>
      <c r="WRA171" s="91"/>
      <c r="WRB171" s="91"/>
      <c r="WRC171" s="91"/>
      <c r="WRD171" s="91"/>
      <c r="WRE171" s="91"/>
      <c r="WRF171" s="91"/>
      <c r="WRG171" s="91"/>
      <c r="WRH171" s="91"/>
      <c r="WRI171" s="91"/>
      <c r="WRJ171" s="91"/>
      <c r="WRK171" s="91"/>
      <c r="WRL171" s="91"/>
      <c r="WRM171" s="91"/>
      <c r="WRN171" s="91"/>
      <c r="WRO171" s="91"/>
      <c r="WRP171" s="91"/>
      <c r="WRQ171" s="91"/>
      <c r="WRR171" s="91"/>
      <c r="WRS171" s="91"/>
      <c r="WRT171" s="91"/>
      <c r="WRU171" s="91"/>
      <c r="WRV171" s="91"/>
      <c r="WRW171" s="91"/>
      <c r="WRX171" s="91"/>
      <c r="WRY171" s="91"/>
      <c r="WRZ171" s="91"/>
      <c r="WSA171" s="91"/>
      <c r="WSB171" s="91"/>
      <c r="WSC171" s="91"/>
      <c r="WSD171" s="91"/>
      <c r="WSE171" s="91"/>
      <c r="WSF171" s="91"/>
      <c r="WSG171" s="91"/>
      <c r="WSH171" s="91"/>
      <c r="WSI171" s="91"/>
      <c r="WSJ171" s="91"/>
      <c r="WSK171" s="91"/>
      <c r="WSL171" s="91"/>
      <c r="WSM171" s="91"/>
      <c r="WSN171" s="91"/>
      <c r="WSO171" s="91"/>
      <c r="WSP171" s="91"/>
      <c r="WSQ171" s="91"/>
      <c r="WSR171" s="91"/>
      <c r="WSS171" s="91"/>
      <c r="WST171" s="91"/>
      <c r="WSU171" s="91"/>
      <c r="WSV171" s="91"/>
      <c r="WSW171" s="91"/>
      <c r="WSX171" s="91"/>
      <c r="WSY171" s="91"/>
      <c r="WSZ171" s="91"/>
      <c r="WTA171" s="91"/>
      <c r="WTB171" s="91"/>
      <c r="WTC171" s="91"/>
      <c r="WTD171" s="91"/>
      <c r="WTE171" s="91"/>
      <c r="WTF171" s="91"/>
      <c r="WTG171" s="91"/>
      <c r="WTH171" s="91"/>
      <c r="WTI171" s="91"/>
      <c r="WTJ171" s="91"/>
      <c r="WTK171" s="91"/>
      <c r="WTL171" s="91"/>
      <c r="WTM171" s="91"/>
      <c r="WTN171" s="91"/>
      <c r="WTO171" s="91"/>
      <c r="WTP171" s="91"/>
      <c r="WTQ171" s="91"/>
      <c r="WTR171" s="91"/>
      <c r="WTS171" s="91"/>
      <c r="WTT171" s="91"/>
      <c r="WTU171" s="91"/>
      <c r="WTV171" s="91"/>
      <c r="WTW171" s="91"/>
      <c r="WTX171" s="91"/>
      <c r="WTY171" s="91"/>
      <c r="WTZ171" s="91"/>
      <c r="WUA171" s="91"/>
      <c r="WUB171" s="91"/>
      <c r="WUC171" s="91"/>
      <c r="WUD171" s="91"/>
      <c r="WUE171" s="91"/>
      <c r="WUF171" s="91"/>
      <c r="WUG171" s="91"/>
      <c r="WUH171" s="91"/>
      <c r="WUI171" s="91"/>
      <c r="WUJ171" s="91"/>
      <c r="WUK171" s="91"/>
      <c r="WUL171" s="91"/>
      <c r="WUM171" s="91"/>
      <c r="WUN171" s="91"/>
      <c r="WUO171" s="91"/>
      <c r="WUP171" s="91"/>
      <c r="WUQ171" s="91"/>
      <c r="WUR171" s="91"/>
      <c r="WUS171" s="91"/>
      <c r="WUT171" s="91"/>
      <c r="WUU171" s="91"/>
      <c r="WUV171" s="91"/>
      <c r="WUW171" s="91"/>
      <c r="WUX171" s="91"/>
      <c r="WUY171" s="91"/>
      <c r="WUZ171" s="91"/>
      <c r="WVA171" s="91"/>
      <c r="WVB171" s="91"/>
      <c r="WVC171" s="91"/>
      <c r="WVD171" s="91"/>
      <c r="WVE171" s="91"/>
      <c r="WVF171" s="91"/>
      <c r="WVG171" s="91"/>
      <c r="WVH171" s="91"/>
      <c r="WVI171" s="91"/>
      <c r="WVJ171" s="91"/>
      <c r="WVK171" s="91"/>
      <c r="WVL171" s="91"/>
      <c r="WVM171" s="91"/>
      <c r="WVN171" s="91"/>
      <c r="WVO171" s="91"/>
      <c r="WVP171" s="91"/>
      <c r="WVQ171" s="91"/>
      <c r="WVR171" s="91"/>
      <c r="WVS171" s="91"/>
      <c r="WVT171" s="91"/>
      <c r="WVU171" s="91"/>
      <c r="WVV171" s="91"/>
      <c r="WVW171" s="91"/>
      <c r="WVX171" s="91"/>
      <c r="WVY171" s="91"/>
      <c r="WVZ171" s="91"/>
      <c r="WWA171" s="91"/>
      <c r="WWB171" s="91"/>
      <c r="WWC171" s="91"/>
      <c r="WWD171" s="91"/>
      <c r="WWE171" s="91"/>
      <c r="WWF171" s="91"/>
      <c r="WWG171" s="91"/>
      <c r="WWH171" s="91"/>
      <c r="WWI171" s="91"/>
      <c r="WWJ171" s="91"/>
      <c r="WWK171" s="91"/>
      <c r="WWL171" s="91"/>
      <c r="WWM171" s="91"/>
      <c r="WWN171" s="91"/>
      <c r="WWO171" s="91"/>
      <c r="WWP171" s="91"/>
      <c r="WWQ171" s="91"/>
      <c r="WWR171" s="91"/>
      <c r="WWS171" s="91"/>
      <c r="WWT171" s="91"/>
      <c r="WWU171" s="91"/>
      <c r="WWV171" s="91"/>
      <c r="WWW171" s="91"/>
      <c r="WWX171" s="91"/>
      <c r="WWY171" s="91"/>
      <c r="WWZ171" s="91"/>
      <c r="WXA171" s="91"/>
      <c r="WXB171" s="91"/>
      <c r="WXC171" s="91"/>
      <c r="WXD171" s="91"/>
      <c r="WXE171" s="91"/>
      <c r="WXF171" s="91"/>
      <c r="WXG171" s="91"/>
      <c r="WXH171" s="91"/>
      <c r="WXI171" s="91"/>
      <c r="WXJ171" s="91"/>
      <c r="WXK171" s="91"/>
      <c r="WXL171" s="91"/>
      <c r="WXM171" s="91"/>
      <c r="WXN171" s="91"/>
      <c r="WXO171" s="91"/>
      <c r="WXP171" s="91"/>
      <c r="WXQ171" s="91"/>
      <c r="WXR171" s="91"/>
      <c r="WXS171" s="91"/>
      <c r="WXT171" s="91"/>
      <c r="WXU171" s="91"/>
      <c r="WXV171" s="91"/>
      <c r="WXW171" s="91"/>
      <c r="WXX171" s="91"/>
      <c r="WXY171" s="91"/>
      <c r="WXZ171" s="91"/>
      <c r="WYA171" s="91"/>
      <c r="WYB171" s="91"/>
      <c r="WYC171" s="91"/>
      <c r="WYD171" s="91"/>
      <c r="WYE171" s="91"/>
      <c r="WYF171" s="91"/>
      <c r="WYG171" s="91"/>
      <c r="WYH171" s="91"/>
      <c r="WYI171" s="91"/>
      <c r="WYJ171" s="91"/>
      <c r="WYK171" s="91"/>
      <c r="WYL171" s="91"/>
      <c r="WYM171" s="91"/>
      <c r="WYN171" s="91"/>
      <c r="WYO171" s="91"/>
      <c r="WYP171" s="91"/>
      <c r="WYQ171" s="91"/>
      <c r="WYR171" s="91"/>
      <c r="WYS171" s="91"/>
      <c r="WYT171" s="91"/>
      <c r="WYU171" s="91"/>
      <c r="WYV171" s="91"/>
      <c r="WYW171" s="91"/>
      <c r="WYX171" s="91"/>
      <c r="WYY171" s="91"/>
      <c r="WYZ171" s="91"/>
      <c r="WZA171" s="91"/>
      <c r="WZB171" s="91"/>
      <c r="WZC171" s="91"/>
      <c r="WZD171" s="91"/>
      <c r="WZE171" s="91"/>
      <c r="WZF171" s="91"/>
      <c r="WZG171" s="91"/>
      <c r="WZH171" s="91"/>
      <c r="WZI171" s="91"/>
      <c r="WZJ171" s="91"/>
      <c r="WZK171" s="91"/>
      <c r="WZL171" s="91"/>
      <c r="WZM171" s="91"/>
      <c r="WZN171" s="91"/>
      <c r="WZO171" s="91"/>
      <c r="WZP171" s="91"/>
      <c r="WZQ171" s="91"/>
      <c r="WZR171" s="91"/>
      <c r="WZS171" s="91"/>
      <c r="WZT171" s="91"/>
      <c r="WZU171" s="91"/>
      <c r="WZV171" s="91"/>
      <c r="WZW171" s="91"/>
      <c r="WZX171" s="91"/>
      <c r="WZY171" s="91"/>
      <c r="WZZ171" s="91"/>
      <c r="XAA171" s="91"/>
      <c r="XAB171" s="91"/>
      <c r="XAC171" s="91"/>
      <c r="XAD171" s="91"/>
      <c r="XAE171" s="91"/>
      <c r="XAF171" s="91"/>
      <c r="XAG171" s="91"/>
      <c r="XAH171" s="91"/>
      <c r="XAI171" s="91"/>
      <c r="XAJ171" s="91"/>
      <c r="XAK171" s="91"/>
      <c r="XAL171" s="91"/>
      <c r="XAM171" s="91"/>
      <c r="XAN171" s="91"/>
      <c r="XAO171" s="91"/>
      <c r="XAP171" s="91"/>
      <c r="XAQ171" s="91"/>
      <c r="XAR171" s="91"/>
      <c r="XAS171" s="91"/>
      <c r="XAT171" s="91"/>
      <c r="XAU171" s="91"/>
      <c r="XAV171" s="91"/>
      <c r="XAW171" s="91"/>
      <c r="XAX171" s="91"/>
      <c r="XAY171" s="91"/>
      <c r="XAZ171" s="91"/>
      <c r="XBA171" s="91"/>
      <c r="XBB171" s="91"/>
      <c r="XBC171" s="91"/>
      <c r="XBD171" s="91"/>
      <c r="XBE171" s="91"/>
      <c r="XBF171" s="91"/>
      <c r="XBG171" s="91"/>
      <c r="XBH171" s="91"/>
      <c r="XBI171" s="91"/>
      <c r="XBJ171" s="91"/>
      <c r="XBK171" s="91"/>
      <c r="XBL171" s="91"/>
      <c r="XBM171" s="91"/>
      <c r="XBN171" s="91"/>
      <c r="XBO171" s="91"/>
      <c r="XBP171" s="91"/>
      <c r="XBQ171" s="91"/>
      <c r="XBR171" s="91"/>
      <c r="XBS171" s="91"/>
      <c r="XBT171" s="91"/>
      <c r="XBU171" s="91"/>
      <c r="XBV171" s="91"/>
      <c r="XBW171" s="91"/>
      <c r="XBX171" s="91"/>
      <c r="XBY171" s="91"/>
      <c r="XBZ171" s="91"/>
      <c r="XCA171" s="91"/>
      <c r="XCB171" s="91"/>
      <c r="XCC171" s="91"/>
      <c r="XCD171" s="91"/>
      <c r="XCE171" s="91"/>
      <c r="XCF171" s="91"/>
      <c r="XCG171" s="91"/>
      <c r="XCH171" s="91"/>
      <c r="XCI171" s="91"/>
      <c r="XCJ171" s="91"/>
      <c r="XCK171" s="91"/>
      <c r="XCL171" s="91"/>
      <c r="XCM171" s="91"/>
      <c r="XCN171" s="91"/>
      <c r="XCO171" s="91"/>
      <c r="XCP171" s="91"/>
      <c r="XCQ171" s="91"/>
      <c r="XCR171" s="91"/>
      <c r="XCS171" s="91"/>
      <c r="XCT171" s="91"/>
      <c r="XCU171" s="91"/>
      <c r="XCV171" s="91"/>
      <c r="XCW171" s="91"/>
      <c r="XCX171" s="91"/>
      <c r="XCY171" s="91"/>
      <c r="XCZ171" s="91"/>
      <c r="XDA171" s="91"/>
      <c r="XDB171" s="91"/>
      <c r="XDC171" s="91"/>
      <c r="XDD171" s="91"/>
      <c r="XDE171" s="91"/>
      <c r="XDF171" s="91"/>
      <c r="XDG171" s="91"/>
      <c r="XDH171" s="91"/>
      <c r="XDI171" s="91"/>
      <c r="XDJ171" s="91"/>
      <c r="XDK171" s="91"/>
      <c r="XDL171" s="91"/>
      <c r="XDM171" s="91"/>
      <c r="XDN171" s="91"/>
      <c r="XDO171" s="91"/>
      <c r="XDP171" s="91"/>
      <c r="XDQ171" s="91"/>
      <c r="XDR171" s="91"/>
      <c r="XDS171" s="91"/>
      <c r="XDT171" s="91"/>
      <c r="XDU171" s="91"/>
      <c r="XDV171" s="91"/>
      <c r="XDW171" s="91"/>
      <c r="XDX171" s="91"/>
      <c r="XDY171" s="91"/>
      <c r="XDZ171" s="91"/>
      <c r="XEA171" s="91"/>
      <c r="XEB171" s="91"/>
      <c r="XEC171" s="91"/>
      <c r="XED171" s="91"/>
      <c r="XEE171" s="91"/>
      <c r="XEF171" s="91"/>
      <c r="XEG171" s="91"/>
      <c r="XEH171" s="91"/>
      <c r="XEI171" s="91"/>
      <c r="XEJ171" s="91"/>
      <c r="XEK171" s="91"/>
      <c r="XEL171" s="91"/>
      <c r="XEM171" s="91"/>
      <c r="XEN171" s="91"/>
      <c r="XEO171" s="91"/>
      <c r="XEP171" s="91"/>
      <c r="XEQ171" s="91"/>
      <c r="XER171" s="91"/>
      <c r="XES171" s="91"/>
      <c r="XET171" s="91"/>
      <c r="XEU171" s="91"/>
      <c r="XEV171" s="91"/>
      <c r="XEW171" s="91"/>
      <c r="XEX171" s="91"/>
      <c r="XEY171" s="91"/>
      <c r="XEZ171" s="91"/>
      <c r="XFA171" s="91"/>
      <c r="XFB171" s="91"/>
      <c r="XFC171" s="91"/>
      <c r="XFD171" s="91"/>
    </row>
    <row r="172" spans="1:16384" customFormat="1" ht="16.149999999999999" customHeight="1" thickBot="1">
      <c r="A172" s="211"/>
      <c r="B172" s="260"/>
      <c r="C172" s="257"/>
      <c r="D172" s="257"/>
      <c r="E172" s="257"/>
      <c r="F172" s="257"/>
      <c r="G172" s="360"/>
      <c r="H172" s="361"/>
      <c r="I172" s="361"/>
      <c r="J172" s="362"/>
      <c r="K172" s="369"/>
      <c r="L172" s="370"/>
      <c r="M172" s="370"/>
      <c r="N172" s="371"/>
      <c r="O172" s="493"/>
      <c r="P172" s="494"/>
      <c r="Q172" s="494"/>
      <c r="R172" s="495"/>
      <c r="S172" s="493"/>
      <c r="T172" s="494"/>
      <c r="U172" s="494"/>
      <c r="V172" s="495"/>
      <c r="W172" s="493"/>
      <c r="X172" s="494"/>
      <c r="Y172" s="494"/>
      <c r="Z172" s="495"/>
      <c r="AA172" s="493"/>
      <c r="AB172" s="494"/>
      <c r="AC172" s="494"/>
      <c r="AD172" s="495"/>
      <c r="AE172" s="556"/>
      <c r="AF172" s="556"/>
      <c r="AG172" s="556"/>
      <c r="AH172" s="556"/>
      <c r="AI172" s="556"/>
      <c r="AJ172" s="557"/>
      <c r="AK172" s="267" t="str">
        <f>IF(AA171="","",IF(AA171&gt;105,1,""))</f>
        <v/>
      </c>
      <c r="AL172" s="268"/>
      <c r="AM172" s="625" t="str">
        <f>IF($C$237="",IF(SUM($AK$163,$AK$171,$AK$179,$AK$187,$AK$195,$AK$203,$AK$211,$AK$219,$AK$227)&gt;0,"５年度間平均原単位変化に、100％を超えてるものがあります。",""),"")</f>
        <v/>
      </c>
      <c r="AN172" s="625"/>
      <c r="AO172" s="625"/>
      <c r="AP172" s="625"/>
      <c r="AQ172" s="625"/>
      <c r="AR172" s="625"/>
      <c r="AS172" s="625"/>
      <c r="AT172" s="625"/>
      <c r="AU172" s="222"/>
      <c r="AV172" s="625" t="str">
        <f>IF($C$254="",IF(SUM($AK$164,$AK$172,$AK$180,$AK$188,$AK$196,$AK$204,$AK$212,$AK$220,$AK$228)&gt;0,"対前年度比（D）に、前年度を超えているものがあります。",""),"")</f>
        <v/>
      </c>
      <c r="AW172" s="625"/>
      <c r="AX172" s="625"/>
      <c r="AY172" s="625"/>
      <c r="AZ172" s="625"/>
      <c r="BA172" s="625"/>
      <c r="BB172" s="625"/>
      <c r="BC172" s="625"/>
      <c r="BD172" s="272"/>
      <c r="BE172" s="91"/>
      <c r="BF172" s="91"/>
      <c r="BG172" s="91"/>
      <c r="BH172" s="91"/>
      <c r="BI172" s="91"/>
      <c r="BJ172" s="91"/>
      <c r="BK172" s="91"/>
      <c r="BL172" s="91"/>
      <c r="BM172" s="91"/>
      <c r="BN172" s="91"/>
      <c r="BO172" s="91"/>
      <c r="BP172" s="91"/>
      <c r="BQ172" s="91"/>
      <c r="BR172" s="91"/>
      <c r="BS172" s="91"/>
      <c r="BT172" s="91"/>
      <c r="BU172" s="91"/>
      <c r="BV172" s="91"/>
      <c r="BW172" s="91"/>
      <c r="BX172" s="91"/>
      <c r="BY172" s="91"/>
      <c r="BZ172" s="91"/>
      <c r="CA172" s="91"/>
      <c r="CB172" s="91"/>
      <c r="CC172" s="91"/>
      <c r="CD172" s="91"/>
      <c r="CE172" s="91"/>
      <c r="CF172" s="91"/>
      <c r="CG172" s="91"/>
      <c r="CH172" s="91"/>
      <c r="CI172" s="91"/>
      <c r="CJ172" s="91"/>
      <c r="CK172" s="91"/>
      <c r="CL172" s="91"/>
      <c r="CM172" s="91"/>
      <c r="CN172" s="91"/>
      <c r="CO172" s="91"/>
      <c r="CP172" s="91"/>
      <c r="CQ172" s="91"/>
      <c r="CR172" s="91"/>
      <c r="CS172" s="91"/>
      <c r="CT172" s="91"/>
      <c r="CU172" s="91"/>
      <c r="CV172" s="91"/>
      <c r="CW172" s="91"/>
      <c r="CX172" s="91"/>
      <c r="CY172" s="91"/>
      <c r="CZ172" s="91"/>
      <c r="DA172" s="91"/>
      <c r="DB172" s="91"/>
      <c r="DC172" s="91"/>
      <c r="DD172" s="91"/>
      <c r="DE172" s="91"/>
      <c r="DF172" s="91"/>
      <c r="DG172" s="91"/>
      <c r="DH172" s="91"/>
      <c r="DI172" s="91"/>
      <c r="DJ172" s="91"/>
      <c r="DK172" s="91"/>
      <c r="DL172" s="91"/>
      <c r="DM172" s="91"/>
      <c r="DN172" s="91"/>
      <c r="DO172" s="91"/>
      <c r="DP172" s="91"/>
      <c r="DQ172" s="91"/>
      <c r="DR172" s="91"/>
      <c r="DS172" s="91"/>
      <c r="DT172" s="91"/>
      <c r="DU172" s="91"/>
      <c r="DV172" s="91"/>
      <c r="DW172" s="91"/>
      <c r="DX172" s="91"/>
      <c r="DY172" s="91"/>
      <c r="DZ172" s="91"/>
      <c r="EA172" s="91"/>
      <c r="EB172" s="91"/>
      <c r="EC172" s="91"/>
      <c r="ED172" s="91"/>
      <c r="EE172" s="91"/>
      <c r="EF172" s="91"/>
      <c r="EG172" s="91"/>
      <c r="EH172" s="91"/>
      <c r="EI172" s="91"/>
      <c r="EJ172" s="91"/>
      <c r="EK172" s="91"/>
      <c r="EL172" s="91"/>
      <c r="EM172" s="91"/>
      <c r="EN172" s="91"/>
      <c r="EO172" s="91"/>
      <c r="EP172" s="91"/>
      <c r="EQ172" s="91"/>
      <c r="ER172" s="91"/>
      <c r="ES172" s="91"/>
      <c r="ET172" s="91"/>
      <c r="EU172" s="91"/>
      <c r="EV172" s="91"/>
      <c r="EW172" s="91"/>
      <c r="EX172" s="91"/>
      <c r="EY172" s="91"/>
      <c r="EZ172" s="91"/>
      <c r="FA172" s="91"/>
      <c r="FB172" s="91"/>
      <c r="FC172" s="91"/>
      <c r="FD172" s="91"/>
      <c r="FE172" s="91"/>
      <c r="FF172" s="91"/>
      <c r="FG172" s="91"/>
      <c r="FH172" s="91"/>
      <c r="FI172" s="91"/>
      <c r="FJ172" s="91"/>
      <c r="FK172" s="91"/>
      <c r="FL172" s="91"/>
      <c r="FM172" s="91"/>
      <c r="FN172" s="91"/>
      <c r="FO172" s="91"/>
      <c r="FP172" s="91"/>
      <c r="FQ172" s="91"/>
      <c r="FR172" s="91"/>
      <c r="FS172" s="91"/>
      <c r="FT172" s="91"/>
      <c r="FU172" s="91"/>
      <c r="FV172" s="91"/>
      <c r="FW172" s="91"/>
      <c r="FX172" s="91"/>
      <c r="FY172" s="91"/>
      <c r="FZ172" s="91"/>
      <c r="GA172" s="91"/>
      <c r="GB172" s="91"/>
      <c r="GC172" s="91"/>
      <c r="GD172" s="91"/>
      <c r="GE172" s="91"/>
      <c r="GF172" s="91"/>
      <c r="GG172" s="91"/>
      <c r="GH172" s="91"/>
      <c r="GI172" s="91"/>
      <c r="GJ172" s="91"/>
      <c r="GK172" s="91"/>
      <c r="GL172" s="91"/>
      <c r="GM172" s="91"/>
      <c r="GN172" s="91"/>
      <c r="GO172" s="91"/>
      <c r="GP172" s="91"/>
      <c r="GQ172" s="91"/>
      <c r="GR172" s="91"/>
      <c r="GS172" s="91"/>
      <c r="GT172" s="91"/>
      <c r="GU172" s="91"/>
      <c r="GV172" s="91"/>
      <c r="GW172" s="91"/>
      <c r="GX172" s="91"/>
      <c r="GY172" s="91"/>
      <c r="GZ172" s="91"/>
      <c r="HA172" s="91"/>
      <c r="HB172" s="91"/>
      <c r="HC172" s="91"/>
      <c r="HD172" s="91"/>
      <c r="HE172" s="91"/>
      <c r="HF172" s="91"/>
      <c r="HG172" s="91"/>
      <c r="HH172" s="91"/>
      <c r="HI172" s="91"/>
      <c r="HJ172" s="91"/>
      <c r="HK172" s="91"/>
      <c r="HL172" s="91"/>
      <c r="HM172" s="91"/>
      <c r="HN172" s="91"/>
      <c r="HO172" s="91"/>
      <c r="HP172" s="91"/>
      <c r="HQ172" s="91"/>
      <c r="HR172" s="91"/>
      <c r="HS172" s="91"/>
      <c r="HT172" s="91"/>
      <c r="HU172" s="91"/>
      <c r="HV172" s="91"/>
      <c r="HW172" s="91"/>
      <c r="HX172" s="91"/>
      <c r="HY172" s="91"/>
      <c r="HZ172" s="91"/>
      <c r="IA172" s="91"/>
      <c r="IB172" s="91"/>
      <c r="IC172" s="91"/>
      <c r="ID172" s="91"/>
      <c r="IE172" s="91"/>
      <c r="IF172" s="91"/>
      <c r="IG172" s="91"/>
      <c r="IH172" s="91"/>
      <c r="II172" s="91"/>
      <c r="IJ172" s="91"/>
      <c r="IK172" s="91"/>
      <c r="IL172" s="91"/>
      <c r="IM172" s="91"/>
      <c r="IN172" s="91"/>
      <c r="IO172" s="91"/>
      <c r="IP172" s="91"/>
      <c r="IQ172" s="91"/>
      <c r="IR172" s="91"/>
      <c r="IS172" s="91"/>
      <c r="IT172" s="91"/>
      <c r="IU172" s="91"/>
      <c r="IV172" s="91"/>
      <c r="IW172" s="91"/>
      <c r="IX172" s="91"/>
      <c r="IY172" s="91"/>
      <c r="IZ172" s="91"/>
      <c r="JA172" s="91"/>
      <c r="JB172" s="91"/>
      <c r="JC172" s="91"/>
      <c r="JD172" s="91"/>
      <c r="JE172" s="91"/>
      <c r="JF172" s="91"/>
      <c r="JG172" s="91"/>
      <c r="JH172" s="91"/>
      <c r="JI172" s="91"/>
      <c r="JJ172" s="91"/>
      <c r="JK172" s="91"/>
      <c r="JL172" s="91"/>
      <c r="JM172" s="91"/>
      <c r="JN172" s="91"/>
      <c r="JO172" s="91"/>
      <c r="JP172" s="91"/>
      <c r="JQ172" s="91"/>
      <c r="JR172" s="91"/>
      <c r="JS172" s="91"/>
      <c r="JT172" s="91"/>
      <c r="JU172" s="91"/>
      <c r="JV172" s="91"/>
      <c r="JW172" s="91"/>
      <c r="JX172" s="91"/>
      <c r="JY172" s="91"/>
      <c r="JZ172" s="91"/>
      <c r="KA172" s="91"/>
      <c r="KB172" s="91"/>
      <c r="KC172" s="91"/>
      <c r="KD172" s="91"/>
      <c r="KE172" s="91"/>
      <c r="KF172" s="91"/>
      <c r="KG172" s="91"/>
      <c r="KH172" s="91"/>
      <c r="KI172" s="91"/>
      <c r="KJ172" s="91"/>
      <c r="KK172" s="91"/>
      <c r="KL172" s="91"/>
      <c r="KM172" s="91"/>
      <c r="KN172" s="91"/>
      <c r="KO172" s="91"/>
      <c r="KP172" s="91"/>
      <c r="KQ172" s="91"/>
      <c r="KR172" s="91"/>
      <c r="KS172" s="91"/>
      <c r="KT172" s="91"/>
      <c r="KU172" s="91"/>
      <c r="KV172" s="91"/>
      <c r="KW172" s="91"/>
      <c r="KX172" s="91"/>
      <c r="KY172" s="91"/>
      <c r="KZ172" s="91"/>
      <c r="LA172" s="91"/>
      <c r="LB172" s="91"/>
      <c r="LC172" s="91"/>
      <c r="LD172" s="91"/>
      <c r="LE172" s="91"/>
      <c r="LF172" s="91"/>
      <c r="LG172" s="91"/>
      <c r="LH172" s="91"/>
      <c r="LI172" s="91"/>
      <c r="LJ172" s="91"/>
      <c r="LK172" s="91"/>
      <c r="LL172" s="91"/>
      <c r="LM172" s="91"/>
      <c r="LN172" s="91"/>
      <c r="LO172" s="91"/>
      <c r="LP172" s="91"/>
      <c r="LQ172" s="91"/>
      <c r="LR172" s="91"/>
      <c r="LS172" s="91"/>
      <c r="LT172" s="91"/>
      <c r="LU172" s="91"/>
      <c r="LV172" s="91"/>
      <c r="LW172" s="91"/>
      <c r="LX172" s="91"/>
      <c r="LY172" s="91"/>
      <c r="LZ172" s="91"/>
      <c r="MA172" s="91"/>
      <c r="MB172" s="91"/>
      <c r="MC172" s="91"/>
      <c r="MD172" s="91"/>
      <c r="ME172" s="91"/>
      <c r="MF172" s="91"/>
      <c r="MG172" s="91"/>
      <c r="MH172" s="91"/>
      <c r="MI172" s="91"/>
      <c r="MJ172" s="91"/>
      <c r="MK172" s="91"/>
      <c r="ML172" s="91"/>
      <c r="MM172" s="91"/>
      <c r="MN172" s="91"/>
      <c r="MO172" s="91"/>
      <c r="MP172" s="91"/>
      <c r="MQ172" s="91"/>
      <c r="MR172" s="91"/>
      <c r="MS172" s="91"/>
      <c r="MT172" s="91"/>
      <c r="MU172" s="91"/>
      <c r="MV172" s="91"/>
      <c r="MW172" s="91"/>
      <c r="MX172" s="91"/>
      <c r="MY172" s="91"/>
      <c r="MZ172" s="91"/>
      <c r="NA172" s="91"/>
      <c r="NB172" s="91"/>
      <c r="NC172" s="91"/>
      <c r="ND172" s="91"/>
      <c r="NE172" s="91"/>
      <c r="NF172" s="91"/>
      <c r="NG172" s="91"/>
      <c r="NH172" s="91"/>
      <c r="NI172" s="91"/>
      <c r="NJ172" s="91"/>
      <c r="NK172" s="91"/>
      <c r="NL172" s="91"/>
      <c r="NM172" s="91"/>
      <c r="NN172" s="91"/>
      <c r="NO172" s="91"/>
      <c r="NP172" s="91"/>
      <c r="NQ172" s="91"/>
      <c r="NR172" s="91"/>
      <c r="NS172" s="91"/>
      <c r="NT172" s="91"/>
      <c r="NU172" s="91"/>
      <c r="NV172" s="91"/>
      <c r="NW172" s="91"/>
      <c r="NX172" s="91"/>
      <c r="NY172" s="91"/>
      <c r="NZ172" s="91"/>
      <c r="OA172" s="91"/>
      <c r="OB172" s="91"/>
      <c r="OC172" s="91"/>
      <c r="OD172" s="91"/>
      <c r="OE172" s="91"/>
      <c r="OF172" s="91"/>
      <c r="OG172" s="91"/>
      <c r="OH172" s="91"/>
      <c r="OI172" s="91"/>
      <c r="OJ172" s="91"/>
      <c r="OK172" s="91"/>
      <c r="OL172" s="91"/>
      <c r="OM172" s="91"/>
      <c r="ON172" s="91"/>
      <c r="OO172" s="91"/>
      <c r="OP172" s="91"/>
      <c r="OQ172" s="91"/>
      <c r="OR172" s="91"/>
      <c r="OS172" s="91"/>
      <c r="OT172" s="91"/>
      <c r="OU172" s="91"/>
      <c r="OV172" s="91"/>
      <c r="OW172" s="91"/>
      <c r="OX172" s="91"/>
      <c r="OY172" s="91"/>
      <c r="OZ172" s="91"/>
      <c r="PA172" s="91"/>
      <c r="PB172" s="91"/>
      <c r="PC172" s="91"/>
      <c r="PD172" s="91"/>
      <c r="PE172" s="91"/>
      <c r="PF172" s="91"/>
      <c r="PG172" s="91"/>
      <c r="PH172" s="91"/>
      <c r="PI172" s="91"/>
      <c r="PJ172" s="91"/>
      <c r="PK172" s="91"/>
      <c r="PL172" s="91"/>
      <c r="PM172" s="91"/>
      <c r="PN172" s="91"/>
      <c r="PO172" s="91"/>
      <c r="PP172" s="91"/>
      <c r="PQ172" s="91"/>
      <c r="PR172" s="91"/>
      <c r="PS172" s="91"/>
      <c r="PT172" s="91"/>
      <c r="PU172" s="91"/>
      <c r="PV172" s="91"/>
      <c r="PW172" s="91"/>
      <c r="PX172" s="91"/>
      <c r="PY172" s="91"/>
      <c r="PZ172" s="91"/>
      <c r="QA172" s="91"/>
      <c r="QB172" s="91"/>
      <c r="QC172" s="91"/>
      <c r="QD172" s="91"/>
      <c r="QE172" s="91"/>
      <c r="QF172" s="91"/>
      <c r="QG172" s="91"/>
      <c r="QH172" s="91"/>
      <c r="QI172" s="91"/>
      <c r="QJ172" s="91"/>
      <c r="QK172" s="91"/>
      <c r="QL172" s="91"/>
      <c r="QM172" s="91"/>
      <c r="QN172" s="91"/>
      <c r="QO172" s="91"/>
      <c r="QP172" s="91"/>
      <c r="QQ172" s="91"/>
      <c r="QR172" s="91"/>
      <c r="QS172" s="91"/>
      <c r="QT172" s="91"/>
      <c r="QU172" s="91"/>
      <c r="QV172" s="91"/>
      <c r="QW172" s="91"/>
      <c r="QX172" s="91"/>
      <c r="QY172" s="91"/>
      <c r="QZ172" s="91"/>
      <c r="RA172" s="91"/>
      <c r="RB172" s="91"/>
      <c r="RC172" s="91"/>
      <c r="RD172" s="91"/>
      <c r="RE172" s="91"/>
      <c r="RF172" s="91"/>
      <c r="RG172" s="91"/>
      <c r="RH172" s="91"/>
      <c r="RI172" s="91"/>
      <c r="RJ172" s="91"/>
      <c r="RK172" s="91"/>
      <c r="RL172" s="91"/>
      <c r="RM172" s="91"/>
      <c r="RN172" s="91"/>
      <c r="RO172" s="91"/>
      <c r="RP172" s="91"/>
      <c r="RQ172" s="91"/>
      <c r="RR172" s="91"/>
      <c r="RS172" s="91"/>
      <c r="RT172" s="91"/>
      <c r="RU172" s="91"/>
      <c r="RV172" s="91"/>
      <c r="RW172" s="91"/>
      <c r="RX172" s="91"/>
      <c r="RY172" s="91"/>
      <c r="RZ172" s="91"/>
      <c r="SA172" s="91"/>
      <c r="SB172" s="91"/>
      <c r="SC172" s="91"/>
      <c r="SD172" s="91"/>
      <c r="SE172" s="91"/>
      <c r="SF172" s="91"/>
      <c r="SG172" s="91"/>
      <c r="SH172" s="91"/>
      <c r="SI172" s="91"/>
      <c r="SJ172" s="91"/>
      <c r="SK172" s="91"/>
      <c r="SL172" s="91"/>
      <c r="SM172" s="91"/>
      <c r="SN172" s="91"/>
      <c r="SO172" s="91"/>
      <c r="SP172" s="91"/>
      <c r="SQ172" s="91"/>
      <c r="SR172" s="91"/>
      <c r="SS172" s="91"/>
      <c r="ST172" s="91"/>
      <c r="SU172" s="91"/>
      <c r="SV172" s="91"/>
      <c r="SW172" s="91"/>
      <c r="SX172" s="91"/>
      <c r="SY172" s="91"/>
      <c r="SZ172" s="91"/>
      <c r="TA172" s="91"/>
      <c r="TB172" s="91"/>
      <c r="TC172" s="91"/>
      <c r="TD172" s="91"/>
      <c r="TE172" s="91"/>
      <c r="TF172" s="91"/>
      <c r="TG172" s="91"/>
      <c r="TH172" s="91"/>
      <c r="TI172" s="91"/>
      <c r="TJ172" s="91"/>
      <c r="TK172" s="91"/>
      <c r="TL172" s="91"/>
      <c r="TM172" s="91"/>
      <c r="TN172" s="91"/>
      <c r="TO172" s="91"/>
      <c r="TP172" s="91"/>
      <c r="TQ172" s="91"/>
      <c r="TR172" s="91"/>
      <c r="TS172" s="91"/>
      <c r="TT172" s="91"/>
      <c r="TU172" s="91"/>
      <c r="TV172" s="91"/>
      <c r="TW172" s="91"/>
      <c r="TX172" s="91"/>
      <c r="TY172" s="91"/>
      <c r="TZ172" s="91"/>
      <c r="UA172" s="91"/>
      <c r="UB172" s="91"/>
      <c r="UC172" s="91"/>
      <c r="UD172" s="91"/>
      <c r="UE172" s="91"/>
      <c r="UF172" s="91"/>
      <c r="UG172" s="91"/>
      <c r="UH172" s="91"/>
      <c r="UI172" s="91"/>
      <c r="UJ172" s="91"/>
      <c r="UK172" s="91"/>
      <c r="UL172" s="91"/>
      <c r="UM172" s="91"/>
      <c r="UN172" s="91"/>
      <c r="UO172" s="91"/>
      <c r="UP172" s="91"/>
      <c r="UQ172" s="91"/>
      <c r="UR172" s="91"/>
      <c r="US172" s="91"/>
      <c r="UT172" s="91"/>
      <c r="UU172" s="91"/>
      <c r="UV172" s="91"/>
      <c r="UW172" s="91"/>
      <c r="UX172" s="91"/>
      <c r="UY172" s="91"/>
      <c r="UZ172" s="91"/>
      <c r="VA172" s="91"/>
      <c r="VB172" s="91"/>
      <c r="VC172" s="91"/>
      <c r="VD172" s="91"/>
      <c r="VE172" s="91"/>
      <c r="VF172" s="91"/>
      <c r="VG172" s="91"/>
      <c r="VH172" s="91"/>
      <c r="VI172" s="91"/>
      <c r="VJ172" s="91"/>
      <c r="VK172" s="91"/>
      <c r="VL172" s="91"/>
      <c r="VM172" s="91"/>
      <c r="VN172" s="91"/>
      <c r="VO172" s="91"/>
      <c r="VP172" s="91"/>
      <c r="VQ172" s="91"/>
      <c r="VR172" s="91"/>
      <c r="VS172" s="91"/>
      <c r="VT172" s="91"/>
      <c r="VU172" s="91"/>
      <c r="VV172" s="91"/>
      <c r="VW172" s="91"/>
      <c r="VX172" s="91"/>
      <c r="VY172" s="91"/>
      <c r="VZ172" s="91"/>
      <c r="WA172" s="91"/>
      <c r="WB172" s="91"/>
      <c r="WC172" s="91"/>
      <c r="WD172" s="91"/>
      <c r="WE172" s="91"/>
      <c r="WF172" s="91"/>
      <c r="WG172" s="91"/>
      <c r="WH172" s="91"/>
      <c r="WI172" s="91"/>
      <c r="WJ172" s="91"/>
      <c r="WK172" s="91"/>
      <c r="WL172" s="91"/>
      <c r="WM172" s="91"/>
      <c r="WN172" s="91"/>
      <c r="WO172" s="91"/>
      <c r="WP172" s="91"/>
      <c r="WQ172" s="91"/>
      <c r="WR172" s="91"/>
      <c r="WS172" s="91"/>
      <c r="WT172" s="91"/>
      <c r="WU172" s="91"/>
      <c r="WV172" s="91"/>
      <c r="WW172" s="91"/>
      <c r="WX172" s="91"/>
      <c r="WY172" s="91"/>
      <c r="WZ172" s="91"/>
      <c r="XA172" s="91"/>
      <c r="XB172" s="91"/>
      <c r="XC172" s="91"/>
      <c r="XD172" s="91"/>
      <c r="XE172" s="91"/>
      <c r="XF172" s="91"/>
      <c r="XG172" s="91"/>
      <c r="XH172" s="91"/>
      <c r="XI172" s="91"/>
      <c r="XJ172" s="91"/>
      <c r="XK172" s="91"/>
      <c r="XL172" s="91"/>
      <c r="XM172" s="91"/>
      <c r="XN172" s="91"/>
      <c r="XO172" s="91"/>
      <c r="XP172" s="91"/>
      <c r="XQ172" s="91"/>
      <c r="XR172" s="91"/>
      <c r="XS172" s="91"/>
      <c r="XT172" s="91"/>
      <c r="XU172" s="91"/>
      <c r="XV172" s="91"/>
      <c r="XW172" s="91"/>
      <c r="XX172" s="91"/>
      <c r="XY172" s="91"/>
      <c r="XZ172" s="91"/>
      <c r="YA172" s="91"/>
      <c r="YB172" s="91"/>
      <c r="YC172" s="91"/>
      <c r="YD172" s="91"/>
      <c r="YE172" s="91"/>
      <c r="YF172" s="91"/>
      <c r="YG172" s="91"/>
      <c r="YH172" s="91"/>
      <c r="YI172" s="91"/>
      <c r="YJ172" s="91"/>
      <c r="YK172" s="91"/>
      <c r="YL172" s="91"/>
      <c r="YM172" s="91"/>
      <c r="YN172" s="91"/>
      <c r="YO172" s="91"/>
      <c r="YP172" s="91"/>
      <c r="YQ172" s="91"/>
      <c r="YR172" s="91"/>
      <c r="YS172" s="91"/>
      <c r="YT172" s="91"/>
      <c r="YU172" s="91"/>
      <c r="YV172" s="91"/>
      <c r="YW172" s="91"/>
      <c r="YX172" s="91"/>
      <c r="YY172" s="91"/>
      <c r="YZ172" s="91"/>
      <c r="ZA172" s="91"/>
      <c r="ZB172" s="91"/>
      <c r="ZC172" s="91"/>
      <c r="ZD172" s="91"/>
      <c r="ZE172" s="91"/>
      <c r="ZF172" s="91"/>
      <c r="ZG172" s="91"/>
      <c r="ZH172" s="91"/>
      <c r="ZI172" s="91"/>
      <c r="ZJ172" s="91"/>
      <c r="ZK172" s="91"/>
      <c r="ZL172" s="91"/>
      <c r="ZM172" s="91"/>
      <c r="ZN172" s="91"/>
      <c r="ZO172" s="91"/>
      <c r="ZP172" s="91"/>
      <c r="ZQ172" s="91"/>
      <c r="ZR172" s="91"/>
      <c r="ZS172" s="91"/>
      <c r="ZT172" s="91"/>
      <c r="ZU172" s="91"/>
      <c r="ZV172" s="91"/>
      <c r="ZW172" s="91"/>
      <c r="ZX172" s="91"/>
      <c r="ZY172" s="91"/>
      <c r="ZZ172" s="91"/>
      <c r="AAA172" s="91"/>
      <c r="AAB172" s="91"/>
      <c r="AAC172" s="91"/>
      <c r="AAD172" s="91"/>
      <c r="AAE172" s="91"/>
      <c r="AAF172" s="91"/>
      <c r="AAG172" s="91"/>
      <c r="AAH172" s="91"/>
      <c r="AAI172" s="91"/>
      <c r="AAJ172" s="91"/>
      <c r="AAK172" s="91"/>
      <c r="AAL172" s="91"/>
      <c r="AAM172" s="91"/>
      <c r="AAN172" s="91"/>
      <c r="AAO172" s="91"/>
      <c r="AAP172" s="91"/>
      <c r="AAQ172" s="91"/>
      <c r="AAR172" s="91"/>
      <c r="AAS172" s="91"/>
      <c r="AAT172" s="91"/>
      <c r="AAU172" s="91"/>
      <c r="AAV172" s="91"/>
      <c r="AAW172" s="91"/>
      <c r="AAX172" s="91"/>
      <c r="AAY172" s="91"/>
      <c r="AAZ172" s="91"/>
      <c r="ABA172" s="91"/>
      <c r="ABB172" s="91"/>
      <c r="ABC172" s="91"/>
      <c r="ABD172" s="91"/>
      <c r="ABE172" s="91"/>
      <c r="ABF172" s="91"/>
      <c r="ABG172" s="91"/>
      <c r="ABH172" s="91"/>
      <c r="ABI172" s="91"/>
      <c r="ABJ172" s="91"/>
      <c r="ABK172" s="91"/>
      <c r="ABL172" s="91"/>
      <c r="ABM172" s="91"/>
      <c r="ABN172" s="91"/>
      <c r="ABO172" s="91"/>
      <c r="ABP172" s="91"/>
      <c r="ABQ172" s="91"/>
      <c r="ABR172" s="91"/>
      <c r="ABS172" s="91"/>
      <c r="ABT172" s="91"/>
      <c r="ABU172" s="91"/>
      <c r="ABV172" s="91"/>
      <c r="ABW172" s="91"/>
      <c r="ABX172" s="91"/>
      <c r="ABY172" s="91"/>
      <c r="ABZ172" s="91"/>
      <c r="ACA172" s="91"/>
      <c r="ACB172" s="91"/>
      <c r="ACC172" s="91"/>
      <c r="ACD172" s="91"/>
      <c r="ACE172" s="91"/>
      <c r="ACF172" s="91"/>
      <c r="ACG172" s="91"/>
      <c r="ACH172" s="91"/>
      <c r="ACI172" s="91"/>
      <c r="ACJ172" s="91"/>
      <c r="ACK172" s="91"/>
      <c r="ACL172" s="91"/>
      <c r="ACM172" s="91"/>
      <c r="ACN172" s="91"/>
      <c r="ACO172" s="91"/>
      <c r="ACP172" s="91"/>
      <c r="ACQ172" s="91"/>
      <c r="ACR172" s="91"/>
      <c r="ACS172" s="91"/>
      <c r="ACT172" s="91"/>
      <c r="ACU172" s="91"/>
      <c r="ACV172" s="91"/>
      <c r="ACW172" s="91"/>
      <c r="ACX172" s="91"/>
      <c r="ACY172" s="91"/>
      <c r="ACZ172" s="91"/>
      <c r="ADA172" s="91"/>
      <c r="ADB172" s="91"/>
      <c r="ADC172" s="91"/>
      <c r="ADD172" s="91"/>
      <c r="ADE172" s="91"/>
      <c r="ADF172" s="91"/>
      <c r="ADG172" s="91"/>
      <c r="ADH172" s="91"/>
      <c r="ADI172" s="91"/>
      <c r="ADJ172" s="91"/>
      <c r="ADK172" s="91"/>
      <c r="ADL172" s="91"/>
      <c r="ADM172" s="91"/>
      <c r="ADN172" s="91"/>
      <c r="ADO172" s="91"/>
      <c r="ADP172" s="91"/>
      <c r="ADQ172" s="91"/>
      <c r="ADR172" s="91"/>
      <c r="ADS172" s="91"/>
      <c r="ADT172" s="91"/>
      <c r="ADU172" s="91"/>
      <c r="ADV172" s="91"/>
      <c r="ADW172" s="91"/>
      <c r="ADX172" s="91"/>
      <c r="ADY172" s="91"/>
      <c r="ADZ172" s="91"/>
      <c r="AEA172" s="91"/>
      <c r="AEB172" s="91"/>
      <c r="AEC172" s="91"/>
      <c r="AED172" s="91"/>
      <c r="AEE172" s="91"/>
      <c r="AEF172" s="91"/>
      <c r="AEG172" s="91"/>
      <c r="AEH172" s="91"/>
      <c r="AEI172" s="91"/>
      <c r="AEJ172" s="91"/>
      <c r="AEK172" s="91"/>
      <c r="AEL172" s="91"/>
      <c r="AEM172" s="91"/>
      <c r="AEN172" s="91"/>
      <c r="AEO172" s="91"/>
      <c r="AEP172" s="91"/>
      <c r="AEQ172" s="91"/>
      <c r="AER172" s="91"/>
      <c r="AES172" s="91"/>
      <c r="AET172" s="91"/>
      <c r="AEU172" s="91"/>
      <c r="AEV172" s="91"/>
      <c r="AEW172" s="91"/>
      <c r="AEX172" s="91"/>
      <c r="AEY172" s="91"/>
      <c r="AEZ172" s="91"/>
      <c r="AFA172" s="91"/>
      <c r="AFB172" s="91"/>
      <c r="AFC172" s="91"/>
      <c r="AFD172" s="91"/>
      <c r="AFE172" s="91"/>
      <c r="AFF172" s="91"/>
      <c r="AFG172" s="91"/>
      <c r="AFH172" s="91"/>
      <c r="AFI172" s="91"/>
      <c r="AFJ172" s="91"/>
      <c r="AFK172" s="91"/>
      <c r="AFL172" s="91"/>
      <c r="AFM172" s="91"/>
      <c r="AFN172" s="91"/>
      <c r="AFO172" s="91"/>
      <c r="AFP172" s="91"/>
      <c r="AFQ172" s="91"/>
      <c r="AFR172" s="91"/>
      <c r="AFS172" s="91"/>
      <c r="AFT172" s="91"/>
      <c r="AFU172" s="91"/>
      <c r="AFV172" s="91"/>
      <c r="AFW172" s="91"/>
      <c r="AFX172" s="91"/>
      <c r="AFY172" s="91"/>
      <c r="AFZ172" s="91"/>
      <c r="AGA172" s="91"/>
      <c r="AGB172" s="91"/>
      <c r="AGC172" s="91"/>
      <c r="AGD172" s="91"/>
      <c r="AGE172" s="91"/>
      <c r="AGF172" s="91"/>
      <c r="AGG172" s="91"/>
      <c r="AGH172" s="91"/>
      <c r="AGI172" s="91"/>
      <c r="AGJ172" s="91"/>
      <c r="AGK172" s="91"/>
      <c r="AGL172" s="91"/>
      <c r="AGM172" s="91"/>
      <c r="AGN172" s="91"/>
      <c r="AGO172" s="91"/>
      <c r="AGP172" s="91"/>
      <c r="AGQ172" s="91"/>
      <c r="AGR172" s="91"/>
      <c r="AGS172" s="91"/>
      <c r="AGT172" s="91"/>
      <c r="AGU172" s="91"/>
      <c r="AGV172" s="91"/>
      <c r="AGW172" s="91"/>
      <c r="AGX172" s="91"/>
      <c r="AGY172" s="91"/>
      <c r="AGZ172" s="91"/>
      <c r="AHA172" s="91"/>
      <c r="AHB172" s="91"/>
      <c r="AHC172" s="91"/>
      <c r="AHD172" s="91"/>
      <c r="AHE172" s="91"/>
      <c r="AHF172" s="91"/>
      <c r="AHG172" s="91"/>
      <c r="AHH172" s="91"/>
      <c r="AHI172" s="91"/>
      <c r="AHJ172" s="91"/>
      <c r="AHK172" s="91"/>
      <c r="AHL172" s="91"/>
      <c r="AHM172" s="91"/>
      <c r="AHN172" s="91"/>
      <c r="AHO172" s="91"/>
      <c r="AHP172" s="91"/>
      <c r="AHQ172" s="91"/>
      <c r="AHR172" s="91"/>
      <c r="AHS172" s="91"/>
      <c r="AHT172" s="91"/>
      <c r="AHU172" s="91"/>
      <c r="AHV172" s="91"/>
      <c r="AHW172" s="91"/>
      <c r="AHX172" s="91"/>
      <c r="AHY172" s="91"/>
      <c r="AHZ172" s="91"/>
      <c r="AIA172" s="91"/>
      <c r="AIB172" s="91"/>
      <c r="AIC172" s="91"/>
      <c r="AID172" s="91"/>
      <c r="AIE172" s="91"/>
      <c r="AIF172" s="91"/>
      <c r="AIG172" s="91"/>
      <c r="AIH172" s="91"/>
      <c r="AII172" s="91"/>
      <c r="AIJ172" s="91"/>
      <c r="AIK172" s="91"/>
      <c r="AIL172" s="91"/>
      <c r="AIM172" s="91"/>
      <c r="AIN172" s="91"/>
      <c r="AIO172" s="91"/>
      <c r="AIP172" s="91"/>
      <c r="AIQ172" s="91"/>
      <c r="AIR172" s="91"/>
      <c r="AIS172" s="91"/>
      <c r="AIT172" s="91"/>
      <c r="AIU172" s="91"/>
      <c r="AIV172" s="91"/>
      <c r="AIW172" s="91"/>
      <c r="AIX172" s="91"/>
      <c r="AIY172" s="91"/>
      <c r="AIZ172" s="91"/>
      <c r="AJA172" s="91"/>
      <c r="AJB172" s="91"/>
      <c r="AJC172" s="91"/>
      <c r="AJD172" s="91"/>
      <c r="AJE172" s="91"/>
      <c r="AJF172" s="91"/>
      <c r="AJG172" s="91"/>
      <c r="AJH172" s="91"/>
      <c r="AJI172" s="91"/>
      <c r="AJJ172" s="91"/>
      <c r="AJK172" s="91"/>
      <c r="AJL172" s="91"/>
      <c r="AJM172" s="91"/>
      <c r="AJN172" s="91"/>
      <c r="AJO172" s="91"/>
      <c r="AJP172" s="91"/>
      <c r="AJQ172" s="91"/>
      <c r="AJR172" s="91"/>
      <c r="AJS172" s="91"/>
      <c r="AJT172" s="91"/>
      <c r="AJU172" s="91"/>
      <c r="AJV172" s="91"/>
      <c r="AJW172" s="91"/>
      <c r="AJX172" s="91"/>
      <c r="AJY172" s="91"/>
      <c r="AJZ172" s="91"/>
      <c r="AKA172" s="91"/>
      <c r="AKB172" s="91"/>
      <c r="AKC172" s="91"/>
      <c r="AKD172" s="91"/>
      <c r="AKE172" s="91"/>
      <c r="AKF172" s="91"/>
      <c r="AKG172" s="91"/>
      <c r="AKH172" s="91"/>
      <c r="AKI172" s="91"/>
      <c r="AKJ172" s="91"/>
      <c r="AKK172" s="91"/>
      <c r="AKL172" s="91"/>
      <c r="AKM172" s="91"/>
      <c r="AKN172" s="91"/>
      <c r="AKO172" s="91"/>
      <c r="AKP172" s="91"/>
      <c r="AKQ172" s="91"/>
      <c r="AKR172" s="91"/>
      <c r="AKS172" s="91"/>
      <c r="AKT172" s="91"/>
      <c r="AKU172" s="91"/>
      <c r="AKV172" s="91"/>
      <c r="AKW172" s="91"/>
      <c r="AKX172" s="91"/>
      <c r="AKY172" s="91"/>
      <c r="AKZ172" s="91"/>
      <c r="ALA172" s="91"/>
      <c r="ALB172" s="91"/>
      <c r="ALC172" s="91"/>
      <c r="ALD172" s="91"/>
      <c r="ALE172" s="91"/>
      <c r="ALF172" s="91"/>
      <c r="ALG172" s="91"/>
      <c r="ALH172" s="91"/>
      <c r="ALI172" s="91"/>
      <c r="ALJ172" s="91"/>
      <c r="ALK172" s="91"/>
      <c r="ALL172" s="91"/>
      <c r="ALM172" s="91"/>
      <c r="ALN172" s="91"/>
      <c r="ALO172" s="91"/>
      <c r="ALP172" s="91"/>
      <c r="ALQ172" s="91"/>
      <c r="ALR172" s="91"/>
      <c r="ALS172" s="91"/>
      <c r="ALT172" s="91"/>
      <c r="ALU172" s="91"/>
      <c r="ALV172" s="91"/>
      <c r="ALW172" s="91"/>
      <c r="ALX172" s="91"/>
      <c r="ALY172" s="91"/>
      <c r="ALZ172" s="91"/>
      <c r="AMA172" s="91"/>
      <c r="AMB172" s="91"/>
      <c r="AMC172" s="91"/>
      <c r="AMD172" s="91"/>
      <c r="AME172" s="91"/>
      <c r="AMF172" s="91"/>
      <c r="AMG172" s="91"/>
      <c r="AMH172" s="91"/>
      <c r="AMI172" s="91"/>
      <c r="AMJ172" s="91"/>
      <c r="AMK172" s="91"/>
      <c r="AML172" s="91"/>
      <c r="AMM172" s="91"/>
      <c r="AMN172" s="91"/>
      <c r="AMO172" s="91"/>
      <c r="AMP172" s="91"/>
      <c r="AMQ172" s="91"/>
      <c r="AMR172" s="91"/>
      <c r="AMS172" s="91"/>
      <c r="AMT172" s="91"/>
      <c r="AMU172" s="91"/>
      <c r="AMV172" s="91"/>
      <c r="AMW172" s="91"/>
      <c r="AMX172" s="91"/>
      <c r="AMY172" s="91"/>
      <c r="AMZ172" s="91"/>
      <c r="ANA172" s="91"/>
      <c r="ANB172" s="91"/>
      <c r="ANC172" s="91"/>
      <c r="AND172" s="91"/>
      <c r="ANE172" s="91"/>
      <c r="ANF172" s="91"/>
      <c r="ANG172" s="91"/>
      <c r="ANH172" s="91"/>
      <c r="ANI172" s="91"/>
      <c r="ANJ172" s="91"/>
      <c r="ANK172" s="91"/>
      <c r="ANL172" s="91"/>
      <c r="ANM172" s="91"/>
      <c r="ANN172" s="91"/>
      <c r="ANO172" s="91"/>
      <c r="ANP172" s="91"/>
      <c r="ANQ172" s="91"/>
      <c r="ANR172" s="91"/>
      <c r="ANS172" s="91"/>
      <c r="ANT172" s="91"/>
      <c r="ANU172" s="91"/>
      <c r="ANV172" s="91"/>
      <c r="ANW172" s="91"/>
      <c r="ANX172" s="91"/>
      <c r="ANY172" s="91"/>
      <c r="ANZ172" s="91"/>
      <c r="AOA172" s="91"/>
      <c r="AOB172" s="91"/>
      <c r="AOC172" s="91"/>
      <c r="AOD172" s="91"/>
      <c r="AOE172" s="91"/>
      <c r="AOF172" s="91"/>
      <c r="AOG172" s="91"/>
      <c r="AOH172" s="91"/>
      <c r="AOI172" s="91"/>
      <c r="AOJ172" s="91"/>
      <c r="AOK172" s="91"/>
      <c r="AOL172" s="91"/>
      <c r="AOM172" s="91"/>
      <c r="AON172" s="91"/>
      <c r="AOO172" s="91"/>
      <c r="AOP172" s="91"/>
      <c r="AOQ172" s="91"/>
      <c r="AOR172" s="91"/>
      <c r="AOS172" s="91"/>
      <c r="AOT172" s="91"/>
      <c r="AOU172" s="91"/>
      <c r="AOV172" s="91"/>
      <c r="AOW172" s="91"/>
      <c r="AOX172" s="91"/>
      <c r="AOY172" s="91"/>
      <c r="AOZ172" s="91"/>
      <c r="APA172" s="91"/>
      <c r="APB172" s="91"/>
      <c r="APC172" s="91"/>
      <c r="APD172" s="91"/>
      <c r="APE172" s="91"/>
      <c r="APF172" s="91"/>
      <c r="APG172" s="91"/>
      <c r="APH172" s="91"/>
      <c r="API172" s="91"/>
      <c r="APJ172" s="91"/>
      <c r="APK172" s="91"/>
      <c r="APL172" s="91"/>
      <c r="APM172" s="91"/>
      <c r="APN172" s="91"/>
      <c r="APO172" s="91"/>
      <c r="APP172" s="91"/>
      <c r="APQ172" s="91"/>
      <c r="APR172" s="91"/>
      <c r="APS172" s="91"/>
      <c r="APT172" s="91"/>
      <c r="APU172" s="91"/>
      <c r="APV172" s="91"/>
      <c r="APW172" s="91"/>
      <c r="APX172" s="91"/>
      <c r="APY172" s="91"/>
      <c r="APZ172" s="91"/>
      <c r="AQA172" s="91"/>
      <c r="AQB172" s="91"/>
      <c r="AQC172" s="91"/>
      <c r="AQD172" s="91"/>
      <c r="AQE172" s="91"/>
      <c r="AQF172" s="91"/>
      <c r="AQG172" s="91"/>
      <c r="AQH172" s="91"/>
      <c r="AQI172" s="91"/>
      <c r="AQJ172" s="91"/>
      <c r="AQK172" s="91"/>
      <c r="AQL172" s="91"/>
      <c r="AQM172" s="91"/>
      <c r="AQN172" s="91"/>
      <c r="AQO172" s="91"/>
      <c r="AQP172" s="91"/>
      <c r="AQQ172" s="91"/>
      <c r="AQR172" s="91"/>
      <c r="AQS172" s="91"/>
      <c r="AQT172" s="91"/>
      <c r="AQU172" s="91"/>
      <c r="AQV172" s="91"/>
      <c r="AQW172" s="91"/>
      <c r="AQX172" s="91"/>
      <c r="AQY172" s="91"/>
      <c r="AQZ172" s="91"/>
      <c r="ARA172" s="91"/>
      <c r="ARB172" s="91"/>
      <c r="ARC172" s="91"/>
      <c r="ARD172" s="91"/>
      <c r="ARE172" s="91"/>
      <c r="ARF172" s="91"/>
      <c r="ARG172" s="91"/>
      <c r="ARH172" s="91"/>
      <c r="ARI172" s="91"/>
      <c r="ARJ172" s="91"/>
      <c r="ARK172" s="91"/>
      <c r="ARL172" s="91"/>
      <c r="ARM172" s="91"/>
      <c r="ARN172" s="91"/>
      <c r="ARO172" s="91"/>
      <c r="ARP172" s="91"/>
      <c r="ARQ172" s="91"/>
      <c r="ARR172" s="91"/>
      <c r="ARS172" s="91"/>
      <c r="ART172" s="91"/>
      <c r="ARU172" s="91"/>
      <c r="ARV172" s="91"/>
      <c r="ARW172" s="91"/>
      <c r="ARX172" s="91"/>
      <c r="ARY172" s="91"/>
      <c r="ARZ172" s="91"/>
      <c r="ASA172" s="91"/>
      <c r="ASB172" s="91"/>
      <c r="ASC172" s="91"/>
      <c r="ASD172" s="91"/>
      <c r="ASE172" s="91"/>
      <c r="ASF172" s="91"/>
      <c r="ASG172" s="91"/>
      <c r="ASH172" s="91"/>
      <c r="ASI172" s="91"/>
      <c r="ASJ172" s="91"/>
      <c r="ASK172" s="91"/>
      <c r="ASL172" s="91"/>
      <c r="ASM172" s="91"/>
      <c r="ASN172" s="91"/>
      <c r="ASO172" s="91"/>
      <c r="ASP172" s="91"/>
      <c r="ASQ172" s="91"/>
      <c r="ASR172" s="91"/>
      <c r="ASS172" s="91"/>
      <c r="AST172" s="91"/>
      <c r="ASU172" s="91"/>
      <c r="ASV172" s="91"/>
      <c r="ASW172" s="91"/>
      <c r="ASX172" s="91"/>
      <c r="ASY172" s="91"/>
      <c r="ASZ172" s="91"/>
      <c r="ATA172" s="91"/>
      <c r="ATB172" s="91"/>
      <c r="ATC172" s="91"/>
      <c r="ATD172" s="91"/>
      <c r="ATE172" s="91"/>
      <c r="ATF172" s="91"/>
      <c r="ATG172" s="91"/>
      <c r="ATH172" s="91"/>
      <c r="ATI172" s="91"/>
      <c r="ATJ172" s="91"/>
      <c r="ATK172" s="91"/>
      <c r="ATL172" s="91"/>
      <c r="ATM172" s="91"/>
      <c r="ATN172" s="91"/>
      <c r="ATO172" s="91"/>
      <c r="ATP172" s="91"/>
      <c r="ATQ172" s="91"/>
      <c r="ATR172" s="91"/>
      <c r="ATS172" s="91"/>
      <c r="ATT172" s="91"/>
      <c r="ATU172" s="91"/>
      <c r="ATV172" s="91"/>
      <c r="ATW172" s="91"/>
      <c r="ATX172" s="91"/>
      <c r="ATY172" s="91"/>
      <c r="ATZ172" s="91"/>
      <c r="AUA172" s="91"/>
      <c r="AUB172" s="91"/>
      <c r="AUC172" s="91"/>
      <c r="AUD172" s="91"/>
      <c r="AUE172" s="91"/>
      <c r="AUF172" s="91"/>
      <c r="AUG172" s="91"/>
      <c r="AUH172" s="91"/>
      <c r="AUI172" s="91"/>
      <c r="AUJ172" s="91"/>
      <c r="AUK172" s="91"/>
      <c r="AUL172" s="91"/>
      <c r="AUM172" s="91"/>
      <c r="AUN172" s="91"/>
      <c r="AUO172" s="91"/>
      <c r="AUP172" s="91"/>
      <c r="AUQ172" s="91"/>
      <c r="AUR172" s="91"/>
      <c r="AUS172" s="91"/>
      <c r="AUT172" s="91"/>
      <c r="AUU172" s="91"/>
      <c r="AUV172" s="91"/>
      <c r="AUW172" s="91"/>
      <c r="AUX172" s="91"/>
      <c r="AUY172" s="91"/>
      <c r="AUZ172" s="91"/>
      <c r="AVA172" s="91"/>
      <c r="AVB172" s="91"/>
      <c r="AVC172" s="91"/>
      <c r="AVD172" s="91"/>
      <c r="AVE172" s="91"/>
      <c r="AVF172" s="91"/>
      <c r="AVG172" s="91"/>
      <c r="AVH172" s="91"/>
      <c r="AVI172" s="91"/>
      <c r="AVJ172" s="91"/>
      <c r="AVK172" s="91"/>
      <c r="AVL172" s="91"/>
      <c r="AVM172" s="91"/>
      <c r="AVN172" s="91"/>
      <c r="AVO172" s="91"/>
      <c r="AVP172" s="91"/>
      <c r="AVQ172" s="91"/>
      <c r="AVR172" s="91"/>
      <c r="AVS172" s="91"/>
      <c r="AVT172" s="91"/>
      <c r="AVU172" s="91"/>
      <c r="AVV172" s="91"/>
      <c r="AVW172" s="91"/>
      <c r="AVX172" s="91"/>
      <c r="AVY172" s="91"/>
      <c r="AVZ172" s="91"/>
      <c r="AWA172" s="91"/>
      <c r="AWB172" s="91"/>
      <c r="AWC172" s="91"/>
      <c r="AWD172" s="91"/>
      <c r="AWE172" s="91"/>
      <c r="AWF172" s="91"/>
      <c r="AWG172" s="91"/>
      <c r="AWH172" s="91"/>
      <c r="AWI172" s="91"/>
      <c r="AWJ172" s="91"/>
      <c r="AWK172" s="91"/>
      <c r="AWL172" s="91"/>
      <c r="AWM172" s="91"/>
      <c r="AWN172" s="91"/>
      <c r="AWO172" s="91"/>
      <c r="AWP172" s="91"/>
      <c r="AWQ172" s="91"/>
      <c r="AWR172" s="91"/>
      <c r="AWS172" s="91"/>
      <c r="AWT172" s="91"/>
      <c r="AWU172" s="91"/>
      <c r="AWV172" s="91"/>
      <c r="AWW172" s="91"/>
      <c r="AWX172" s="91"/>
      <c r="AWY172" s="91"/>
      <c r="AWZ172" s="91"/>
      <c r="AXA172" s="91"/>
      <c r="AXB172" s="91"/>
      <c r="AXC172" s="91"/>
      <c r="AXD172" s="91"/>
      <c r="AXE172" s="91"/>
      <c r="AXF172" s="91"/>
      <c r="AXG172" s="91"/>
      <c r="AXH172" s="91"/>
      <c r="AXI172" s="91"/>
      <c r="AXJ172" s="91"/>
      <c r="AXK172" s="91"/>
      <c r="AXL172" s="91"/>
      <c r="AXM172" s="91"/>
      <c r="AXN172" s="91"/>
      <c r="AXO172" s="91"/>
      <c r="AXP172" s="91"/>
      <c r="AXQ172" s="91"/>
      <c r="AXR172" s="91"/>
      <c r="AXS172" s="91"/>
      <c r="AXT172" s="91"/>
      <c r="AXU172" s="91"/>
      <c r="AXV172" s="91"/>
      <c r="AXW172" s="91"/>
      <c r="AXX172" s="91"/>
      <c r="AXY172" s="91"/>
      <c r="AXZ172" s="91"/>
      <c r="AYA172" s="91"/>
      <c r="AYB172" s="91"/>
      <c r="AYC172" s="91"/>
      <c r="AYD172" s="91"/>
      <c r="AYE172" s="91"/>
      <c r="AYF172" s="91"/>
      <c r="AYG172" s="91"/>
      <c r="AYH172" s="91"/>
      <c r="AYI172" s="91"/>
      <c r="AYJ172" s="91"/>
      <c r="AYK172" s="91"/>
      <c r="AYL172" s="91"/>
      <c r="AYM172" s="91"/>
      <c r="AYN172" s="91"/>
      <c r="AYO172" s="91"/>
      <c r="AYP172" s="91"/>
      <c r="AYQ172" s="91"/>
      <c r="AYR172" s="91"/>
      <c r="AYS172" s="91"/>
      <c r="AYT172" s="91"/>
      <c r="AYU172" s="91"/>
      <c r="AYV172" s="91"/>
      <c r="AYW172" s="91"/>
      <c r="AYX172" s="91"/>
      <c r="AYY172" s="91"/>
      <c r="AYZ172" s="91"/>
      <c r="AZA172" s="91"/>
      <c r="AZB172" s="91"/>
      <c r="AZC172" s="91"/>
      <c r="AZD172" s="91"/>
      <c r="AZE172" s="91"/>
      <c r="AZF172" s="91"/>
      <c r="AZG172" s="91"/>
      <c r="AZH172" s="91"/>
      <c r="AZI172" s="91"/>
      <c r="AZJ172" s="91"/>
      <c r="AZK172" s="91"/>
      <c r="AZL172" s="91"/>
      <c r="AZM172" s="91"/>
      <c r="AZN172" s="91"/>
      <c r="AZO172" s="91"/>
      <c r="AZP172" s="91"/>
      <c r="AZQ172" s="91"/>
      <c r="AZR172" s="91"/>
      <c r="AZS172" s="91"/>
      <c r="AZT172" s="91"/>
      <c r="AZU172" s="91"/>
      <c r="AZV172" s="91"/>
      <c r="AZW172" s="91"/>
      <c r="AZX172" s="91"/>
      <c r="AZY172" s="91"/>
      <c r="AZZ172" s="91"/>
      <c r="BAA172" s="91"/>
      <c r="BAB172" s="91"/>
      <c r="BAC172" s="91"/>
      <c r="BAD172" s="91"/>
      <c r="BAE172" s="91"/>
      <c r="BAF172" s="91"/>
      <c r="BAG172" s="91"/>
      <c r="BAH172" s="91"/>
      <c r="BAI172" s="91"/>
      <c r="BAJ172" s="91"/>
      <c r="BAK172" s="91"/>
      <c r="BAL172" s="91"/>
      <c r="BAM172" s="91"/>
      <c r="BAN172" s="91"/>
      <c r="BAO172" s="91"/>
      <c r="BAP172" s="91"/>
      <c r="BAQ172" s="91"/>
      <c r="BAR172" s="91"/>
      <c r="BAS172" s="91"/>
      <c r="BAT172" s="91"/>
      <c r="BAU172" s="91"/>
      <c r="BAV172" s="91"/>
      <c r="BAW172" s="91"/>
      <c r="BAX172" s="91"/>
      <c r="BAY172" s="91"/>
      <c r="BAZ172" s="91"/>
      <c r="BBA172" s="91"/>
      <c r="BBB172" s="91"/>
      <c r="BBC172" s="91"/>
      <c r="BBD172" s="91"/>
      <c r="BBE172" s="91"/>
      <c r="BBF172" s="91"/>
      <c r="BBG172" s="91"/>
      <c r="BBH172" s="91"/>
      <c r="BBI172" s="91"/>
      <c r="BBJ172" s="91"/>
      <c r="BBK172" s="91"/>
      <c r="BBL172" s="91"/>
      <c r="BBM172" s="91"/>
      <c r="BBN172" s="91"/>
      <c r="BBO172" s="91"/>
      <c r="BBP172" s="91"/>
      <c r="BBQ172" s="91"/>
      <c r="BBR172" s="91"/>
      <c r="BBS172" s="91"/>
      <c r="BBT172" s="91"/>
      <c r="BBU172" s="91"/>
      <c r="BBV172" s="91"/>
      <c r="BBW172" s="91"/>
      <c r="BBX172" s="91"/>
      <c r="BBY172" s="91"/>
      <c r="BBZ172" s="91"/>
      <c r="BCA172" s="91"/>
      <c r="BCB172" s="91"/>
      <c r="BCC172" s="91"/>
      <c r="BCD172" s="91"/>
      <c r="BCE172" s="91"/>
      <c r="BCF172" s="91"/>
      <c r="BCG172" s="91"/>
      <c r="BCH172" s="91"/>
      <c r="BCI172" s="91"/>
      <c r="BCJ172" s="91"/>
      <c r="BCK172" s="91"/>
      <c r="BCL172" s="91"/>
      <c r="BCM172" s="91"/>
      <c r="BCN172" s="91"/>
      <c r="BCO172" s="91"/>
      <c r="BCP172" s="91"/>
      <c r="BCQ172" s="91"/>
      <c r="BCR172" s="91"/>
      <c r="BCS172" s="91"/>
      <c r="BCT172" s="91"/>
      <c r="BCU172" s="91"/>
      <c r="BCV172" s="91"/>
      <c r="BCW172" s="91"/>
      <c r="BCX172" s="91"/>
      <c r="BCY172" s="91"/>
      <c r="BCZ172" s="91"/>
      <c r="BDA172" s="91"/>
      <c r="BDB172" s="91"/>
      <c r="BDC172" s="91"/>
      <c r="BDD172" s="91"/>
      <c r="BDE172" s="91"/>
      <c r="BDF172" s="91"/>
      <c r="BDG172" s="91"/>
      <c r="BDH172" s="91"/>
      <c r="BDI172" s="91"/>
      <c r="BDJ172" s="91"/>
      <c r="BDK172" s="91"/>
      <c r="BDL172" s="91"/>
      <c r="BDM172" s="91"/>
      <c r="BDN172" s="91"/>
      <c r="BDO172" s="91"/>
      <c r="BDP172" s="91"/>
      <c r="BDQ172" s="91"/>
      <c r="BDR172" s="91"/>
      <c r="BDS172" s="91"/>
      <c r="BDT172" s="91"/>
      <c r="BDU172" s="91"/>
      <c r="BDV172" s="91"/>
      <c r="BDW172" s="91"/>
      <c r="BDX172" s="91"/>
      <c r="BDY172" s="91"/>
      <c r="BDZ172" s="91"/>
      <c r="BEA172" s="91"/>
      <c r="BEB172" s="91"/>
      <c r="BEC172" s="91"/>
      <c r="BED172" s="91"/>
      <c r="BEE172" s="91"/>
      <c r="BEF172" s="91"/>
      <c r="BEG172" s="91"/>
      <c r="BEH172" s="91"/>
      <c r="BEI172" s="91"/>
      <c r="BEJ172" s="91"/>
      <c r="BEK172" s="91"/>
      <c r="BEL172" s="91"/>
      <c r="BEM172" s="91"/>
      <c r="BEN172" s="91"/>
      <c r="BEO172" s="91"/>
      <c r="BEP172" s="91"/>
      <c r="BEQ172" s="91"/>
      <c r="BER172" s="91"/>
      <c r="BES172" s="91"/>
      <c r="BET172" s="91"/>
      <c r="BEU172" s="91"/>
      <c r="BEV172" s="91"/>
      <c r="BEW172" s="91"/>
      <c r="BEX172" s="91"/>
      <c r="BEY172" s="91"/>
      <c r="BEZ172" s="91"/>
      <c r="BFA172" s="91"/>
      <c r="BFB172" s="91"/>
      <c r="BFC172" s="91"/>
      <c r="BFD172" s="91"/>
      <c r="BFE172" s="91"/>
      <c r="BFF172" s="91"/>
      <c r="BFG172" s="91"/>
      <c r="BFH172" s="91"/>
      <c r="BFI172" s="91"/>
      <c r="BFJ172" s="91"/>
      <c r="BFK172" s="91"/>
      <c r="BFL172" s="91"/>
      <c r="BFM172" s="91"/>
      <c r="BFN172" s="91"/>
      <c r="BFO172" s="91"/>
      <c r="BFP172" s="91"/>
      <c r="BFQ172" s="91"/>
      <c r="BFR172" s="91"/>
      <c r="BFS172" s="91"/>
      <c r="BFT172" s="91"/>
      <c r="BFU172" s="91"/>
      <c r="BFV172" s="91"/>
      <c r="BFW172" s="91"/>
      <c r="BFX172" s="91"/>
      <c r="BFY172" s="91"/>
      <c r="BFZ172" s="91"/>
      <c r="BGA172" s="91"/>
      <c r="BGB172" s="91"/>
      <c r="BGC172" s="91"/>
      <c r="BGD172" s="91"/>
      <c r="BGE172" s="91"/>
      <c r="BGF172" s="91"/>
      <c r="BGG172" s="91"/>
      <c r="BGH172" s="91"/>
      <c r="BGI172" s="91"/>
      <c r="BGJ172" s="91"/>
      <c r="BGK172" s="91"/>
      <c r="BGL172" s="91"/>
      <c r="BGM172" s="91"/>
      <c r="BGN172" s="91"/>
      <c r="BGO172" s="91"/>
      <c r="BGP172" s="91"/>
      <c r="BGQ172" s="91"/>
      <c r="BGR172" s="91"/>
      <c r="BGS172" s="91"/>
      <c r="BGT172" s="91"/>
      <c r="BGU172" s="91"/>
      <c r="BGV172" s="91"/>
      <c r="BGW172" s="91"/>
      <c r="BGX172" s="91"/>
      <c r="BGY172" s="91"/>
      <c r="BGZ172" s="91"/>
      <c r="BHA172" s="91"/>
      <c r="BHB172" s="91"/>
      <c r="BHC172" s="91"/>
      <c r="BHD172" s="91"/>
      <c r="BHE172" s="91"/>
      <c r="BHF172" s="91"/>
      <c r="BHG172" s="91"/>
      <c r="BHH172" s="91"/>
      <c r="BHI172" s="91"/>
      <c r="BHJ172" s="91"/>
      <c r="BHK172" s="91"/>
      <c r="BHL172" s="91"/>
      <c r="BHM172" s="91"/>
      <c r="BHN172" s="91"/>
      <c r="BHO172" s="91"/>
      <c r="BHP172" s="91"/>
      <c r="BHQ172" s="91"/>
      <c r="BHR172" s="91"/>
      <c r="BHS172" s="91"/>
      <c r="BHT172" s="91"/>
      <c r="BHU172" s="91"/>
      <c r="BHV172" s="91"/>
      <c r="BHW172" s="91"/>
      <c r="BHX172" s="91"/>
      <c r="BHY172" s="91"/>
      <c r="BHZ172" s="91"/>
      <c r="BIA172" s="91"/>
      <c r="BIB172" s="91"/>
      <c r="BIC172" s="91"/>
      <c r="BID172" s="91"/>
      <c r="BIE172" s="91"/>
      <c r="BIF172" s="91"/>
      <c r="BIG172" s="91"/>
      <c r="BIH172" s="91"/>
      <c r="BII172" s="91"/>
      <c r="BIJ172" s="91"/>
      <c r="BIK172" s="91"/>
      <c r="BIL172" s="91"/>
      <c r="BIM172" s="91"/>
      <c r="BIN172" s="91"/>
      <c r="BIO172" s="91"/>
      <c r="BIP172" s="91"/>
      <c r="BIQ172" s="91"/>
      <c r="BIR172" s="91"/>
      <c r="BIS172" s="91"/>
      <c r="BIT172" s="91"/>
      <c r="BIU172" s="91"/>
      <c r="BIV172" s="91"/>
      <c r="BIW172" s="91"/>
      <c r="BIX172" s="91"/>
      <c r="BIY172" s="91"/>
      <c r="BIZ172" s="91"/>
      <c r="BJA172" s="91"/>
      <c r="BJB172" s="91"/>
      <c r="BJC172" s="91"/>
      <c r="BJD172" s="91"/>
      <c r="BJE172" s="91"/>
      <c r="BJF172" s="91"/>
      <c r="BJG172" s="91"/>
      <c r="BJH172" s="91"/>
      <c r="BJI172" s="91"/>
      <c r="BJJ172" s="91"/>
      <c r="BJK172" s="91"/>
      <c r="BJL172" s="91"/>
      <c r="BJM172" s="91"/>
      <c r="BJN172" s="91"/>
      <c r="BJO172" s="91"/>
      <c r="BJP172" s="91"/>
      <c r="BJQ172" s="91"/>
      <c r="BJR172" s="91"/>
      <c r="BJS172" s="91"/>
      <c r="BJT172" s="91"/>
      <c r="BJU172" s="91"/>
      <c r="BJV172" s="91"/>
      <c r="BJW172" s="91"/>
      <c r="BJX172" s="91"/>
      <c r="BJY172" s="91"/>
      <c r="BJZ172" s="91"/>
      <c r="BKA172" s="91"/>
      <c r="BKB172" s="91"/>
      <c r="BKC172" s="91"/>
      <c r="BKD172" s="91"/>
      <c r="BKE172" s="91"/>
      <c r="BKF172" s="91"/>
      <c r="BKG172" s="91"/>
      <c r="BKH172" s="91"/>
      <c r="BKI172" s="91"/>
      <c r="BKJ172" s="91"/>
      <c r="BKK172" s="91"/>
      <c r="BKL172" s="91"/>
      <c r="BKM172" s="91"/>
      <c r="BKN172" s="91"/>
      <c r="BKO172" s="91"/>
      <c r="BKP172" s="91"/>
      <c r="BKQ172" s="91"/>
      <c r="BKR172" s="91"/>
      <c r="BKS172" s="91"/>
      <c r="BKT172" s="91"/>
      <c r="BKU172" s="91"/>
      <c r="BKV172" s="91"/>
      <c r="BKW172" s="91"/>
      <c r="BKX172" s="91"/>
      <c r="BKY172" s="91"/>
      <c r="BKZ172" s="91"/>
      <c r="BLA172" s="91"/>
      <c r="BLB172" s="91"/>
      <c r="BLC172" s="91"/>
      <c r="BLD172" s="91"/>
      <c r="BLE172" s="91"/>
      <c r="BLF172" s="91"/>
      <c r="BLG172" s="91"/>
      <c r="BLH172" s="91"/>
      <c r="BLI172" s="91"/>
      <c r="BLJ172" s="91"/>
      <c r="BLK172" s="91"/>
      <c r="BLL172" s="91"/>
      <c r="BLM172" s="91"/>
      <c r="BLN172" s="91"/>
      <c r="BLO172" s="91"/>
      <c r="BLP172" s="91"/>
      <c r="BLQ172" s="91"/>
      <c r="BLR172" s="91"/>
      <c r="BLS172" s="91"/>
      <c r="BLT172" s="91"/>
      <c r="BLU172" s="91"/>
      <c r="BLV172" s="91"/>
      <c r="BLW172" s="91"/>
      <c r="BLX172" s="91"/>
      <c r="BLY172" s="91"/>
      <c r="BLZ172" s="91"/>
      <c r="BMA172" s="91"/>
      <c r="BMB172" s="91"/>
      <c r="BMC172" s="91"/>
      <c r="BMD172" s="91"/>
      <c r="BME172" s="91"/>
      <c r="BMF172" s="91"/>
      <c r="BMG172" s="91"/>
      <c r="BMH172" s="91"/>
      <c r="BMI172" s="91"/>
      <c r="BMJ172" s="91"/>
      <c r="BMK172" s="91"/>
      <c r="BML172" s="91"/>
      <c r="BMM172" s="91"/>
      <c r="BMN172" s="91"/>
      <c r="BMO172" s="91"/>
      <c r="BMP172" s="91"/>
      <c r="BMQ172" s="91"/>
      <c r="BMR172" s="91"/>
      <c r="BMS172" s="91"/>
      <c r="BMT172" s="91"/>
      <c r="BMU172" s="91"/>
      <c r="BMV172" s="91"/>
      <c r="BMW172" s="91"/>
      <c r="BMX172" s="91"/>
      <c r="BMY172" s="91"/>
      <c r="BMZ172" s="91"/>
      <c r="BNA172" s="91"/>
      <c r="BNB172" s="91"/>
      <c r="BNC172" s="91"/>
      <c r="BND172" s="91"/>
      <c r="BNE172" s="91"/>
      <c r="BNF172" s="91"/>
      <c r="BNG172" s="91"/>
      <c r="BNH172" s="91"/>
      <c r="BNI172" s="91"/>
      <c r="BNJ172" s="91"/>
      <c r="BNK172" s="91"/>
      <c r="BNL172" s="91"/>
      <c r="BNM172" s="91"/>
      <c r="BNN172" s="91"/>
      <c r="BNO172" s="91"/>
      <c r="BNP172" s="91"/>
      <c r="BNQ172" s="91"/>
      <c r="BNR172" s="91"/>
      <c r="BNS172" s="91"/>
      <c r="BNT172" s="91"/>
      <c r="BNU172" s="91"/>
      <c r="BNV172" s="91"/>
      <c r="BNW172" s="91"/>
      <c r="BNX172" s="91"/>
      <c r="BNY172" s="91"/>
      <c r="BNZ172" s="91"/>
      <c r="BOA172" s="91"/>
      <c r="BOB172" s="91"/>
      <c r="BOC172" s="91"/>
      <c r="BOD172" s="91"/>
      <c r="BOE172" s="91"/>
      <c r="BOF172" s="91"/>
      <c r="BOG172" s="91"/>
      <c r="BOH172" s="91"/>
      <c r="BOI172" s="91"/>
      <c r="BOJ172" s="91"/>
      <c r="BOK172" s="91"/>
      <c r="BOL172" s="91"/>
      <c r="BOM172" s="91"/>
      <c r="BON172" s="91"/>
      <c r="BOO172" s="91"/>
      <c r="BOP172" s="91"/>
      <c r="BOQ172" s="91"/>
      <c r="BOR172" s="91"/>
      <c r="BOS172" s="91"/>
      <c r="BOT172" s="91"/>
      <c r="BOU172" s="91"/>
      <c r="BOV172" s="91"/>
      <c r="BOW172" s="91"/>
      <c r="BOX172" s="91"/>
      <c r="BOY172" s="91"/>
      <c r="BOZ172" s="91"/>
      <c r="BPA172" s="91"/>
      <c r="BPB172" s="91"/>
      <c r="BPC172" s="91"/>
      <c r="BPD172" s="91"/>
      <c r="BPE172" s="91"/>
      <c r="BPF172" s="91"/>
      <c r="BPG172" s="91"/>
      <c r="BPH172" s="91"/>
      <c r="BPI172" s="91"/>
      <c r="BPJ172" s="91"/>
      <c r="BPK172" s="91"/>
      <c r="BPL172" s="91"/>
      <c r="BPM172" s="91"/>
      <c r="BPN172" s="91"/>
      <c r="BPO172" s="91"/>
      <c r="BPP172" s="91"/>
      <c r="BPQ172" s="91"/>
      <c r="BPR172" s="91"/>
      <c r="BPS172" s="91"/>
      <c r="BPT172" s="91"/>
      <c r="BPU172" s="91"/>
      <c r="BPV172" s="91"/>
      <c r="BPW172" s="91"/>
      <c r="BPX172" s="91"/>
      <c r="BPY172" s="91"/>
      <c r="BPZ172" s="91"/>
      <c r="BQA172" s="91"/>
      <c r="BQB172" s="91"/>
      <c r="BQC172" s="91"/>
      <c r="BQD172" s="91"/>
      <c r="BQE172" s="91"/>
      <c r="BQF172" s="91"/>
      <c r="BQG172" s="91"/>
      <c r="BQH172" s="91"/>
      <c r="BQI172" s="91"/>
      <c r="BQJ172" s="91"/>
      <c r="BQK172" s="91"/>
      <c r="BQL172" s="91"/>
      <c r="BQM172" s="91"/>
      <c r="BQN172" s="91"/>
      <c r="BQO172" s="91"/>
      <c r="BQP172" s="91"/>
      <c r="BQQ172" s="91"/>
      <c r="BQR172" s="91"/>
      <c r="BQS172" s="91"/>
      <c r="BQT172" s="91"/>
      <c r="BQU172" s="91"/>
      <c r="BQV172" s="91"/>
      <c r="BQW172" s="91"/>
      <c r="BQX172" s="91"/>
      <c r="BQY172" s="91"/>
      <c r="BQZ172" s="91"/>
      <c r="BRA172" s="91"/>
      <c r="BRB172" s="91"/>
      <c r="BRC172" s="91"/>
      <c r="BRD172" s="91"/>
      <c r="BRE172" s="91"/>
      <c r="BRF172" s="91"/>
      <c r="BRG172" s="91"/>
      <c r="BRH172" s="91"/>
      <c r="BRI172" s="91"/>
      <c r="BRJ172" s="91"/>
      <c r="BRK172" s="91"/>
      <c r="BRL172" s="91"/>
      <c r="BRM172" s="91"/>
      <c r="BRN172" s="91"/>
      <c r="BRO172" s="91"/>
      <c r="BRP172" s="91"/>
      <c r="BRQ172" s="91"/>
      <c r="BRR172" s="91"/>
      <c r="BRS172" s="91"/>
      <c r="BRT172" s="91"/>
      <c r="BRU172" s="91"/>
      <c r="BRV172" s="91"/>
      <c r="BRW172" s="91"/>
      <c r="BRX172" s="91"/>
      <c r="BRY172" s="91"/>
      <c r="BRZ172" s="91"/>
      <c r="BSA172" s="91"/>
      <c r="BSB172" s="91"/>
      <c r="BSC172" s="91"/>
      <c r="BSD172" s="91"/>
      <c r="BSE172" s="91"/>
      <c r="BSF172" s="91"/>
      <c r="BSG172" s="91"/>
      <c r="BSH172" s="91"/>
      <c r="BSI172" s="91"/>
      <c r="BSJ172" s="91"/>
      <c r="BSK172" s="91"/>
      <c r="BSL172" s="91"/>
      <c r="BSM172" s="91"/>
      <c r="BSN172" s="91"/>
      <c r="BSO172" s="91"/>
      <c r="BSP172" s="91"/>
      <c r="BSQ172" s="91"/>
      <c r="BSR172" s="91"/>
      <c r="BSS172" s="91"/>
      <c r="BST172" s="91"/>
      <c r="BSU172" s="91"/>
      <c r="BSV172" s="91"/>
      <c r="BSW172" s="91"/>
      <c r="BSX172" s="91"/>
      <c r="BSY172" s="91"/>
      <c r="BSZ172" s="91"/>
      <c r="BTA172" s="91"/>
      <c r="BTB172" s="91"/>
      <c r="BTC172" s="91"/>
      <c r="BTD172" s="91"/>
      <c r="BTE172" s="91"/>
      <c r="BTF172" s="91"/>
      <c r="BTG172" s="91"/>
      <c r="BTH172" s="91"/>
      <c r="BTI172" s="91"/>
      <c r="BTJ172" s="91"/>
      <c r="BTK172" s="91"/>
      <c r="BTL172" s="91"/>
      <c r="BTM172" s="91"/>
      <c r="BTN172" s="91"/>
      <c r="BTO172" s="91"/>
      <c r="BTP172" s="91"/>
      <c r="BTQ172" s="91"/>
      <c r="BTR172" s="91"/>
      <c r="BTS172" s="91"/>
      <c r="BTT172" s="91"/>
      <c r="BTU172" s="91"/>
      <c r="BTV172" s="91"/>
      <c r="BTW172" s="91"/>
      <c r="BTX172" s="91"/>
      <c r="BTY172" s="91"/>
      <c r="BTZ172" s="91"/>
      <c r="BUA172" s="91"/>
      <c r="BUB172" s="91"/>
      <c r="BUC172" s="91"/>
      <c r="BUD172" s="91"/>
      <c r="BUE172" s="91"/>
      <c r="BUF172" s="91"/>
      <c r="BUG172" s="91"/>
      <c r="BUH172" s="91"/>
      <c r="BUI172" s="91"/>
      <c r="BUJ172" s="91"/>
      <c r="BUK172" s="91"/>
      <c r="BUL172" s="91"/>
      <c r="BUM172" s="91"/>
      <c r="BUN172" s="91"/>
      <c r="BUO172" s="91"/>
      <c r="BUP172" s="91"/>
      <c r="BUQ172" s="91"/>
      <c r="BUR172" s="91"/>
      <c r="BUS172" s="91"/>
      <c r="BUT172" s="91"/>
      <c r="BUU172" s="91"/>
      <c r="BUV172" s="91"/>
      <c r="BUW172" s="91"/>
      <c r="BUX172" s="91"/>
      <c r="BUY172" s="91"/>
      <c r="BUZ172" s="91"/>
      <c r="BVA172" s="91"/>
      <c r="BVB172" s="91"/>
      <c r="BVC172" s="91"/>
      <c r="BVD172" s="91"/>
      <c r="BVE172" s="91"/>
      <c r="BVF172" s="91"/>
      <c r="BVG172" s="91"/>
      <c r="BVH172" s="91"/>
      <c r="BVI172" s="91"/>
      <c r="BVJ172" s="91"/>
      <c r="BVK172" s="91"/>
      <c r="BVL172" s="91"/>
      <c r="BVM172" s="91"/>
      <c r="BVN172" s="91"/>
      <c r="BVO172" s="91"/>
      <c r="BVP172" s="91"/>
      <c r="BVQ172" s="91"/>
      <c r="BVR172" s="91"/>
      <c r="BVS172" s="91"/>
      <c r="BVT172" s="91"/>
      <c r="BVU172" s="91"/>
      <c r="BVV172" s="91"/>
      <c r="BVW172" s="91"/>
      <c r="BVX172" s="91"/>
      <c r="BVY172" s="91"/>
      <c r="BVZ172" s="91"/>
      <c r="BWA172" s="91"/>
      <c r="BWB172" s="91"/>
      <c r="BWC172" s="91"/>
      <c r="BWD172" s="91"/>
      <c r="BWE172" s="91"/>
      <c r="BWF172" s="91"/>
      <c r="BWG172" s="91"/>
      <c r="BWH172" s="91"/>
      <c r="BWI172" s="91"/>
      <c r="BWJ172" s="91"/>
      <c r="BWK172" s="91"/>
      <c r="BWL172" s="91"/>
      <c r="BWM172" s="91"/>
      <c r="BWN172" s="91"/>
      <c r="BWO172" s="91"/>
      <c r="BWP172" s="91"/>
      <c r="BWQ172" s="91"/>
      <c r="BWR172" s="91"/>
      <c r="BWS172" s="91"/>
      <c r="BWT172" s="91"/>
      <c r="BWU172" s="91"/>
      <c r="BWV172" s="91"/>
      <c r="BWW172" s="91"/>
      <c r="BWX172" s="91"/>
      <c r="BWY172" s="91"/>
      <c r="BWZ172" s="91"/>
      <c r="BXA172" s="91"/>
      <c r="BXB172" s="91"/>
      <c r="BXC172" s="91"/>
      <c r="BXD172" s="91"/>
      <c r="BXE172" s="91"/>
      <c r="BXF172" s="91"/>
      <c r="BXG172" s="91"/>
      <c r="BXH172" s="91"/>
      <c r="BXI172" s="91"/>
      <c r="BXJ172" s="91"/>
      <c r="BXK172" s="91"/>
      <c r="BXL172" s="91"/>
      <c r="BXM172" s="91"/>
      <c r="BXN172" s="91"/>
      <c r="BXO172" s="91"/>
      <c r="BXP172" s="91"/>
      <c r="BXQ172" s="91"/>
      <c r="BXR172" s="91"/>
      <c r="BXS172" s="91"/>
      <c r="BXT172" s="91"/>
      <c r="BXU172" s="91"/>
      <c r="BXV172" s="91"/>
      <c r="BXW172" s="91"/>
      <c r="BXX172" s="91"/>
      <c r="BXY172" s="91"/>
      <c r="BXZ172" s="91"/>
      <c r="BYA172" s="91"/>
      <c r="BYB172" s="91"/>
      <c r="BYC172" s="91"/>
      <c r="BYD172" s="91"/>
      <c r="BYE172" s="91"/>
      <c r="BYF172" s="91"/>
      <c r="BYG172" s="91"/>
      <c r="BYH172" s="91"/>
      <c r="BYI172" s="91"/>
      <c r="BYJ172" s="91"/>
      <c r="BYK172" s="91"/>
      <c r="BYL172" s="91"/>
      <c r="BYM172" s="91"/>
      <c r="BYN172" s="91"/>
      <c r="BYO172" s="91"/>
      <c r="BYP172" s="91"/>
      <c r="BYQ172" s="91"/>
      <c r="BYR172" s="91"/>
      <c r="BYS172" s="91"/>
      <c r="BYT172" s="91"/>
      <c r="BYU172" s="91"/>
      <c r="BYV172" s="91"/>
      <c r="BYW172" s="91"/>
      <c r="BYX172" s="91"/>
      <c r="BYY172" s="91"/>
      <c r="BYZ172" s="91"/>
      <c r="BZA172" s="91"/>
      <c r="BZB172" s="91"/>
      <c r="BZC172" s="91"/>
      <c r="BZD172" s="91"/>
      <c r="BZE172" s="91"/>
      <c r="BZF172" s="91"/>
      <c r="BZG172" s="91"/>
      <c r="BZH172" s="91"/>
      <c r="BZI172" s="91"/>
      <c r="BZJ172" s="91"/>
      <c r="BZK172" s="91"/>
      <c r="BZL172" s="91"/>
      <c r="BZM172" s="91"/>
      <c r="BZN172" s="91"/>
      <c r="BZO172" s="91"/>
      <c r="BZP172" s="91"/>
      <c r="BZQ172" s="91"/>
      <c r="BZR172" s="91"/>
      <c r="BZS172" s="91"/>
      <c r="BZT172" s="91"/>
      <c r="BZU172" s="91"/>
      <c r="BZV172" s="91"/>
      <c r="BZW172" s="91"/>
      <c r="BZX172" s="91"/>
      <c r="BZY172" s="91"/>
      <c r="BZZ172" s="91"/>
      <c r="CAA172" s="91"/>
      <c r="CAB172" s="91"/>
      <c r="CAC172" s="91"/>
      <c r="CAD172" s="91"/>
      <c r="CAE172" s="91"/>
      <c r="CAF172" s="91"/>
      <c r="CAG172" s="91"/>
      <c r="CAH172" s="91"/>
      <c r="CAI172" s="91"/>
      <c r="CAJ172" s="91"/>
      <c r="CAK172" s="91"/>
      <c r="CAL172" s="91"/>
      <c r="CAM172" s="91"/>
      <c r="CAN172" s="91"/>
      <c r="CAO172" s="91"/>
      <c r="CAP172" s="91"/>
      <c r="CAQ172" s="91"/>
      <c r="CAR172" s="91"/>
      <c r="CAS172" s="91"/>
      <c r="CAT172" s="91"/>
      <c r="CAU172" s="91"/>
      <c r="CAV172" s="91"/>
      <c r="CAW172" s="91"/>
      <c r="CAX172" s="91"/>
      <c r="CAY172" s="91"/>
      <c r="CAZ172" s="91"/>
      <c r="CBA172" s="91"/>
      <c r="CBB172" s="91"/>
      <c r="CBC172" s="91"/>
      <c r="CBD172" s="91"/>
      <c r="CBE172" s="91"/>
      <c r="CBF172" s="91"/>
      <c r="CBG172" s="91"/>
      <c r="CBH172" s="91"/>
      <c r="CBI172" s="91"/>
      <c r="CBJ172" s="91"/>
      <c r="CBK172" s="91"/>
      <c r="CBL172" s="91"/>
      <c r="CBM172" s="91"/>
      <c r="CBN172" s="91"/>
      <c r="CBO172" s="91"/>
      <c r="CBP172" s="91"/>
      <c r="CBQ172" s="91"/>
      <c r="CBR172" s="91"/>
      <c r="CBS172" s="91"/>
      <c r="CBT172" s="91"/>
      <c r="CBU172" s="91"/>
      <c r="CBV172" s="91"/>
      <c r="CBW172" s="91"/>
      <c r="CBX172" s="91"/>
      <c r="CBY172" s="91"/>
      <c r="CBZ172" s="91"/>
      <c r="CCA172" s="91"/>
      <c r="CCB172" s="91"/>
      <c r="CCC172" s="91"/>
      <c r="CCD172" s="91"/>
      <c r="CCE172" s="91"/>
      <c r="CCF172" s="91"/>
      <c r="CCG172" s="91"/>
      <c r="CCH172" s="91"/>
      <c r="CCI172" s="91"/>
      <c r="CCJ172" s="91"/>
      <c r="CCK172" s="91"/>
      <c r="CCL172" s="91"/>
      <c r="CCM172" s="91"/>
      <c r="CCN172" s="91"/>
      <c r="CCO172" s="91"/>
      <c r="CCP172" s="91"/>
      <c r="CCQ172" s="91"/>
      <c r="CCR172" s="91"/>
      <c r="CCS172" s="91"/>
      <c r="CCT172" s="91"/>
      <c r="CCU172" s="91"/>
      <c r="CCV172" s="91"/>
      <c r="CCW172" s="91"/>
      <c r="CCX172" s="91"/>
      <c r="CCY172" s="91"/>
      <c r="CCZ172" s="91"/>
      <c r="CDA172" s="91"/>
      <c r="CDB172" s="91"/>
      <c r="CDC172" s="91"/>
      <c r="CDD172" s="91"/>
      <c r="CDE172" s="91"/>
      <c r="CDF172" s="91"/>
      <c r="CDG172" s="91"/>
      <c r="CDH172" s="91"/>
      <c r="CDI172" s="91"/>
      <c r="CDJ172" s="91"/>
      <c r="CDK172" s="91"/>
      <c r="CDL172" s="91"/>
      <c r="CDM172" s="91"/>
      <c r="CDN172" s="91"/>
      <c r="CDO172" s="91"/>
      <c r="CDP172" s="91"/>
      <c r="CDQ172" s="91"/>
      <c r="CDR172" s="91"/>
      <c r="CDS172" s="91"/>
      <c r="CDT172" s="91"/>
      <c r="CDU172" s="91"/>
      <c r="CDV172" s="91"/>
      <c r="CDW172" s="91"/>
      <c r="CDX172" s="91"/>
      <c r="CDY172" s="91"/>
      <c r="CDZ172" s="91"/>
      <c r="CEA172" s="91"/>
      <c r="CEB172" s="91"/>
      <c r="CEC172" s="91"/>
      <c r="CED172" s="91"/>
      <c r="CEE172" s="91"/>
      <c r="CEF172" s="91"/>
      <c r="CEG172" s="91"/>
      <c r="CEH172" s="91"/>
      <c r="CEI172" s="91"/>
      <c r="CEJ172" s="91"/>
      <c r="CEK172" s="91"/>
      <c r="CEL172" s="91"/>
      <c r="CEM172" s="91"/>
      <c r="CEN172" s="91"/>
      <c r="CEO172" s="91"/>
      <c r="CEP172" s="91"/>
      <c r="CEQ172" s="91"/>
      <c r="CER172" s="91"/>
      <c r="CES172" s="91"/>
      <c r="CET172" s="91"/>
      <c r="CEU172" s="91"/>
      <c r="CEV172" s="91"/>
      <c r="CEW172" s="91"/>
      <c r="CEX172" s="91"/>
      <c r="CEY172" s="91"/>
      <c r="CEZ172" s="91"/>
      <c r="CFA172" s="91"/>
      <c r="CFB172" s="91"/>
      <c r="CFC172" s="91"/>
      <c r="CFD172" s="91"/>
      <c r="CFE172" s="91"/>
      <c r="CFF172" s="91"/>
      <c r="CFG172" s="91"/>
      <c r="CFH172" s="91"/>
      <c r="CFI172" s="91"/>
      <c r="CFJ172" s="91"/>
      <c r="CFK172" s="91"/>
      <c r="CFL172" s="91"/>
      <c r="CFM172" s="91"/>
      <c r="CFN172" s="91"/>
      <c r="CFO172" s="91"/>
      <c r="CFP172" s="91"/>
      <c r="CFQ172" s="91"/>
      <c r="CFR172" s="91"/>
      <c r="CFS172" s="91"/>
      <c r="CFT172" s="91"/>
      <c r="CFU172" s="91"/>
      <c r="CFV172" s="91"/>
      <c r="CFW172" s="91"/>
      <c r="CFX172" s="91"/>
      <c r="CFY172" s="91"/>
      <c r="CFZ172" s="91"/>
      <c r="CGA172" s="91"/>
      <c r="CGB172" s="91"/>
      <c r="CGC172" s="91"/>
      <c r="CGD172" s="91"/>
      <c r="CGE172" s="91"/>
      <c r="CGF172" s="91"/>
      <c r="CGG172" s="91"/>
      <c r="CGH172" s="91"/>
      <c r="CGI172" s="91"/>
      <c r="CGJ172" s="91"/>
      <c r="CGK172" s="91"/>
      <c r="CGL172" s="91"/>
      <c r="CGM172" s="91"/>
      <c r="CGN172" s="91"/>
      <c r="CGO172" s="91"/>
      <c r="CGP172" s="91"/>
      <c r="CGQ172" s="91"/>
      <c r="CGR172" s="91"/>
      <c r="CGS172" s="91"/>
      <c r="CGT172" s="91"/>
      <c r="CGU172" s="91"/>
      <c r="CGV172" s="91"/>
      <c r="CGW172" s="91"/>
      <c r="CGX172" s="91"/>
      <c r="CGY172" s="91"/>
      <c r="CGZ172" s="91"/>
      <c r="CHA172" s="91"/>
      <c r="CHB172" s="91"/>
      <c r="CHC172" s="91"/>
      <c r="CHD172" s="91"/>
      <c r="CHE172" s="91"/>
      <c r="CHF172" s="91"/>
      <c r="CHG172" s="91"/>
      <c r="CHH172" s="91"/>
      <c r="CHI172" s="91"/>
      <c r="CHJ172" s="91"/>
      <c r="CHK172" s="91"/>
      <c r="CHL172" s="91"/>
      <c r="CHM172" s="91"/>
      <c r="CHN172" s="91"/>
      <c r="CHO172" s="91"/>
      <c r="CHP172" s="91"/>
      <c r="CHQ172" s="91"/>
      <c r="CHR172" s="91"/>
      <c r="CHS172" s="91"/>
      <c r="CHT172" s="91"/>
      <c r="CHU172" s="91"/>
      <c r="CHV172" s="91"/>
      <c r="CHW172" s="91"/>
      <c r="CHX172" s="91"/>
      <c r="CHY172" s="91"/>
      <c r="CHZ172" s="91"/>
      <c r="CIA172" s="91"/>
      <c r="CIB172" s="91"/>
      <c r="CIC172" s="91"/>
      <c r="CID172" s="91"/>
      <c r="CIE172" s="91"/>
      <c r="CIF172" s="91"/>
      <c r="CIG172" s="91"/>
      <c r="CIH172" s="91"/>
      <c r="CII172" s="91"/>
      <c r="CIJ172" s="91"/>
      <c r="CIK172" s="91"/>
      <c r="CIL172" s="91"/>
      <c r="CIM172" s="91"/>
      <c r="CIN172" s="91"/>
      <c r="CIO172" s="91"/>
      <c r="CIP172" s="91"/>
      <c r="CIQ172" s="91"/>
      <c r="CIR172" s="91"/>
      <c r="CIS172" s="91"/>
      <c r="CIT172" s="91"/>
      <c r="CIU172" s="91"/>
      <c r="CIV172" s="91"/>
      <c r="CIW172" s="91"/>
      <c r="CIX172" s="91"/>
      <c r="CIY172" s="91"/>
      <c r="CIZ172" s="91"/>
      <c r="CJA172" s="91"/>
      <c r="CJB172" s="91"/>
      <c r="CJC172" s="91"/>
      <c r="CJD172" s="91"/>
      <c r="CJE172" s="91"/>
      <c r="CJF172" s="91"/>
      <c r="CJG172" s="91"/>
      <c r="CJH172" s="91"/>
      <c r="CJI172" s="91"/>
      <c r="CJJ172" s="91"/>
      <c r="CJK172" s="91"/>
      <c r="CJL172" s="91"/>
      <c r="CJM172" s="91"/>
      <c r="CJN172" s="91"/>
      <c r="CJO172" s="91"/>
      <c r="CJP172" s="91"/>
      <c r="CJQ172" s="91"/>
      <c r="CJR172" s="91"/>
      <c r="CJS172" s="91"/>
      <c r="CJT172" s="91"/>
      <c r="CJU172" s="91"/>
      <c r="CJV172" s="91"/>
      <c r="CJW172" s="91"/>
      <c r="CJX172" s="91"/>
      <c r="CJY172" s="91"/>
      <c r="CJZ172" s="91"/>
      <c r="CKA172" s="91"/>
      <c r="CKB172" s="91"/>
      <c r="CKC172" s="91"/>
      <c r="CKD172" s="91"/>
      <c r="CKE172" s="91"/>
      <c r="CKF172" s="91"/>
      <c r="CKG172" s="91"/>
      <c r="CKH172" s="91"/>
      <c r="CKI172" s="91"/>
      <c r="CKJ172" s="91"/>
      <c r="CKK172" s="91"/>
      <c r="CKL172" s="91"/>
      <c r="CKM172" s="91"/>
      <c r="CKN172" s="91"/>
      <c r="CKO172" s="91"/>
      <c r="CKP172" s="91"/>
      <c r="CKQ172" s="91"/>
      <c r="CKR172" s="91"/>
      <c r="CKS172" s="91"/>
      <c r="CKT172" s="91"/>
      <c r="CKU172" s="91"/>
      <c r="CKV172" s="91"/>
      <c r="CKW172" s="91"/>
      <c r="CKX172" s="91"/>
      <c r="CKY172" s="91"/>
      <c r="CKZ172" s="91"/>
      <c r="CLA172" s="91"/>
      <c r="CLB172" s="91"/>
      <c r="CLC172" s="91"/>
      <c r="CLD172" s="91"/>
      <c r="CLE172" s="91"/>
      <c r="CLF172" s="91"/>
      <c r="CLG172" s="91"/>
      <c r="CLH172" s="91"/>
      <c r="CLI172" s="91"/>
      <c r="CLJ172" s="91"/>
      <c r="CLK172" s="91"/>
      <c r="CLL172" s="91"/>
      <c r="CLM172" s="91"/>
      <c r="CLN172" s="91"/>
      <c r="CLO172" s="91"/>
      <c r="CLP172" s="91"/>
      <c r="CLQ172" s="91"/>
      <c r="CLR172" s="91"/>
      <c r="CLS172" s="91"/>
      <c r="CLT172" s="91"/>
      <c r="CLU172" s="91"/>
      <c r="CLV172" s="91"/>
      <c r="CLW172" s="91"/>
      <c r="CLX172" s="91"/>
      <c r="CLY172" s="91"/>
      <c r="CLZ172" s="91"/>
      <c r="CMA172" s="91"/>
      <c r="CMB172" s="91"/>
      <c r="CMC172" s="91"/>
      <c r="CMD172" s="91"/>
      <c r="CME172" s="91"/>
      <c r="CMF172" s="91"/>
      <c r="CMG172" s="91"/>
      <c r="CMH172" s="91"/>
      <c r="CMI172" s="91"/>
      <c r="CMJ172" s="91"/>
      <c r="CMK172" s="91"/>
      <c r="CML172" s="91"/>
      <c r="CMM172" s="91"/>
      <c r="CMN172" s="91"/>
      <c r="CMO172" s="91"/>
      <c r="CMP172" s="91"/>
      <c r="CMQ172" s="91"/>
      <c r="CMR172" s="91"/>
      <c r="CMS172" s="91"/>
      <c r="CMT172" s="91"/>
      <c r="CMU172" s="91"/>
      <c r="CMV172" s="91"/>
      <c r="CMW172" s="91"/>
      <c r="CMX172" s="91"/>
      <c r="CMY172" s="91"/>
      <c r="CMZ172" s="91"/>
      <c r="CNA172" s="91"/>
      <c r="CNB172" s="91"/>
      <c r="CNC172" s="91"/>
      <c r="CND172" s="91"/>
      <c r="CNE172" s="91"/>
      <c r="CNF172" s="91"/>
      <c r="CNG172" s="91"/>
      <c r="CNH172" s="91"/>
      <c r="CNI172" s="91"/>
      <c r="CNJ172" s="91"/>
      <c r="CNK172" s="91"/>
      <c r="CNL172" s="91"/>
      <c r="CNM172" s="91"/>
      <c r="CNN172" s="91"/>
      <c r="CNO172" s="91"/>
      <c r="CNP172" s="91"/>
      <c r="CNQ172" s="91"/>
      <c r="CNR172" s="91"/>
      <c r="CNS172" s="91"/>
      <c r="CNT172" s="91"/>
      <c r="CNU172" s="91"/>
      <c r="CNV172" s="91"/>
      <c r="CNW172" s="91"/>
      <c r="CNX172" s="91"/>
      <c r="CNY172" s="91"/>
      <c r="CNZ172" s="91"/>
      <c r="COA172" s="91"/>
      <c r="COB172" s="91"/>
      <c r="COC172" s="91"/>
      <c r="COD172" s="91"/>
      <c r="COE172" s="91"/>
      <c r="COF172" s="91"/>
      <c r="COG172" s="91"/>
      <c r="COH172" s="91"/>
      <c r="COI172" s="91"/>
      <c r="COJ172" s="91"/>
      <c r="COK172" s="91"/>
      <c r="COL172" s="91"/>
      <c r="COM172" s="91"/>
      <c r="CON172" s="91"/>
      <c r="COO172" s="91"/>
      <c r="COP172" s="91"/>
      <c r="COQ172" s="91"/>
      <c r="COR172" s="91"/>
      <c r="COS172" s="91"/>
      <c r="COT172" s="91"/>
      <c r="COU172" s="91"/>
      <c r="COV172" s="91"/>
      <c r="COW172" s="91"/>
      <c r="COX172" s="91"/>
      <c r="COY172" s="91"/>
      <c r="COZ172" s="91"/>
      <c r="CPA172" s="91"/>
      <c r="CPB172" s="91"/>
      <c r="CPC172" s="91"/>
      <c r="CPD172" s="91"/>
      <c r="CPE172" s="91"/>
      <c r="CPF172" s="91"/>
      <c r="CPG172" s="91"/>
      <c r="CPH172" s="91"/>
      <c r="CPI172" s="91"/>
      <c r="CPJ172" s="91"/>
      <c r="CPK172" s="91"/>
      <c r="CPL172" s="91"/>
      <c r="CPM172" s="91"/>
      <c r="CPN172" s="91"/>
      <c r="CPO172" s="91"/>
      <c r="CPP172" s="91"/>
      <c r="CPQ172" s="91"/>
      <c r="CPR172" s="91"/>
      <c r="CPS172" s="91"/>
      <c r="CPT172" s="91"/>
      <c r="CPU172" s="91"/>
      <c r="CPV172" s="91"/>
      <c r="CPW172" s="91"/>
      <c r="CPX172" s="91"/>
      <c r="CPY172" s="91"/>
      <c r="CPZ172" s="91"/>
      <c r="CQA172" s="91"/>
      <c r="CQB172" s="91"/>
      <c r="CQC172" s="91"/>
      <c r="CQD172" s="91"/>
      <c r="CQE172" s="91"/>
      <c r="CQF172" s="91"/>
      <c r="CQG172" s="91"/>
      <c r="CQH172" s="91"/>
      <c r="CQI172" s="91"/>
      <c r="CQJ172" s="91"/>
      <c r="CQK172" s="91"/>
      <c r="CQL172" s="91"/>
      <c r="CQM172" s="91"/>
      <c r="CQN172" s="91"/>
      <c r="CQO172" s="91"/>
      <c r="CQP172" s="91"/>
      <c r="CQQ172" s="91"/>
      <c r="CQR172" s="91"/>
      <c r="CQS172" s="91"/>
      <c r="CQT172" s="91"/>
      <c r="CQU172" s="91"/>
      <c r="CQV172" s="91"/>
      <c r="CQW172" s="91"/>
      <c r="CQX172" s="91"/>
      <c r="CQY172" s="91"/>
      <c r="CQZ172" s="91"/>
      <c r="CRA172" s="91"/>
      <c r="CRB172" s="91"/>
      <c r="CRC172" s="91"/>
      <c r="CRD172" s="91"/>
      <c r="CRE172" s="91"/>
      <c r="CRF172" s="91"/>
      <c r="CRG172" s="91"/>
      <c r="CRH172" s="91"/>
      <c r="CRI172" s="91"/>
      <c r="CRJ172" s="91"/>
      <c r="CRK172" s="91"/>
      <c r="CRL172" s="91"/>
      <c r="CRM172" s="91"/>
      <c r="CRN172" s="91"/>
      <c r="CRO172" s="91"/>
      <c r="CRP172" s="91"/>
      <c r="CRQ172" s="91"/>
      <c r="CRR172" s="91"/>
      <c r="CRS172" s="91"/>
      <c r="CRT172" s="91"/>
      <c r="CRU172" s="91"/>
      <c r="CRV172" s="91"/>
      <c r="CRW172" s="91"/>
      <c r="CRX172" s="91"/>
      <c r="CRY172" s="91"/>
      <c r="CRZ172" s="91"/>
      <c r="CSA172" s="91"/>
      <c r="CSB172" s="91"/>
      <c r="CSC172" s="91"/>
      <c r="CSD172" s="91"/>
      <c r="CSE172" s="91"/>
      <c r="CSF172" s="91"/>
      <c r="CSG172" s="91"/>
      <c r="CSH172" s="91"/>
      <c r="CSI172" s="91"/>
      <c r="CSJ172" s="91"/>
      <c r="CSK172" s="91"/>
      <c r="CSL172" s="91"/>
      <c r="CSM172" s="91"/>
      <c r="CSN172" s="91"/>
      <c r="CSO172" s="91"/>
      <c r="CSP172" s="91"/>
      <c r="CSQ172" s="91"/>
      <c r="CSR172" s="91"/>
      <c r="CSS172" s="91"/>
      <c r="CST172" s="91"/>
      <c r="CSU172" s="91"/>
      <c r="CSV172" s="91"/>
      <c r="CSW172" s="91"/>
      <c r="CSX172" s="91"/>
      <c r="CSY172" s="91"/>
      <c r="CSZ172" s="91"/>
      <c r="CTA172" s="91"/>
      <c r="CTB172" s="91"/>
      <c r="CTC172" s="91"/>
      <c r="CTD172" s="91"/>
      <c r="CTE172" s="91"/>
      <c r="CTF172" s="91"/>
      <c r="CTG172" s="91"/>
      <c r="CTH172" s="91"/>
      <c r="CTI172" s="91"/>
      <c r="CTJ172" s="91"/>
      <c r="CTK172" s="91"/>
      <c r="CTL172" s="91"/>
      <c r="CTM172" s="91"/>
      <c r="CTN172" s="91"/>
      <c r="CTO172" s="91"/>
      <c r="CTP172" s="91"/>
      <c r="CTQ172" s="91"/>
      <c r="CTR172" s="91"/>
      <c r="CTS172" s="91"/>
      <c r="CTT172" s="91"/>
      <c r="CTU172" s="91"/>
      <c r="CTV172" s="91"/>
      <c r="CTW172" s="91"/>
      <c r="CTX172" s="91"/>
      <c r="CTY172" s="91"/>
      <c r="CTZ172" s="91"/>
      <c r="CUA172" s="91"/>
      <c r="CUB172" s="91"/>
      <c r="CUC172" s="91"/>
      <c r="CUD172" s="91"/>
      <c r="CUE172" s="91"/>
      <c r="CUF172" s="91"/>
      <c r="CUG172" s="91"/>
      <c r="CUH172" s="91"/>
      <c r="CUI172" s="91"/>
      <c r="CUJ172" s="91"/>
      <c r="CUK172" s="91"/>
      <c r="CUL172" s="91"/>
      <c r="CUM172" s="91"/>
      <c r="CUN172" s="91"/>
      <c r="CUO172" s="91"/>
      <c r="CUP172" s="91"/>
      <c r="CUQ172" s="91"/>
      <c r="CUR172" s="91"/>
      <c r="CUS172" s="91"/>
      <c r="CUT172" s="91"/>
      <c r="CUU172" s="91"/>
      <c r="CUV172" s="91"/>
      <c r="CUW172" s="91"/>
      <c r="CUX172" s="91"/>
      <c r="CUY172" s="91"/>
      <c r="CUZ172" s="91"/>
      <c r="CVA172" s="91"/>
      <c r="CVB172" s="91"/>
      <c r="CVC172" s="91"/>
      <c r="CVD172" s="91"/>
      <c r="CVE172" s="91"/>
      <c r="CVF172" s="91"/>
      <c r="CVG172" s="91"/>
      <c r="CVH172" s="91"/>
      <c r="CVI172" s="91"/>
      <c r="CVJ172" s="91"/>
      <c r="CVK172" s="91"/>
      <c r="CVL172" s="91"/>
      <c r="CVM172" s="91"/>
      <c r="CVN172" s="91"/>
      <c r="CVO172" s="91"/>
      <c r="CVP172" s="91"/>
      <c r="CVQ172" s="91"/>
      <c r="CVR172" s="91"/>
      <c r="CVS172" s="91"/>
      <c r="CVT172" s="91"/>
      <c r="CVU172" s="91"/>
      <c r="CVV172" s="91"/>
      <c r="CVW172" s="91"/>
      <c r="CVX172" s="91"/>
      <c r="CVY172" s="91"/>
      <c r="CVZ172" s="91"/>
      <c r="CWA172" s="91"/>
      <c r="CWB172" s="91"/>
      <c r="CWC172" s="91"/>
      <c r="CWD172" s="91"/>
      <c r="CWE172" s="91"/>
      <c r="CWF172" s="91"/>
      <c r="CWG172" s="91"/>
      <c r="CWH172" s="91"/>
      <c r="CWI172" s="91"/>
      <c r="CWJ172" s="91"/>
      <c r="CWK172" s="91"/>
      <c r="CWL172" s="91"/>
      <c r="CWM172" s="91"/>
      <c r="CWN172" s="91"/>
      <c r="CWO172" s="91"/>
      <c r="CWP172" s="91"/>
      <c r="CWQ172" s="91"/>
      <c r="CWR172" s="91"/>
      <c r="CWS172" s="91"/>
      <c r="CWT172" s="91"/>
      <c r="CWU172" s="91"/>
      <c r="CWV172" s="91"/>
      <c r="CWW172" s="91"/>
      <c r="CWX172" s="91"/>
      <c r="CWY172" s="91"/>
      <c r="CWZ172" s="91"/>
      <c r="CXA172" s="91"/>
      <c r="CXB172" s="91"/>
      <c r="CXC172" s="91"/>
      <c r="CXD172" s="91"/>
      <c r="CXE172" s="91"/>
      <c r="CXF172" s="91"/>
      <c r="CXG172" s="91"/>
      <c r="CXH172" s="91"/>
      <c r="CXI172" s="91"/>
      <c r="CXJ172" s="91"/>
      <c r="CXK172" s="91"/>
      <c r="CXL172" s="91"/>
      <c r="CXM172" s="91"/>
      <c r="CXN172" s="91"/>
      <c r="CXO172" s="91"/>
      <c r="CXP172" s="91"/>
      <c r="CXQ172" s="91"/>
      <c r="CXR172" s="91"/>
      <c r="CXS172" s="91"/>
      <c r="CXT172" s="91"/>
      <c r="CXU172" s="91"/>
      <c r="CXV172" s="91"/>
      <c r="CXW172" s="91"/>
      <c r="CXX172" s="91"/>
      <c r="CXY172" s="91"/>
      <c r="CXZ172" s="91"/>
      <c r="CYA172" s="91"/>
      <c r="CYB172" s="91"/>
      <c r="CYC172" s="91"/>
      <c r="CYD172" s="91"/>
      <c r="CYE172" s="91"/>
      <c r="CYF172" s="91"/>
      <c r="CYG172" s="91"/>
      <c r="CYH172" s="91"/>
      <c r="CYI172" s="91"/>
      <c r="CYJ172" s="91"/>
      <c r="CYK172" s="91"/>
      <c r="CYL172" s="91"/>
      <c r="CYM172" s="91"/>
      <c r="CYN172" s="91"/>
      <c r="CYO172" s="91"/>
      <c r="CYP172" s="91"/>
      <c r="CYQ172" s="91"/>
      <c r="CYR172" s="91"/>
      <c r="CYS172" s="91"/>
      <c r="CYT172" s="91"/>
      <c r="CYU172" s="91"/>
      <c r="CYV172" s="91"/>
      <c r="CYW172" s="91"/>
      <c r="CYX172" s="91"/>
      <c r="CYY172" s="91"/>
      <c r="CYZ172" s="91"/>
      <c r="CZA172" s="91"/>
      <c r="CZB172" s="91"/>
      <c r="CZC172" s="91"/>
      <c r="CZD172" s="91"/>
      <c r="CZE172" s="91"/>
      <c r="CZF172" s="91"/>
      <c r="CZG172" s="91"/>
      <c r="CZH172" s="91"/>
      <c r="CZI172" s="91"/>
      <c r="CZJ172" s="91"/>
      <c r="CZK172" s="91"/>
      <c r="CZL172" s="91"/>
      <c r="CZM172" s="91"/>
      <c r="CZN172" s="91"/>
      <c r="CZO172" s="91"/>
      <c r="CZP172" s="91"/>
      <c r="CZQ172" s="91"/>
      <c r="CZR172" s="91"/>
      <c r="CZS172" s="91"/>
      <c r="CZT172" s="91"/>
      <c r="CZU172" s="91"/>
      <c r="CZV172" s="91"/>
      <c r="CZW172" s="91"/>
      <c r="CZX172" s="91"/>
      <c r="CZY172" s="91"/>
      <c r="CZZ172" s="91"/>
      <c r="DAA172" s="91"/>
      <c r="DAB172" s="91"/>
      <c r="DAC172" s="91"/>
      <c r="DAD172" s="91"/>
      <c r="DAE172" s="91"/>
      <c r="DAF172" s="91"/>
      <c r="DAG172" s="91"/>
      <c r="DAH172" s="91"/>
      <c r="DAI172" s="91"/>
      <c r="DAJ172" s="91"/>
      <c r="DAK172" s="91"/>
      <c r="DAL172" s="91"/>
      <c r="DAM172" s="91"/>
      <c r="DAN172" s="91"/>
      <c r="DAO172" s="91"/>
      <c r="DAP172" s="91"/>
      <c r="DAQ172" s="91"/>
      <c r="DAR172" s="91"/>
      <c r="DAS172" s="91"/>
      <c r="DAT172" s="91"/>
      <c r="DAU172" s="91"/>
      <c r="DAV172" s="91"/>
      <c r="DAW172" s="91"/>
      <c r="DAX172" s="91"/>
      <c r="DAY172" s="91"/>
      <c r="DAZ172" s="91"/>
      <c r="DBA172" s="91"/>
      <c r="DBB172" s="91"/>
      <c r="DBC172" s="91"/>
      <c r="DBD172" s="91"/>
      <c r="DBE172" s="91"/>
      <c r="DBF172" s="91"/>
      <c r="DBG172" s="91"/>
      <c r="DBH172" s="91"/>
      <c r="DBI172" s="91"/>
      <c r="DBJ172" s="91"/>
      <c r="DBK172" s="91"/>
      <c r="DBL172" s="91"/>
      <c r="DBM172" s="91"/>
      <c r="DBN172" s="91"/>
      <c r="DBO172" s="91"/>
      <c r="DBP172" s="91"/>
      <c r="DBQ172" s="91"/>
      <c r="DBR172" s="91"/>
      <c r="DBS172" s="91"/>
      <c r="DBT172" s="91"/>
      <c r="DBU172" s="91"/>
      <c r="DBV172" s="91"/>
      <c r="DBW172" s="91"/>
      <c r="DBX172" s="91"/>
      <c r="DBY172" s="91"/>
      <c r="DBZ172" s="91"/>
      <c r="DCA172" s="91"/>
      <c r="DCB172" s="91"/>
      <c r="DCC172" s="91"/>
      <c r="DCD172" s="91"/>
      <c r="DCE172" s="91"/>
      <c r="DCF172" s="91"/>
      <c r="DCG172" s="91"/>
      <c r="DCH172" s="91"/>
      <c r="DCI172" s="91"/>
      <c r="DCJ172" s="91"/>
      <c r="DCK172" s="91"/>
      <c r="DCL172" s="91"/>
      <c r="DCM172" s="91"/>
      <c r="DCN172" s="91"/>
      <c r="DCO172" s="91"/>
      <c r="DCP172" s="91"/>
      <c r="DCQ172" s="91"/>
      <c r="DCR172" s="91"/>
      <c r="DCS172" s="91"/>
      <c r="DCT172" s="91"/>
      <c r="DCU172" s="91"/>
      <c r="DCV172" s="91"/>
      <c r="DCW172" s="91"/>
      <c r="DCX172" s="91"/>
      <c r="DCY172" s="91"/>
      <c r="DCZ172" s="91"/>
      <c r="DDA172" s="91"/>
      <c r="DDB172" s="91"/>
      <c r="DDC172" s="91"/>
      <c r="DDD172" s="91"/>
      <c r="DDE172" s="91"/>
      <c r="DDF172" s="91"/>
      <c r="DDG172" s="91"/>
      <c r="DDH172" s="91"/>
      <c r="DDI172" s="91"/>
      <c r="DDJ172" s="91"/>
      <c r="DDK172" s="91"/>
      <c r="DDL172" s="91"/>
      <c r="DDM172" s="91"/>
      <c r="DDN172" s="91"/>
      <c r="DDO172" s="91"/>
      <c r="DDP172" s="91"/>
      <c r="DDQ172" s="91"/>
      <c r="DDR172" s="91"/>
      <c r="DDS172" s="91"/>
      <c r="DDT172" s="91"/>
      <c r="DDU172" s="91"/>
      <c r="DDV172" s="91"/>
      <c r="DDW172" s="91"/>
      <c r="DDX172" s="91"/>
      <c r="DDY172" s="91"/>
      <c r="DDZ172" s="91"/>
      <c r="DEA172" s="91"/>
      <c r="DEB172" s="91"/>
      <c r="DEC172" s="91"/>
      <c r="DED172" s="91"/>
      <c r="DEE172" s="91"/>
      <c r="DEF172" s="91"/>
      <c r="DEG172" s="91"/>
      <c r="DEH172" s="91"/>
      <c r="DEI172" s="91"/>
      <c r="DEJ172" s="91"/>
      <c r="DEK172" s="91"/>
      <c r="DEL172" s="91"/>
      <c r="DEM172" s="91"/>
      <c r="DEN172" s="91"/>
      <c r="DEO172" s="91"/>
      <c r="DEP172" s="91"/>
      <c r="DEQ172" s="91"/>
      <c r="DER172" s="91"/>
      <c r="DES172" s="91"/>
      <c r="DET172" s="91"/>
      <c r="DEU172" s="91"/>
      <c r="DEV172" s="91"/>
      <c r="DEW172" s="91"/>
      <c r="DEX172" s="91"/>
      <c r="DEY172" s="91"/>
      <c r="DEZ172" s="91"/>
      <c r="DFA172" s="91"/>
      <c r="DFB172" s="91"/>
      <c r="DFC172" s="91"/>
      <c r="DFD172" s="91"/>
      <c r="DFE172" s="91"/>
      <c r="DFF172" s="91"/>
      <c r="DFG172" s="91"/>
      <c r="DFH172" s="91"/>
      <c r="DFI172" s="91"/>
      <c r="DFJ172" s="91"/>
      <c r="DFK172" s="91"/>
      <c r="DFL172" s="91"/>
      <c r="DFM172" s="91"/>
      <c r="DFN172" s="91"/>
      <c r="DFO172" s="91"/>
      <c r="DFP172" s="91"/>
      <c r="DFQ172" s="91"/>
      <c r="DFR172" s="91"/>
      <c r="DFS172" s="91"/>
      <c r="DFT172" s="91"/>
      <c r="DFU172" s="91"/>
      <c r="DFV172" s="91"/>
      <c r="DFW172" s="91"/>
      <c r="DFX172" s="91"/>
      <c r="DFY172" s="91"/>
      <c r="DFZ172" s="91"/>
      <c r="DGA172" s="91"/>
      <c r="DGB172" s="91"/>
      <c r="DGC172" s="91"/>
      <c r="DGD172" s="91"/>
      <c r="DGE172" s="91"/>
      <c r="DGF172" s="91"/>
      <c r="DGG172" s="91"/>
      <c r="DGH172" s="91"/>
      <c r="DGI172" s="91"/>
      <c r="DGJ172" s="91"/>
      <c r="DGK172" s="91"/>
      <c r="DGL172" s="91"/>
      <c r="DGM172" s="91"/>
      <c r="DGN172" s="91"/>
      <c r="DGO172" s="91"/>
      <c r="DGP172" s="91"/>
      <c r="DGQ172" s="91"/>
      <c r="DGR172" s="91"/>
      <c r="DGS172" s="91"/>
      <c r="DGT172" s="91"/>
      <c r="DGU172" s="91"/>
      <c r="DGV172" s="91"/>
      <c r="DGW172" s="91"/>
      <c r="DGX172" s="91"/>
      <c r="DGY172" s="91"/>
      <c r="DGZ172" s="91"/>
      <c r="DHA172" s="91"/>
      <c r="DHB172" s="91"/>
      <c r="DHC172" s="91"/>
      <c r="DHD172" s="91"/>
      <c r="DHE172" s="91"/>
      <c r="DHF172" s="91"/>
      <c r="DHG172" s="91"/>
      <c r="DHH172" s="91"/>
      <c r="DHI172" s="91"/>
      <c r="DHJ172" s="91"/>
      <c r="DHK172" s="91"/>
      <c r="DHL172" s="91"/>
      <c r="DHM172" s="91"/>
      <c r="DHN172" s="91"/>
      <c r="DHO172" s="91"/>
      <c r="DHP172" s="91"/>
      <c r="DHQ172" s="91"/>
      <c r="DHR172" s="91"/>
      <c r="DHS172" s="91"/>
      <c r="DHT172" s="91"/>
      <c r="DHU172" s="91"/>
      <c r="DHV172" s="91"/>
      <c r="DHW172" s="91"/>
      <c r="DHX172" s="91"/>
      <c r="DHY172" s="91"/>
      <c r="DHZ172" s="91"/>
      <c r="DIA172" s="91"/>
      <c r="DIB172" s="91"/>
      <c r="DIC172" s="91"/>
      <c r="DID172" s="91"/>
      <c r="DIE172" s="91"/>
      <c r="DIF172" s="91"/>
      <c r="DIG172" s="91"/>
      <c r="DIH172" s="91"/>
      <c r="DII172" s="91"/>
      <c r="DIJ172" s="91"/>
      <c r="DIK172" s="91"/>
      <c r="DIL172" s="91"/>
      <c r="DIM172" s="91"/>
      <c r="DIN172" s="91"/>
      <c r="DIO172" s="91"/>
      <c r="DIP172" s="91"/>
      <c r="DIQ172" s="91"/>
      <c r="DIR172" s="91"/>
      <c r="DIS172" s="91"/>
      <c r="DIT172" s="91"/>
      <c r="DIU172" s="91"/>
      <c r="DIV172" s="91"/>
      <c r="DIW172" s="91"/>
      <c r="DIX172" s="91"/>
      <c r="DIY172" s="91"/>
      <c r="DIZ172" s="91"/>
      <c r="DJA172" s="91"/>
      <c r="DJB172" s="91"/>
      <c r="DJC172" s="91"/>
      <c r="DJD172" s="91"/>
      <c r="DJE172" s="91"/>
      <c r="DJF172" s="91"/>
      <c r="DJG172" s="91"/>
      <c r="DJH172" s="91"/>
      <c r="DJI172" s="91"/>
      <c r="DJJ172" s="91"/>
      <c r="DJK172" s="91"/>
      <c r="DJL172" s="91"/>
      <c r="DJM172" s="91"/>
      <c r="DJN172" s="91"/>
      <c r="DJO172" s="91"/>
      <c r="DJP172" s="91"/>
      <c r="DJQ172" s="91"/>
      <c r="DJR172" s="91"/>
      <c r="DJS172" s="91"/>
      <c r="DJT172" s="91"/>
      <c r="DJU172" s="91"/>
      <c r="DJV172" s="91"/>
      <c r="DJW172" s="91"/>
      <c r="DJX172" s="91"/>
      <c r="DJY172" s="91"/>
      <c r="DJZ172" s="91"/>
      <c r="DKA172" s="91"/>
      <c r="DKB172" s="91"/>
      <c r="DKC172" s="91"/>
      <c r="DKD172" s="91"/>
      <c r="DKE172" s="91"/>
      <c r="DKF172" s="91"/>
      <c r="DKG172" s="91"/>
      <c r="DKH172" s="91"/>
      <c r="DKI172" s="91"/>
      <c r="DKJ172" s="91"/>
      <c r="DKK172" s="91"/>
      <c r="DKL172" s="91"/>
      <c r="DKM172" s="91"/>
      <c r="DKN172" s="91"/>
      <c r="DKO172" s="91"/>
      <c r="DKP172" s="91"/>
      <c r="DKQ172" s="91"/>
      <c r="DKR172" s="91"/>
      <c r="DKS172" s="91"/>
      <c r="DKT172" s="91"/>
      <c r="DKU172" s="91"/>
      <c r="DKV172" s="91"/>
      <c r="DKW172" s="91"/>
      <c r="DKX172" s="91"/>
      <c r="DKY172" s="91"/>
      <c r="DKZ172" s="91"/>
      <c r="DLA172" s="91"/>
      <c r="DLB172" s="91"/>
      <c r="DLC172" s="91"/>
      <c r="DLD172" s="91"/>
      <c r="DLE172" s="91"/>
      <c r="DLF172" s="91"/>
      <c r="DLG172" s="91"/>
      <c r="DLH172" s="91"/>
      <c r="DLI172" s="91"/>
      <c r="DLJ172" s="91"/>
      <c r="DLK172" s="91"/>
      <c r="DLL172" s="91"/>
      <c r="DLM172" s="91"/>
      <c r="DLN172" s="91"/>
      <c r="DLO172" s="91"/>
      <c r="DLP172" s="91"/>
      <c r="DLQ172" s="91"/>
      <c r="DLR172" s="91"/>
      <c r="DLS172" s="91"/>
      <c r="DLT172" s="91"/>
      <c r="DLU172" s="91"/>
      <c r="DLV172" s="91"/>
      <c r="DLW172" s="91"/>
      <c r="DLX172" s="91"/>
      <c r="DLY172" s="91"/>
      <c r="DLZ172" s="91"/>
      <c r="DMA172" s="91"/>
      <c r="DMB172" s="91"/>
      <c r="DMC172" s="91"/>
      <c r="DMD172" s="91"/>
      <c r="DME172" s="91"/>
      <c r="DMF172" s="91"/>
      <c r="DMG172" s="91"/>
      <c r="DMH172" s="91"/>
      <c r="DMI172" s="91"/>
      <c r="DMJ172" s="91"/>
      <c r="DMK172" s="91"/>
      <c r="DML172" s="91"/>
      <c r="DMM172" s="91"/>
      <c r="DMN172" s="91"/>
      <c r="DMO172" s="91"/>
      <c r="DMP172" s="91"/>
      <c r="DMQ172" s="91"/>
      <c r="DMR172" s="91"/>
      <c r="DMS172" s="91"/>
      <c r="DMT172" s="91"/>
      <c r="DMU172" s="91"/>
      <c r="DMV172" s="91"/>
      <c r="DMW172" s="91"/>
      <c r="DMX172" s="91"/>
      <c r="DMY172" s="91"/>
      <c r="DMZ172" s="91"/>
      <c r="DNA172" s="91"/>
      <c r="DNB172" s="91"/>
      <c r="DNC172" s="91"/>
      <c r="DND172" s="91"/>
      <c r="DNE172" s="91"/>
      <c r="DNF172" s="91"/>
      <c r="DNG172" s="91"/>
      <c r="DNH172" s="91"/>
      <c r="DNI172" s="91"/>
      <c r="DNJ172" s="91"/>
      <c r="DNK172" s="91"/>
      <c r="DNL172" s="91"/>
      <c r="DNM172" s="91"/>
      <c r="DNN172" s="91"/>
      <c r="DNO172" s="91"/>
      <c r="DNP172" s="91"/>
      <c r="DNQ172" s="91"/>
      <c r="DNR172" s="91"/>
      <c r="DNS172" s="91"/>
      <c r="DNT172" s="91"/>
      <c r="DNU172" s="91"/>
      <c r="DNV172" s="91"/>
      <c r="DNW172" s="91"/>
      <c r="DNX172" s="91"/>
      <c r="DNY172" s="91"/>
      <c r="DNZ172" s="91"/>
      <c r="DOA172" s="91"/>
      <c r="DOB172" s="91"/>
      <c r="DOC172" s="91"/>
      <c r="DOD172" s="91"/>
      <c r="DOE172" s="91"/>
      <c r="DOF172" s="91"/>
      <c r="DOG172" s="91"/>
      <c r="DOH172" s="91"/>
      <c r="DOI172" s="91"/>
      <c r="DOJ172" s="91"/>
      <c r="DOK172" s="91"/>
      <c r="DOL172" s="91"/>
      <c r="DOM172" s="91"/>
      <c r="DON172" s="91"/>
      <c r="DOO172" s="91"/>
      <c r="DOP172" s="91"/>
      <c r="DOQ172" s="91"/>
      <c r="DOR172" s="91"/>
      <c r="DOS172" s="91"/>
      <c r="DOT172" s="91"/>
      <c r="DOU172" s="91"/>
      <c r="DOV172" s="91"/>
      <c r="DOW172" s="91"/>
      <c r="DOX172" s="91"/>
      <c r="DOY172" s="91"/>
      <c r="DOZ172" s="91"/>
      <c r="DPA172" s="91"/>
      <c r="DPB172" s="91"/>
      <c r="DPC172" s="91"/>
      <c r="DPD172" s="91"/>
      <c r="DPE172" s="91"/>
      <c r="DPF172" s="91"/>
      <c r="DPG172" s="91"/>
      <c r="DPH172" s="91"/>
      <c r="DPI172" s="91"/>
      <c r="DPJ172" s="91"/>
      <c r="DPK172" s="91"/>
      <c r="DPL172" s="91"/>
      <c r="DPM172" s="91"/>
      <c r="DPN172" s="91"/>
      <c r="DPO172" s="91"/>
      <c r="DPP172" s="91"/>
      <c r="DPQ172" s="91"/>
      <c r="DPR172" s="91"/>
      <c r="DPS172" s="91"/>
      <c r="DPT172" s="91"/>
      <c r="DPU172" s="91"/>
      <c r="DPV172" s="91"/>
      <c r="DPW172" s="91"/>
      <c r="DPX172" s="91"/>
      <c r="DPY172" s="91"/>
      <c r="DPZ172" s="91"/>
      <c r="DQA172" s="91"/>
      <c r="DQB172" s="91"/>
      <c r="DQC172" s="91"/>
      <c r="DQD172" s="91"/>
      <c r="DQE172" s="91"/>
      <c r="DQF172" s="91"/>
      <c r="DQG172" s="91"/>
      <c r="DQH172" s="91"/>
      <c r="DQI172" s="91"/>
      <c r="DQJ172" s="91"/>
      <c r="DQK172" s="91"/>
      <c r="DQL172" s="91"/>
      <c r="DQM172" s="91"/>
      <c r="DQN172" s="91"/>
      <c r="DQO172" s="91"/>
      <c r="DQP172" s="91"/>
      <c r="DQQ172" s="91"/>
      <c r="DQR172" s="91"/>
      <c r="DQS172" s="91"/>
      <c r="DQT172" s="91"/>
      <c r="DQU172" s="91"/>
      <c r="DQV172" s="91"/>
      <c r="DQW172" s="91"/>
      <c r="DQX172" s="91"/>
      <c r="DQY172" s="91"/>
      <c r="DQZ172" s="91"/>
      <c r="DRA172" s="91"/>
      <c r="DRB172" s="91"/>
      <c r="DRC172" s="91"/>
      <c r="DRD172" s="91"/>
      <c r="DRE172" s="91"/>
      <c r="DRF172" s="91"/>
      <c r="DRG172" s="91"/>
      <c r="DRH172" s="91"/>
      <c r="DRI172" s="91"/>
      <c r="DRJ172" s="91"/>
      <c r="DRK172" s="91"/>
      <c r="DRL172" s="91"/>
      <c r="DRM172" s="91"/>
      <c r="DRN172" s="91"/>
      <c r="DRO172" s="91"/>
      <c r="DRP172" s="91"/>
      <c r="DRQ172" s="91"/>
      <c r="DRR172" s="91"/>
      <c r="DRS172" s="91"/>
      <c r="DRT172" s="91"/>
      <c r="DRU172" s="91"/>
      <c r="DRV172" s="91"/>
      <c r="DRW172" s="91"/>
      <c r="DRX172" s="91"/>
      <c r="DRY172" s="91"/>
      <c r="DRZ172" s="91"/>
      <c r="DSA172" s="91"/>
      <c r="DSB172" s="91"/>
      <c r="DSC172" s="91"/>
      <c r="DSD172" s="91"/>
      <c r="DSE172" s="91"/>
      <c r="DSF172" s="91"/>
      <c r="DSG172" s="91"/>
      <c r="DSH172" s="91"/>
      <c r="DSI172" s="91"/>
      <c r="DSJ172" s="91"/>
      <c r="DSK172" s="91"/>
      <c r="DSL172" s="91"/>
      <c r="DSM172" s="91"/>
      <c r="DSN172" s="91"/>
      <c r="DSO172" s="91"/>
      <c r="DSP172" s="91"/>
      <c r="DSQ172" s="91"/>
      <c r="DSR172" s="91"/>
      <c r="DSS172" s="91"/>
      <c r="DST172" s="91"/>
      <c r="DSU172" s="91"/>
      <c r="DSV172" s="91"/>
      <c r="DSW172" s="91"/>
      <c r="DSX172" s="91"/>
      <c r="DSY172" s="91"/>
      <c r="DSZ172" s="91"/>
      <c r="DTA172" s="91"/>
      <c r="DTB172" s="91"/>
      <c r="DTC172" s="91"/>
      <c r="DTD172" s="91"/>
      <c r="DTE172" s="91"/>
      <c r="DTF172" s="91"/>
      <c r="DTG172" s="91"/>
      <c r="DTH172" s="91"/>
      <c r="DTI172" s="91"/>
      <c r="DTJ172" s="91"/>
      <c r="DTK172" s="91"/>
      <c r="DTL172" s="91"/>
      <c r="DTM172" s="91"/>
      <c r="DTN172" s="91"/>
      <c r="DTO172" s="91"/>
      <c r="DTP172" s="91"/>
      <c r="DTQ172" s="91"/>
      <c r="DTR172" s="91"/>
      <c r="DTS172" s="91"/>
      <c r="DTT172" s="91"/>
      <c r="DTU172" s="91"/>
      <c r="DTV172" s="91"/>
      <c r="DTW172" s="91"/>
      <c r="DTX172" s="91"/>
      <c r="DTY172" s="91"/>
      <c r="DTZ172" s="91"/>
      <c r="DUA172" s="91"/>
      <c r="DUB172" s="91"/>
      <c r="DUC172" s="91"/>
      <c r="DUD172" s="91"/>
      <c r="DUE172" s="91"/>
      <c r="DUF172" s="91"/>
      <c r="DUG172" s="91"/>
      <c r="DUH172" s="91"/>
      <c r="DUI172" s="91"/>
      <c r="DUJ172" s="91"/>
      <c r="DUK172" s="91"/>
      <c r="DUL172" s="91"/>
      <c r="DUM172" s="91"/>
      <c r="DUN172" s="91"/>
      <c r="DUO172" s="91"/>
      <c r="DUP172" s="91"/>
      <c r="DUQ172" s="91"/>
      <c r="DUR172" s="91"/>
      <c r="DUS172" s="91"/>
      <c r="DUT172" s="91"/>
      <c r="DUU172" s="91"/>
      <c r="DUV172" s="91"/>
      <c r="DUW172" s="91"/>
      <c r="DUX172" s="91"/>
      <c r="DUY172" s="91"/>
      <c r="DUZ172" s="91"/>
      <c r="DVA172" s="91"/>
      <c r="DVB172" s="91"/>
      <c r="DVC172" s="91"/>
      <c r="DVD172" s="91"/>
      <c r="DVE172" s="91"/>
      <c r="DVF172" s="91"/>
      <c r="DVG172" s="91"/>
      <c r="DVH172" s="91"/>
      <c r="DVI172" s="91"/>
      <c r="DVJ172" s="91"/>
      <c r="DVK172" s="91"/>
      <c r="DVL172" s="91"/>
      <c r="DVM172" s="91"/>
      <c r="DVN172" s="91"/>
      <c r="DVO172" s="91"/>
      <c r="DVP172" s="91"/>
      <c r="DVQ172" s="91"/>
      <c r="DVR172" s="91"/>
      <c r="DVS172" s="91"/>
      <c r="DVT172" s="91"/>
      <c r="DVU172" s="91"/>
      <c r="DVV172" s="91"/>
      <c r="DVW172" s="91"/>
      <c r="DVX172" s="91"/>
      <c r="DVY172" s="91"/>
      <c r="DVZ172" s="91"/>
      <c r="DWA172" s="91"/>
      <c r="DWB172" s="91"/>
      <c r="DWC172" s="91"/>
      <c r="DWD172" s="91"/>
      <c r="DWE172" s="91"/>
      <c r="DWF172" s="91"/>
      <c r="DWG172" s="91"/>
      <c r="DWH172" s="91"/>
      <c r="DWI172" s="91"/>
      <c r="DWJ172" s="91"/>
      <c r="DWK172" s="91"/>
      <c r="DWL172" s="91"/>
      <c r="DWM172" s="91"/>
      <c r="DWN172" s="91"/>
      <c r="DWO172" s="91"/>
      <c r="DWP172" s="91"/>
      <c r="DWQ172" s="91"/>
      <c r="DWR172" s="91"/>
      <c r="DWS172" s="91"/>
      <c r="DWT172" s="91"/>
      <c r="DWU172" s="91"/>
      <c r="DWV172" s="91"/>
      <c r="DWW172" s="91"/>
      <c r="DWX172" s="91"/>
      <c r="DWY172" s="91"/>
      <c r="DWZ172" s="91"/>
      <c r="DXA172" s="91"/>
      <c r="DXB172" s="91"/>
      <c r="DXC172" s="91"/>
      <c r="DXD172" s="91"/>
      <c r="DXE172" s="91"/>
      <c r="DXF172" s="91"/>
      <c r="DXG172" s="91"/>
      <c r="DXH172" s="91"/>
      <c r="DXI172" s="91"/>
      <c r="DXJ172" s="91"/>
      <c r="DXK172" s="91"/>
      <c r="DXL172" s="91"/>
      <c r="DXM172" s="91"/>
      <c r="DXN172" s="91"/>
      <c r="DXO172" s="91"/>
      <c r="DXP172" s="91"/>
      <c r="DXQ172" s="91"/>
      <c r="DXR172" s="91"/>
      <c r="DXS172" s="91"/>
      <c r="DXT172" s="91"/>
      <c r="DXU172" s="91"/>
      <c r="DXV172" s="91"/>
      <c r="DXW172" s="91"/>
      <c r="DXX172" s="91"/>
      <c r="DXY172" s="91"/>
      <c r="DXZ172" s="91"/>
      <c r="DYA172" s="91"/>
      <c r="DYB172" s="91"/>
      <c r="DYC172" s="91"/>
      <c r="DYD172" s="91"/>
      <c r="DYE172" s="91"/>
      <c r="DYF172" s="91"/>
      <c r="DYG172" s="91"/>
      <c r="DYH172" s="91"/>
      <c r="DYI172" s="91"/>
      <c r="DYJ172" s="91"/>
      <c r="DYK172" s="91"/>
      <c r="DYL172" s="91"/>
      <c r="DYM172" s="91"/>
      <c r="DYN172" s="91"/>
      <c r="DYO172" s="91"/>
      <c r="DYP172" s="91"/>
      <c r="DYQ172" s="91"/>
      <c r="DYR172" s="91"/>
      <c r="DYS172" s="91"/>
      <c r="DYT172" s="91"/>
      <c r="DYU172" s="91"/>
      <c r="DYV172" s="91"/>
      <c r="DYW172" s="91"/>
      <c r="DYX172" s="91"/>
      <c r="DYY172" s="91"/>
      <c r="DYZ172" s="91"/>
      <c r="DZA172" s="91"/>
      <c r="DZB172" s="91"/>
      <c r="DZC172" s="91"/>
      <c r="DZD172" s="91"/>
      <c r="DZE172" s="91"/>
      <c r="DZF172" s="91"/>
      <c r="DZG172" s="91"/>
      <c r="DZH172" s="91"/>
      <c r="DZI172" s="91"/>
      <c r="DZJ172" s="91"/>
      <c r="DZK172" s="91"/>
      <c r="DZL172" s="91"/>
      <c r="DZM172" s="91"/>
      <c r="DZN172" s="91"/>
      <c r="DZO172" s="91"/>
      <c r="DZP172" s="91"/>
      <c r="DZQ172" s="91"/>
      <c r="DZR172" s="91"/>
      <c r="DZS172" s="91"/>
      <c r="DZT172" s="91"/>
      <c r="DZU172" s="91"/>
      <c r="DZV172" s="91"/>
      <c r="DZW172" s="91"/>
      <c r="DZX172" s="91"/>
      <c r="DZY172" s="91"/>
      <c r="DZZ172" s="91"/>
      <c r="EAA172" s="91"/>
      <c r="EAB172" s="91"/>
      <c r="EAC172" s="91"/>
      <c r="EAD172" s="91"/>
      <c r="EAE172" s="91"/>
      <c r="EAF172" s="91"/>
      <c r="EAG172" s="91"/>
      <c r="EAH172" s="91"/>
      <c r="EAI172" s="91"/>
      <c r="EAJ172" s="91"/>
      <c r="EAK172" s="91"/>
      <c r="EAL172" s="91"/>
      <c r="EAM172" s="91"/>
      <c r="EAN172" s="91"/>
      <c r="EAO172" s="91"/>
      <c r="EAP172" s="91"/>
      <c r="EAQ172" s="91"/>
      <c r="EAR172" s="91"/>
      <c r="EAS172" s="91"/>
      <c r="EAT172" s="91"/>
      <c r="EAU172" s="91"/>
      <c r="EAV172" s="91"/>
      <c r="EAW172" s="91"/>
      <c r="EAX172" s="91"/>
      <c r="EAY172" s="91"/>
      <c r="EAZ172" s="91"/>
      <c r="EBA172" s="91"/>
      <c r="EBB172" s="91"/>
      <c r="EBC172" s="91"/>
      <c r="EBD172" s="91"/>
      <c r="EBE172" s="91"/>
      <c r="EBF172" s="91"/>
      <c r="EBG172" s="91"/>
      <c r="EBH172" s="91"/>
      <c r="EBI172" s="91"/>
      <c r="EBJ172" s="91"/>
      <c r="EBK172" s="91"/>
      <c r="EBL172" s="91"/>
      <c r="EBM172" s="91"/>
      <c r="EBN172" s="91"/>
      <c r="EBO172" s="91"/>
      <c r="EBP172" s="91"/>
      <c r="EBQ172" s="91"/>
      <c r="EBR172" s="91"/>
      <c r="EBS172" s="91"/>
      <c r="EBT172" s="91"/>
      <c r="EBU172" s="91"/>
      <c r="EBV172" s="91"/>
      <c r="EBW172" s="91"/>
      <c r="EBX172" s="91"/>
      <c r="EBY172" s="91"/>
      <c r="EBZ172" s="91"/>
      <c r="ECA172" s="91"/>
      <c r="ECB172" s="91"/>
      <c r="ECC172" s="91"/>
      <c r="ECD172" s="91"/>
      <c r="ECE172" s="91"/>
      <c r="ECF172" s="91"/>
      <c r="ECG172" s="91"/>
      <c r="ECH172" s="91"/>
      <c r="ECI172" s="91"/>
      <c r="ECJ172" s="91"/>
      <c r="ECK172" s="91"/>
      <c r="ECL172" s="91"/>
      <c r="ECM172" s="91"/>
      <c r="ECN172" s="91"/>
      <c r="ECO172" s="91"/>
      <c r="ECP172" s="91"/>
      <c r="ECQ172" s="91"/>
      <c r="ECR172" s="91"/>
      <c r="ECS172" s="91"/>
      <c r="ECT172" s="91"/>
      <c r="ECU172" s="91"/>
      <c r="ECV172" s="91"/>
      <c r="ECW172" s="91"/>
      <c r="ECX172" s="91"/>
      <c r="ECY172" s="91"/>
      <c r="ECZ172" s="91"/>
      <c r="EDA172" s="91"/>
      <c r="EDB172" s="91"/>
      <c r="EDC172" s="91"/>
      <c r="EDD172" s="91"/>
      <c r="EDE172" s="91"/>
      <c r="EDF172" s="91"/>
      <c r="EDG172" s="91"/>
      <c r="EDH172" s="91"/>
      <c r="EDI172" s="91"/>
      <c r="EDJ172" s="91"/>
      <c r="EDK172" s="91"/>
      <c r="EDL172" s="91"/>
      <c r="EDM172" s="91"/>
      <c r="EDN172" s="91"/>
      <c r="EDO172" s="91"/>
      <c r="EDP172" s="91"/>
      <c r="EDQ172" s="91"/>
      <c r="EDR172" s="91"/>
      <c r="EDS172" s="91"/>
      <c r="EDT172" s="91"/>
      <c r="EDU172" s="91"/>
      <c r="EDV172" s="91"/>
      <c r="EDW172" s="91"/>
      <c r="EDX172" s="91"/>
      <c r="EDY172" s="91"/>
      <c r="EDZ172" s="91"/>
      <c r="EEA172" s="91"/>
      <c r="EEB172" s="91"/>
      <c r="EEC172" s="91"/>
      <c r="EED172" s="91"/>
      <c r="EEE172" s="91"/>
      <c r="EEF172" s="91"/>
      <c r="EEG172" s="91"/>
      <c r="EEH172" s="91"/>
      <c r="EEI172" s="91"/>
      <c r="EEJ172" s="91"/>
      <c r="EEK172" s="91"/>
      <c r="EEL172" s="91"/>
      <c r="EEM172" s="91"/>
      <c r="EEN172" s="91"/>
      <c r="EEO172" s="91"/>
      <c r="EEP172" s="91"/>
      <c r="EEQ172" s="91"/>
      <c r="EER172" s="91"/>
      <c r="EES172" s="91"/>
      <c r="EET172" s="91"/>
      <c r="EEU172" s="91"/>
      <c r="EEV172" s="91"/>
      <c r="EEW172" s="91"/>
      <c r="EEX172" s="91"/>
      <c r="EEY172" s="91"/>
      <c r="EEZ172" s="91"/>
      <c r="EFA172" s="91"/>
      <c r="EFB172" s="91"/>
      <c r="EFC172" s="91"/>
      <c r="EFD172" s="91"/>
      <c r="EFE172" s="91"/>
      <c r="EFF172" s="91"/>
      <c r="EFG172" s="91"/>
      <c r="EFH172" s="91"/>
      <c r="EFI172" s="91"/>
      <c r="EFJ172" s="91"/>
      <c r="EFK172" s="91"/>
      <c r="EFL172" s="91"/>
      <c r="EFM172" s="91"/>
      <c r="EFN172" s="91"/>
      <c r="EFO172" s="91"/>
      <c r="EFP172" s="91"/>
      <c r="EFQ172" s="91"/>
      <c r="EFR172" s="91"/>
      <c r="EFS172" s="91"/>
      <c r="EFT172" s="91"/>
      <c r="EFU172" s="91"/>
      <c r="EFV172" s="91"/>
      <c r="EFW172" s="91"/>
      <c r="EFX172" s="91"/>
      <c r="EFY172" s="91"/>
      <c r="EFZ172" s="91"/>
      <c r="EGA172" s="91"/>
      <c r="EGB172" s="91"/>
      <c r="EGC172" s="91"/>
      <c r="EGD172" s="91"/>
      <c r="EGE172" s="91"/>
      <c r="EGF172" s="91"/>
      <c r="EGG172" s="91"/>
      <c r="EGH172" s="91"/>
      <c r="EGI172" s="91"/>
      <c r="EGJ172" s="91"/>
      <c r="EGK172" s="91"/>
      <c r="EGL172" s="91"/>
      <c r="EGM172" s="91"/>
      <c r="EGN172" s="91"/>
      <c r="EGO172" s="91"/>
      <c r="EGP172" s="91"/>
      <c r="EGQ172" s="91"/>
      <c r="EGR172" s="91"/>
      <c r="EGS172" s="91"/>
      <c r="EGT172" s="91"/>
      <c r="EGU172" s="91"/>
      <c r="EGV172" s="91"/>
      <c r="EGW172" s="91"/>
      <c r="EGX172" s="91"/>
      <c r="EGY172" s="91"/>
      <c r="EGZ172" s="91"/>
      <c r="EHA172" s="91"/>
      <c r="EHB172" s="91"/>
      <c r="EHC172" s="91"/>
      <c r="EHD172" s="91"/>
      <c r="EHE172" s="91"/>
      <c r="EHF172" s="91"/>
      <c r="EHG172" s="91"/>
      <c r="EHH172" s="91"/>
      <c r="EHI172" s="91"/>
      <c r="EHJ172" s="91"/>
      <c r="EHK172" s="91"/>
      <c r="EHL172" s="91"/>
      <c r="EHM172" s="91"/>
      <c r="EHN172" s="91"/>
      <c r="EHO172" s="91"/>
      <c r="EHP172" s="91"/>
      <c r="EHQ172" s="91"/>
      <c r="EHR172" s="91"/>
      <c r="EHS172" s="91"/>
      <c r="EHT172" s="91"/>
      <c r="EHU172" s="91"/>
      <c r="EHV172" s="91"/>
      <c r="EHW172" s="91"/>
      <c r="EHX172" s="91"/>
      <c r="EHY172" s="91"/>
      <c r="EHZ172" s="91"/>
      <c r="EIA172" s="91"/>
      <c r="EIB172" s="91"/>
      <c r="EIC172" s="91"/>
      <c r="EID172" s="91"/>
      <c r="EIE172" s="91"/>
      <c r="EIF172" s="91"/>
      <c r="EIG172" s="91"/>
      <c r="EIH172" s="91"/>
      <c r="EII172" s="91"/>
      <c r="EIJ172" s="91"/>
      <c r="EIK172" s="91"/>
      <c r="EIL172" s="91"/>
      <c r="EIM172" s="91"/>
      <c r="EIN172" s="91"/>
      <c r="EIO172" s="91"/>
      <c r="EIP172" s="91"/>
      <c r="EIQ172" s="91"/>
      <c r="EIR172" s="91"/>
      <c r="EIS172" s="91"/>
      <c r="EIT172" s="91"/>
      <c r="EIU172" s="91"/>
      <c r="EIV172" s="91"/>
      <c r="EIW172" s="91"/>
      <c r="EIX172" s="91"/>
      <c r="EIY172" s="91"/>
      <c r="EIZ172" s="91"/>
      <c r="EJA172" s="91"/>
      <c r="EJB172" s="91"/>
      <c r="EJC172" s="91"/>
      <c r="EJD172" s="91"/>
      <c r="EJE172" s="91"/>
      <c r="EJF172" s="91"/>
      <c r="EJG172" s="91"/>
      <c r="EJH172" s="91"/>
      <c r="EJI172" s="91"/>
      <c r="EJJ172" s="91"/>
      <c r="EJK172" s="91"/>
      <c r="EJL172" s="91"/>
      <c r="EJM172" s="91"/>
      <c r="EJN172" s="91"/>
      <c r="EJO172" s="91"/>
      <c r="EJP172" s="91"/>
      <c r="EJQ172" s="91"/>
      <c r="EJR172" s="91"/>
      <c r="EJS172" s="91"/>
      <c r="EJT172" s="91"/>
      <c r="EJU172" s="91"/>
      <c r="EJV172" s="91"/>
      <c r="EJW172" s="91"/>
      <c r="EJX172" s="91"/>
      <c r="EJY172" s="91"/>
      <c r="EJZ172" s="91"/>
      <c r="EKA172" s="91"/>
      <c r="EKB172" s="91"/>
      <c r="EKC172" s="91"/>
      <c r="EKD172" s="91"/>
      <c r="EKE172" s="91"/>
      <c r="EKF172" s="91"/>
      <c r="EKG172" s="91"/>
      <c r="EKH172" s="91"/>
      <c r="EKI172" s="91"/>
      <c r="EKJ172" s="91"/>
      <c r="EKK172" s="91"/>
      <c r="EKL172" s="91"/>
      <c r="EKM172" s="91"/>
      <c r="EKN172" s="91"/>
      <c r="EKO172" s="91"/>
      <c r="EKP172" s="91"/>
      <c r="EKQ172" s="91"/>
      <c r="EKR172" s="91"/>
      <c r="EKS172" s="91"/>
      <c r="EKT172" s="91"/>
      <c r="EKU172" s="91"/>
      <c r="EKV172" s="91"/>
      <c r="EKW172" s="91"/>
      <c r="EKX172" s="91"/>
      <c r="EKY172" s="91"/>
      <c r="EKZ172" s="91"/>
      <c r="ELA172" s="91"/>
      <c r="ELB172" s="91"/>
      <c r="ELC172" s="91"/>
      <c r="ELD172" s="91"/>
      <c r="ELE172" s="91"/>
      <c r="ELF172" s="91"/>
      <c r="ELG172" s="91"/>
      <c r="ELH172" s="91"/>
      <c r="ELI172" s="91"/>
      <c r="ELJ172" s="91"/>
      <c r="ELK172" s="91"/>
      <c r="ELL172" s="91"/>
      <c r="ELM172" s="91"/>
      <c r="ELN172" s="91"/>
      <c r="ELO172" s="91"/>
      <c r="ELP172" s="91"/>
      <c r="ELQ172" s="91"/>
      <c r="ELR172" s="91"/>
      <c r="ELS172" s="91"/>
      <c r="ELT172" s="91"/>
      <c r="ELU172" s="91"/>
      <c r="ELV172" s="91"/>
      <c r="ELW172" s="91"/>
      <c r="ELX172" s="91"/>
      <c r="ELY172" s="91"/>
      <c r="ELZ172" s="91"/>
      <c r="EMA172" s="91"/>
      <c r="EMB172" s="91"/>
      <c r="EMC172" s="91"/>
      <c r="EMD172" s="91"/>
      <c r="EME172" s="91"/>
      <c r="EMF172" s="91"/>
      <c r="EMG172" s="91"/>
      <c r="EMH172" s="91"/>
      <c r="EMI172" s="91"/>
      <c r="EMJ172" s="91"/>
      <c r="EMK172" s="91"/>
      <c r="EML172" s="91"/>
      <c r="EMM172" s="91"/>
      <c r="EMN172" s="91"/>
      <c r="EMO172" s="91"/>
      <c r="EMP172" s="91"/>
      <c r="EMQ172" s="91"/>
      <c r="EMR172" s="91"/>
      <c r="EMS172" s="91"/>
      <c r="EMT172" s="91"/>
      <c r="EMU172" s="91"/>
      <c r="EMV172" s="91"/>
      <c r="EMW172" s="91"/>
      <c r="EMX172" s="91"/>
      <c r="EMY172" s="91"/>
      <c r="EMZ172" s="91"/>
      <c r="ENA172" s="91"/>
      <c r="ENB172" s="91"/>
      <c r="ENC172" s="91"/>
      <c r="END172" s="91"/>
      <c r="ENE172" s="91"/>
      <c r="ENF172" s="91"/>
      <c r="ENG172" s="91"/>
      <c r="ENH172" s="91"/>
      <c r="ENI172" s="91"/>
      <c r="ENJ172" s="91"/>
      <c r="ENK172" s="91"/>
      <c r="ENL172" s="91"/>
      <c r="ENM172" s="91"/>
      <c r="ENN172" s="91"/>
      <c r="ENO172" s="91"/>
      <c r="ENP172" s="91"/>
      <c r="ENQ172" s="91"/>
      <c r="ENR172" s="91"/>
      <c r="ENS172" s="91"/>
      <c r="ENT172" s="91"/>
      <c r="ENU172" s="91"/>
      <c r="ENV172" s="91"/>
      <c r="ENW172" s="91"/>
      <c r="ENX172" s="91"/>
      <c r="ENY172" s="91"/>
      <c r="ENZ172" s="91"/>
      <c r="EOA172" s="91"/>
      <c r="EOB172" s="91"/>
      <c r="EOC172" s="91"/>
      <c r="EOD172" s="91"/>
      <c r="EOE172" s="91"/>
      <c r="EOF172" s="91"/>
      <c r="EOG172" s="91"/>
      <c r="EOH172" s="91"/>
      <c r="EOI172" s="91"/>
      <c r="EOJ172" s="91"/>
      <c r="EOK172" s="91"/>
      <c r="EOL172" s="91"/>
      <c r="EOM172" s="91"/>
      <c r="EON172" s="91"/>
      <c r="EOO172" s="91"/>
      <c r="EOP172" s="91"/>
      <c r="EOQ172" s="91"/>
      <c r="EOR172" s="91"/>
      <c r="EOS172" s="91"/>
      <c r="EOT172" s="91"/>
      <c r="EOU172" s="91"/>
      <c r="EOV172" s="91"/>
      <c r="EOW172" s="91"/>
      <c r="EOX172" s="91"/>
      <c r="EOY172" s="91"/>
      <c r="EOZ172" s="91"/>
      <c r="EPA172" s="91"/>
      <c r="EPB172" s="91"/>
      <c r="EPC172" s="91"/>
      <c r="EPD172" s="91"/>
      <c r="EPE172" s="91"/>
      <c r="EPF172" s="91"/>
      <c r="EPG172" s="91"/>
      <c r="EPH172" s="91"/>
      <c r="EPI172" s="91"/>
      <c r="EPJ172" s="91"/>
      <c r="EPK172" s="91"/>
      <c r="EPL172" s="91"/>
      <c r="EPM172" s="91"/>
      <c r="EPN172" s="91"/>
      <c r="EPO172" s="91"/>
      <c r="EPP172" s="91"/>
      <c r="EPQ172" s="91"/>
      <c r="EPR172" s="91"/>
      <c r="EPS172" s="91"/>
      <c r="EPT172" s="91"/>
      <c r="EPU172" s="91"/>
      <c r="EPV172" s="91"/>
      <c r="EPW172" s="91"/>
      <c r="EPX172" s="91"/>
      <c r="EPY172" s="91"/>
      <c r="EPZ172" s="91"/>
      <c r="EQA172" s="91"/>
      <c r="EQB172" s="91"/>
      <c r="EQC172" s="91"/>
      <c r="EQD172" s="91"/>
      <c r="EQE172" s="91"/>
      <c r="EQF172" s="91"/>
      <c r="EQG172" s="91"/>
      <c r="EQH172" s="91"/>
      <c r="EQI172" s="91"/>
      <c r="EQJ172" s="91"/>
      <c r="EQK172" s="91"/>
      <c r="EQL172" s="91"/>
      <c r="EQM172" s="91"/>
      <c r="EQN172" s="91"/>
      <c r="EQO172" s="91"/>
      <c r="EQP172" s="91"/>
      <c r="EQQ172" s="91"/>
      <c r="EQR172" s="91"/>
      <c r="EQS172" s="91"/>
      <c r="EQT172" s="91"/>
      <c r="EQU172" s="91"/>
      <c r="EQV172" s="91"/>
      <c r="EQW172" s="91"/>
      <c r="EQX172" s="91"/>
      <c r="EQY172" s="91"/>
      <c r="EQZ172" s="91"/>
      <c r="ERA172" s="91"/>
      <c r="ERB172" s="91"/>
      <c r="ERC172" s="91"/>
      <c r="ERD172" s="91"/>
      <c r="ERE172" s="91"/>
      <c r="ERF172" s="91"/>
      <c r="ERG172" s="91"/>
      <c r="ERH172" s="91"/>
      <c r="ERI172" s="91"/>
      <c r="ERJ172" s="91"/>
      <c r="ERK172" s="91"/>
      <c r="ERL172" s="91"/>
      <c r="ERM172" s="91"/>
      <c r="ERN172" s="91"/>
      <c r="ERO172" s="91"/>
      <c r="ERP172" s="91"/>
      <c r="ERQ172" s="91"/>
      <c r="ERR172" s="91"/>
      <c r="ERS172" s="91"/>
      <c r="ERT172" s="91"/>
      <c r="ERU172" s="91"/>
      <c r="ERV172" s="91"/>
      <c r="ERW172" s="91"/>
      <c r="ERX172" s="91"/>
      <c r="ERY172" s="91"/>
      <c r="ERZ172" s="91"/>
      <c r="ESA172" s="91"/>
      <c r="ESB172" s="91"/>
      <c r="ESC172" s="91"/>
      <c r="ESD172" s="91"/>
      <c r="ESE172" s="91"/>
      <c r="ESF172" s="91"/>
      <c r="ESG172" s="91"/>
      <c r="ESH172" s="91"/>
      <c r="ESI172" s="91"/>
      <c r="ESJ172" s="91"/>
      <c r="ESK172" s="91"/>
      <c r="ESL172" s="91"/>
      <c r="ESM172" s="91"/>
      <c r="ESN172" s="91"/>
      <c r="ESO172" s="91"/>
      <c r="ESP172" s="91"/>
      <c r="ESQ172" s="91"/>
      <c r="ESR172" s="91"/>
      <c r="ESS172" s="91"/>
      <c r="EST172" s="91"/>
      <c r="ESU172" s="91"/>
      <c r="ESV172" s="91"/>
      <c r="ESW172" s="91"/>
      <c r="ESX172" s="91"/>
      <c r="ESY172" s="91"/>
      <c r="ESZ172" s="91"/>
      <c r="ETA172" s="91"/>
      <c r="ETB172" s="91"/>
      <c r="ETC172" s="91"/>
      <c r="ETD172" s="91"/>
      <c r="ETE172" s="91"/>
      <c r="ETF172" s="91"/>
      <c r="ETG172" s="91"/>
      <c r="ETH172" s="91"/>
      <c r="ETI172" s="91"/>
      <c r="ETJ172" s="91"/>
      <c r="ETK172" s="91"/>
      <c r="ETL172" s="91"/>
      <c r="ETM172" s="91"/>
      <c r="ETN172" s="91"/>
      <c r="ETO172" s="91"/>
      <c r="ETP172" s="91"/>
      <c r="ETQ172" s="91"/>
      <c r="ETR172" s="91"/>
      <c r="ETS172" s="91"/>
      <c r="ETT172" s="91"/>
      <c r="ETU172" s="91"/>
      <c r="ETV172" s="91"/>
      <c r="ETW172" s="91"/>
      <c r="ETX172" s="91"/>
      <c r="ETY172" s="91"/>
      <c r="ETZ172" s="91"/>
      <c r="EUA172" s="91"/>
      <c r="EUB172" s="91"/>
      <c r="EUC172" s="91"/>
      <c r="EUD172" s="91"/>
      <c r="EUE172" s="91"/>
      <c r="EUF172" s="91"/>
      <c r="EUG172" s="91"/>
      <c r="EUH172" s="91"/>
      <c r="EUI172" s="91"/>
      <c r="EUJ172" s="91"/>
      <c r="EUK172" s="91"/>
      <c r="EUL172" s="91"/>
      <c r="EUM172" s="91"/>
      <c r="EUN172" s="91"/>
      <c r="EUO172" s="91"/>
      <c r="EUP172" s="91"/>
      <c r="EUQ172" s="91"/>
      <c r="EUR172" s="91"/>
      <c r="EUS172" s="91"/>
      <c r="EUT172" s="91"/>
      <c r="EUU172" s="91"/>
      <c r="EUV172" s="91"/>
      <c r="EUW172" s="91"/>
      <c r="EUX172" s="91"/>
      <c r="EUY172" s="91"/>
      <c r="EUZ172" s="91"/>
      <c r="EVA172" s="91"/>
      <c r="EVB172" s="91"/>
      <c r="EVC172" s="91"/>
      <c r="EVD172" s="91"/>
      <c r="EVE172" s="91"/>
      <c r="EVF172" s="91"/>
      <c r="EVG172" s="91"/>
      <c r="EVH172" s="91"/>
      <c r="EVI172" s="91"/>
      <c r="EVJ172" s="91"/>
      <c r="EVK172" s="91"/>
      <c r="EVL172" s="91"/>
      <c r="EVM172" s="91"/>
      <c r="EVN172" s="91"/>
      <c r="EVO172" s="91"/>
      <c r="EVP172" s="91"/>
      <c r="EVQ172" s="91"/>
      <c r="EVR172" s="91"/>
      <c r="EVS172" s="91"/>
      <c r="EVT172" s="91"/>
      <c r="EVU172" s="91"/>
      <c r="EVV172" s="91"/>
      <c r="EVW172" s="91"/>
      <c r="EVX172" s="91"/>
      <c r="EVY172" s="91"/>
      <c r="EVZ172" s="91"/>
      <c r="EWA172" s="91"/>
      <c r="EWB172" s="91"/>
      <c r="EWC172" s="91"/>
      <c r="EWD172" s="91"/>
      <c r="EWE172" s="91"/>
      <c r="EWF172" s="91"/>
      <c r="EWG172" s="91"/>
      <c r="EWH172" s="91"/>
      <c r="EWI172" s="91"/>
      <c r="EWJ172" s="91"/>
      <c r="EWK172" s="91"/>
      <c r="EWL172" s="91"/>
      <c r="EWM172" s="91"/>
      <c r="EWN172" s="91"/>
      <c r="EWO172" s="91"/>
      <c r="EWP172" s="91"/>
      <c r="EWQ172" s="91"/>
      <c r="EWR172" s="91"/>
      <c r="EWS172" s="91"/>
      <c r="EWT172" s="91"/>
      <c r="EWU172" s="91"/>
      <c r="EWV172" s="91"/>
      <c r="EWW172" s="91"/>
      <c r="EWX172" s="91"/>
      <c r="EWY172" s="91"/>
      <c r="EWZ172" s="91"/>
      <c r="EXA172" s="91"/>
      <c r="EXB172" s="91"/>
      <c r="EXC172" s="91"/>
      <c r="EXD172" s="91"/>
      <c r="EXE172" s="91"/>
      <c r="EXF172" s="91"/>
      <c r="EXG172" s="91"/>
      <c r="EXH172" s="91"/>
      <c r="EXI172" s="91"/>
      <c r="EXJ172" s="91"/>
      <c r="EXK172" s="91"/>
      <c r="EXL172" s="91"/>
      <c r="EXM172" s="91"/>
      <c r="EXN172" s="91"/>
      <c r="EXO172" s="91"/>
      <c r="EXP172" s="91"/>
      <c r="EXQ172" s="91"/>
      <c r="EXR172" s="91"/>
      <c r="EXS172" s="91"/>
      <c r="EXT172" s="91"/>
      <c r="EXU172" s="91"/>
      <c r="EXV172" s="91"/>
      <c r="EXW172" s="91"/>
      <c r="EXX172" s="91"/>
      <c r="EXY172" s="91"/>
      <c r="EXZ172" s="91"/>
      <c r="EYA172" s="91"/>
      <c r="EYB172" s="91"/>
      <c r="EYC172" s="91"/>
      <c r="EYD172" s="91"/>
      <c r="EYE172" s="91"/>
      <c r="EYF172" s="91"/>
      <c r="EYG172" s="91"/>
      <c r="EYH172" s="91"/>
      <c r="EYI172" s="91"/>
      <c r="EYJ172" s="91"/>
      <c r="EYK172" s="91"/>
      <c r="EYL172" s="91"/>
      <c r="EYM172" s="91"/>
      <c r="EYN172" s="91"/>
      <c r="EYO172" s="91"/>
      <c r="EYP172" s="91"/>
      <c r="EYQ172" s="91"/>
      <c r="EYR172" s="91"/>
      <c r="EYS172" s="91"/>
      <c r="EYT172" s="91"/>
      <c r="EYU172" s="91"/>
      <c r="EYV172" s="91"/>
      <c r="EYW172" s="91"/>
      <c r="EYX172" s="91"/>
      <c r="EYY172" s="91"/>
      <c r="EYZ172" s="91"/>
      <c r="EZA172" s="91"/>
      <c r="EZB172" s="91"/>
      <c r="EZC172" s="91"/>
      <c r="EZD172" s="91"/>
      <c r="EZE172" s="91"/>
      <c r="EZF172" s="91"/>
      <c r="EZG172" s="91"/>
      <c r="EZH172" s="91"/>
      <c r="EZI172" s="91"/>
      <c r="EZJ172" s="91"/>
      <c r="EZK172" s="91"/>
      <c r="EZL172" s="91"/>
      <c r="EZM172" s="91"/>
      <c r="EZN172" s="91"/>
      <c r="EZO172" s="91"/>
      <c r="EZP172" s="91"/>
      <c r="EZQ172" s="91"/>
      <c r="EZR172" s="91"/>
      <c r="EZS172" s="91"/>
      <c r="EZT172" s="91"/>
      <c r="EZU172" s="91"/>
      <c r="EZV172" s="91"/>
      <c r="EZW172" s="91"/>
      <c r="EZX172" s="91"/>
      <c r="EZY172" s="91"/>
      <c r="EZZ172" s="91"/>
      <c r="FAA172" s="91"/>
      <c r="FAB172" s="91"/>
      <c r="FAC172" s="91"/>
      <c r="FAD172" s="91"/>
      <c r="FAE172" s="91"/>
      <c r="FAF172" s="91"/>
      <c r="FAG172" s="91"/>
      <c r="FAH172" s="91"/>
      <c r="FAI172" s="91"/>
      <c r="FAJ172" s="91"/>
      <c r="FAK172" s="91"/>
      <c r="FAL172" s="91"/>
      <c r="FAM172" s="91"/>
      <c r="FAN172" s="91"/>
      <c r="FAO172" s="91"/>
      <c r="FAP172" s="91"/>
      <c r="FAQ172" s="91"/>
      <c r="FAR172" s="91"/>
      <c r="FAS172" s="91"/>
      <c r="FAT172" s="91"/>
      <c r="FAU172" s="91"/>
      <c r="FAV172" s="91"/>
      <c r="FAW172" s="91"/>
      <c r="FAX172" s="91"/>
      <c r="FAY172" s="91"/>
      <c r="FAZ172" s="91"/>
      <c r="FBA172" s="91"/>
      <c r="FBB172" s="91"/>
      <c r="FBC172" s="91"/>
      <c r="FBD172" s="91"/>
      <c r="FBE172" s="91"/>
      <c r="FBF172" s="91"/>
      <c r="FBG172" s="91"/>
      <c r="FBH172" s="91"/>
      <c r="FBI172" s="91"/>
      <c r="FBJ172" s="91"/>
      <c r="FBK172" s="91"/>
      <c r="FBL172" s="91"/>
      <c r="FBM172" s="91"/>
      <c r="FBN172" s="91"/>
      <c r="FBO172" s="91"/>
      <c r="FBP172" s="91"/>
      <c r="FBQ172" s="91"/>
      <c r="FBR172" s="91"/>
      <c r="FBS172" s="91"/>
      <c r="FBT172" s="91"/>
      <c r="FBU172" s="91"/>
      <c r="FBV172" s="91"/>
      <c r="FBW172" s="91"/>
      <c r="FBX172" s="91"/>
      <c r="FBY172" s="91"/>
      <c r="FBZ172" s="91"/>
      <c r="FCA172" s="91"/>
      <c r="FCB172" s="91"/>
      <c r="FCC172" s="91"/>
      <c r="FCD172" s="91"/>
      <c r="FCE172" s="91"/>
      <c r="FCF172" s="91"/>
      <c r="FCG172" s="91"/>
      <c r="FCH172" s="91"/>
      <c r="FCI172" s="91"/>
      <c r="FCJ172" s="91"/>
      <c r="FCK172" s="91"/>
      <c r="FCL172" s="91"/>
      <c r="FCM172" s="91"/>
      <c r="FCN172" s="91"/>
      <c r="FCO172" s="91"/>
      <c r="FCP172" s="91"/>
      <c r="FCQ172" s="91"/>
      <c r="FCR172" s="91"/>
      <c r="FCS172" s="91"/>
      <c r="FCT172" s="91"/>
      <c r="FCU172" s="91"/>
      <c r="FCV172" s="91"/>
      <c r="FCW172" s="91"/>
      <c r="FCX172" s="91"/>
      <c r="FCY172" s="91"/>
      <c r="FCZ172" s="91"/>
      <c r="FDA172" s="91"/>
      <c r="FDB172" s="91"/>
      <c r="FDC172" s="91"/>
      <c r="FDD172" s="91"/>
      <c r="FDE172" s="91"/>
      <c r="FDF172" s="91"/>
      <c r="FDG172" s="91"/>
      <c r="FDH172" s="91"/>
      <c r="FDI172" s="91"/>
      <c r="FDJ172" s="91"/>
      <c r="FDK172" s="91"/>
      <c r="FDL172" s="91"/>
      <c r="FDM172" s="91"/>
      <c r="FDN172" s="91"/>
      <c r="FDO172" s="91"/>
      <c r="FDP172" s="91"/>
      <c r="FDQ172" s="91"/>
      <c r="FDR172" s="91"/>
      <c r="FDS172" s="91"/>
      <c r="FDT172" s="91"/>
      <c r="FDU172" s="91"/>
      <c r="FDV172" s="91"/>
      <c r="FDW172" s="91"/>
      <c r="FDX172" s="91"/>
      <c r="FDY172" s="91"/>
      <c r="FDZ172" s="91"/>
      <c r="FEA172" s="91"/>
      <c r="FEB172" s="91"/>
      <c r="FEC172" s="91"/>
      <c r="FED172" s="91"/>
      <c r="FEE172" s="91"/>
      <c r="FEF172" s="91"/>
      <c r="FEG172" s="91"/>
      <c r="FEH172" s="91"/>
      <c r="FEI172" s="91"/>
      <c r="FEJ172" s="91"/>
      <c r="FEK172" s="91"/>
      <c r="FEL172" s="91"/>
      <c r="FEM172" s="91"/>
      <c r="FEN172" s="91"/>
      <c r="FEO172" s="91"/>
      <c r="FEP172" s="91"/>
      <c r="FEQ172" s="91"/>
      <c r="FER172" s="91"/>
      <c r="FES172" s="91"/>
      <c r="FET172" s="91"/>
      <c r="FEU172" s="91"/>
      <c r="FEV172" s="91"/>
      <c r="FEW172" s="91"/>
      <c r="FEX172" s="91"/>
      <c r="FEY172" s="91"/>
      <c r="FEZ172" s="91"/>
      <c r="FFA172" s="91"/>
      <c r="FFB172" s="91"/>
      <c r="FFC172" s="91"/>
      <c r="FFD172" s="91"/>
      <c r="FFE172" s="91"/>
      <c r="FFF172" s="91"/>
      <c r="FFG172" s="91"/>
      <c r="FFH172" s="91"/>
      <c r="FFI172" s="91"/>
      <c r="FFJ172" s="91"/>
      <c r="FFK172" s="91"/>
      <c r="FFL172" s="91"/>
      <c r="FFM172" s="91"/>
      <c r="FFN172" s="91"/>
      <c r="FFO172" s="91"/>
      <c r="FFP172" s="91"/>
      <c r="FFQ172" s="91"/>
      <c r="FFR172" s="91"/>
      <c r="FFS172" s="91"/>
      <c r="FFT172" s="91"/>
      <c r="FFU172" s="91"/>
      <c r="FFV172" s="91"/>
      <c r="FFW172" s="91"/>
      <c r="FFX172" s="91"/>
      <c r="FFY172" s="91"/>
      <c r="FFZ172" s="91"/>
      <c r="FGA172" s="91"/>
      <c r="FGB172" s="91"/>
      <c r="FGC172" s="91"/>
      <c r="FGD172" s="91"/>
      <c r="FGE172" s="91"/>
      <c r="FGF172" s="91"/>
      <c r="FGG172" s="91"/>
      <c r="FGH172" s="91"/>
      <c r="FGI172" s="91"/>
      <c r="FGJ172" s="91"/>
      <c r="FGK172" s="91"/>
      <c r="FGL172" s="91"/>
      <c r="FGM172" s="91"/>
      <c r="FGN172" s="91"/>
      <c r="FGO172" s="91"/>
      <c r="FGP172" s="91"/>
      <c r="FGQ172" s="91"/>
      <c r="FGR172" s="91"/>
      <c r="FGS172" s="91"/>
      <c r="FGT172" s="91"/>
      <c r="FGU172" s="91"/>
      <c r="FGV172" s="91"/>
      <c r="FGW172" s="91"/>
      <c r="FGX172" s="91"/>
      <c r="FGY172" s="91"/>
      <c r="FGZ172" s="91"/>
      <c r="FHA172" s="91"/>
      <c r="FHB172" s="91"/>
      <c r="FHC172" s="91"/>
      <c r="FHD172" s="91"/>
      <c r="FHE172" s="91"/>
      <c r="FHF172" s="91"/>
      <c r="FHG172" s="91"/>
      <c r="FHH172" s="91"/>
      <c r="FHI172" s="91"/>
      <c r="FHJ172" s="91"/>
      <c r="FHK172" s="91"/>
      <c r="FHL172" s="91"/>
      <c r="FHM172" s="91"/>
      <c r="FHN172" s="91"/>
      <c r="FHO172" s="91"/>
      <c r="FHP172" s="91"/>
      <c r="FHQ172" s="91"/>
      <c r="FHR172" s="91"/>
      <c r="FHS172" s="91"/>
      <c r="FHT172" s="91"/>
      <c r="FHU172" s="91"/>
      <c r="FHV172" s="91"/>
      <c r="FHW172" s="91"/>
      <c r="FHX172" s="91"/>
      <c r="FHY172" s="91"/>
      <c r="FHZ172" s="91"/>
      <c r="FIA172" s="91"/>
      <c r="FIB172" s="91"/>
      <c r="FIC172" s="91"/>
      <c r="FID172" s="91"/>
      <c r="FIE172" s="91"/>
      <c r="FIF172" s="91"/>
      <c r="FIG172" s="91"/>
      <c r="FIH172" s="91"/>
      <c r="FII172" s="91"/>
      <c r="FIJ172" s="91"/>
      <c r="FIK172" s="91"/>
      <c r="FIL172" s="91"/>
      <c r="FIM172" s="91"/>
      <c r="FIN172" s="91"/>
      <c r="FIO172" s="91"/>
      <c r="FIP172" s="91"/>
      <c r="FIQ172" s="91"/>
      <c r="FIR172" s="91"/>
      <c r="FIS172" s="91"/>
      <c r="FIT172" s="91"/>
      <c r="FIU172" s="91"/>
      <c r="FIV172" s="91"/>
      <c r="FIW172" s="91"/>
      <c r="FIX172" s="91"/>
      <c r="FIY172" s="91"/>
      <c r="FIZ172" s="91"/>
      <c r="FJA172" s="91"/>
      <c r="FJB172" s="91"/>
      <c r="FJC172" s="91"/>
      <c r="FJD172" s="91"/>
      <c r="FJE172" s="91"/>
      <c r="FJF172" s="91"/>
      <c r="FJG172" s="91"/>
      <c r="FJH172" s="91"/>
      <c r="FJI172" s="91"/>
      <c r="FJJ172" s="91"/>
      <c r="FJK172" s="91"/>
      <c r="FJL172" s="91"/>
      <c r="FJM172" s="91"/>
      <c r="FJN172" s="91"/>
      <c r="FJO172" s="91"/>
      <c r="FJP172" s="91"/>
      <c r="FJQ172" s="91"/>
      <c r="FJR172" s="91"/>
      <c r="FJS172" s="91"/>
      <c r="FJT172" s="91"/>
      <c r="FJU172" s="91"/>
      <c r="FJV172" s="91"/>
      <c r="FJW172" s="91"/>
      <c r="FJX172" s="91"/>
      <c r="FJY172" s="91"/>
      <c r="FJZ172" s="91"/>
      <c r="FKA172" s="91"/>
      <c r="FKB172" s="91"/>
      <c r="FKC172" s="91"/>
      <c r="FKD172" s="91"/>
      <c r="FKE172" s="91"/>
      <c r="FKF172" s="91"/>
      <c r="FKG172" s="91"/>
      <c r="FKH172" s="91"/>
      <c r="FKI172" s="91"/>
      <c r="FKJ172" s="91"/>
      <c r="FKK172" s="91"/>
      <c r="FKL172" s="91"/>
      <c r="FKM172" s="91"/>
      <c r="FKN172" s="91"/>
      <c r="FKO172" s="91"/>
      <c r="FKP172" s="91"/>
      <c r="FKQ172" s="91"/>
      <c r="FKR172" s="91"/>
      <c r="FKS172" s="91"/>
      <c r="FKT172" s="91"/>
      <c r="FKU172" s="91"/>
      <c r="FKV172" s="91"/>
      <c r="FKW172" s="91"/>
      <c r="FKX172" s="91"/>
      <c r="FKY172" s="91"/>
      <c r="FKZ172" s="91"/>
      <c r="FLA172" s="91"/>
      <c r="FLB172" s="91"/>
      <c r="FLC172" s="91"/>
      <c r="FLD172" s="91"/>
      <c r="FLE172" s="91"/>
      <c r="FLF172" s="91"/>
      <c r="FLG172" s="91"/>
      <c r="FLH172" s="91"/>
      <c r="FLI172" s="91"/>
      <c r="FLJ172" s="91"/>
      <c r="FLK172" s="91"/>
      <c r="FLL172" s="91"/>
      <c r="FLM172" s="91"/>
      <c r="FLN172" s="91"/>
      <c r="FLO172" s="91"/>
      <c r="FLP172" s="91"/>
      <c r="FLQ172" s="91"/>
      <c r="FLR172" s="91"/>
      <c r="FLS172" s="91"/>
      <c r="FLT172" s="91"/>
      <c r="FLU172" s="91"/>
      <c r="FLV172" s="91"/>
      <c r="FLW172" s="91"/>
      <c r="FLX172" s="91"/>
      <c r="FLY172" s="91"/>
      <c r="FLZ172" s="91"/>
      <c r="FMA172" s="91"/>
      <c r="FMB172" s="91"/>
      <c r="FMC172" s="91"/>
      <c r="FMD172" s="91"/>
      <c r="FME172" s="91"/>
      <c r="FMF172" s="91"/>
      <c r="FMG172" s="91"/>
      <c r="FMH172" s="91"/>
      <c r="FMI172" s="91"/>
      <c r="FMJ172" s="91"/>
      <c r="FMK172" s="91"/>
      <c r="FML172" s="91"/>
      <c r="FMM172" s="91"/>
      <c r="FMN172" s="91"/>
      <c r="FMO172" s="91"/>
      <c r="FMP172" s="91"/>
      <c r="FMQ172" s="91"/>
      <c r="FMR172" s="91"/>
      <c r="FMS172" s="91"/>
      <c r="FMT172" s="91"/>
      <c r="FMU172" s="91"/>
      <c r="FMV172" s="91"/>
      <c r="FMW172" s="91"/>
      <c r="FMX172" s="91"/>
      <c r="FMY172" s="91"/>
      <c r="FMZ172" s="91"/>
      <c r="FNA172" s="91"/>
      <c r="FNB172" s="91"/>
      <c r="FNC172" s="91"/>
      <c r="FND172" s="91"/>
      <c r="FNE172" s="91"/>
      <c r="FNF172" s="91"/>
      <c r="FNG172" s="91"/>
      <c r="FNH172" s="91"/>
      <c r="FNI172" s="91"/>
      <c r="FNJ172" s="91"/>
      <c r="FNK172" s="91"/>
      <c r="FNL172" s="91"/>
      <c r="FNM172" s="91"/>
      <c r="FNN172" s="91"/>
      <c r="FNO172" s="91"/>
      <c r="FNP172" s="91"/>
      <c r="FNQ172" s="91"/>
      <c r="FNR172" s="91"/>
      <c r="FNS172" s="91"/>
      <c r="FNT172" s="91"/>
      <c r="FNU172" s="91"/>
      <c r="FNV172" s="91"/>
      <c r="FNW172" s="91"/>
      <c r="FNX172" s="91"/>
      <c r="FNY172" s="91"/>
      <c r="FNZ172" s="91"/>
      <c r="FOA172" s="91"/>
      <c r="FOB172" s="91"/>
      <c r="FOC172" s="91"/>
      <c r="FOD172" s="91"/>
      <c r="FOE172" s="91"/>
      <c r="FOF172" s="91"/>
      <c r="FOG172" s="91"/>
      <c r="FOH172" s="91"/>
      <c r="FOI172" s="91"/>
      <c r="FOJ172" s="91"/>
      <c r="FOK172" s="91"/>
      <c r="FOL172" s="91"/>
      <c r="FOM172" s="91"/>
      <c r="FON172" s="91"/>
      <c r="FOO172" s="91"/>
      <c r="FOP172" s="91"/>
      <c r="FOQ172" s="91"/>
      <c r="FOR172" s="91"/>
      <c r="FOS172" s="91"/>
      <c r="FOT172" s="91"/>
      <c r="FOU172" s="91"/>
      <c r="FOV172" s="91"/>
      <c r="FOW172" s="91"/>
      <c r="FOX172" s="91"/>
      <c r="FOY172" s="91"/>
      <c r="FOZ172" s="91"/>
      <c r="FPA172" s="91"/>
      <c r="FPB172" s="91"/>
      <c r="FPC172" s="91"/>
      <c r="FPD172" s="91"/>
      <c r="FPE172" s="91"/>
      <c r="FPF172" s="91"/>
      <c r="FPG172" s="91"/>
      <c r="FPH172" s="91"/>
      <c r="FPI172" s="91"/>
      <c r="FPJ172" s="91"/>
      <c r="FPK172" s="91"/>
      <c r="FPL172" s="91"/>
      <c r="FPM172" s="91"/>
      <c r="FPN172" s="91"/>
      <c r="FPO172" s="91"/>
      <c r="FPP172" s="91"/>
      <c r="FPQ172" s="91"/>
      <c r="FPR172" s="91"/>
      <c r="FPS172" s="91"/>
      <c r="FPT172" s="91"/>
      <c r="FPU172" s="91"/>
      <c r="FPV172" s="91"/>
      <c r="FPW172" s="91"/>
      <c r="FPX172" s="91"/>
      <c r="FPY172" s="91"/>
      <c r="FPZ172" s="91"/>
      <c r="FQA172" s="91"/>
      <c r="FQB172" s="91"/>
      <c r="FQC172" s="91"/>
      <c r="FQD172" s="91"/>
      <c r="FQE172" s="91"/>
      <c r="FQF172" s="91"/>
      <c r="FQG172" s="91"/>
      <c r="FQH172" s="91"/>
      <c r="FQI172" s="91"/>
      <c r="FQJ172" s="91"/>
      <c r="FQK172" s="91"/>
      <c r="FQL172" s="91"/>
      <c r="FQM172" s="91"/>
      <c r="FQN172" s="91"/>
      <c r="FQO172" s="91"/>
      <c r="FQP172" s="91"/>
      <c r="FQQ172" s="91"/>
      <c r="FQR172" s="91"/>
      <c r="FQS172" s="91"/>
      <c r="FQT172" s="91"/>
      <c r="FQU172" s="91"/>
      <c r="FQV172" s="91"/>
      <c r="FQW172" s="91"/>
      <c r="FQX172" s="91"/>
      <c r="FQY172" s="91"/>
      <c r="FQZ172" s="91"/>
      <c r="FRA172" s="91"/>
      <c r="FRB172" s="91"/>
      <c r="FRC172" s="91"/>
      <c r="FRD172" s="91"/>
      <c r="FRE172" s="91"/>
      <c r="FRF172" s="91"/>
      <c r="FRG172" s="91"/>
      <c r="FRH172" s="91"/>
      <c r="FRI172" s="91"/>
      <c r="FRJ172" s="91"/>
      <c r="FRK172" s="91"/>
      <c r="FRL172" s="91"/>
      <c r="FRM172" s="91"/>
      <c r="FRN172" s="91"/>
      <c r="FRO172" s="91"/>
      <c r="FRP172" s="91"/>
      <c r="FRQ172" s="91"/>
      <c r="FRR172" s="91"/>
      <c r="FRS172" s="91"/>
      <c r="FRT172" s="91"/>
      <c r="FRU172" s="91"/>
      <c r="FRV172" s="91"/>
      <c r="FRW172" s="91"/>
      <c r="FRX172" s="91"/>
      <c r="FRY172" s="91"/>
      <c r="FRZ172" s="91"/>
      <c r="FSA172" s="91"/>
      <c r="FSB172" s="91"/>
      <c r="FSC172" s="91"/>
      <c r="FSD172" s="91"/>
      <c r="FSE172" s="91"/>
      <c r="FSF172" s="91"/>
      <c r="FSG172" s="91"/>
      <c r="FSH172" s="91"/>
      <c r="FSI172" s="91"/>
      <c r="FSJ172" s="91"/>
      <c r="FSK172" s="91"/>
      <c r="FSL172" s="91"/>
      <c r="FSM172" s="91"/>
      <c r="FSN172" s="91"/>
      <c r="FSO172" s="91"/>
      <c r="FSP172" s="91"/>
      <c r="FSQ172" s="91"/>
      <c r="FSR172" s="91"/>
      <c r="FSS172" s="91"/>
      <c r="FST172" s="91"/>
      <c r="FSU172" s="91"/>
      <c r="FSV172" s="91"/>
      <c r="FSW172" s="91"/>
      <c r="FSX172" s="91"/>
      <c r="FSY172" s="91"/>
      <c r="FSZ172" s="91"/>
      <c r="FTA172" s="91"/>
      <c r="FTB172" s="91"/>
      <c r="FTC172" s="91"/>
      <c r="FTD172" s="91"/>
      <c r="FTE172" s="91"/>
      <c r="FTF172" s="91"/>
      <c r="FTG172" s="91"/>
      <c r="FTH172" s="91"/>
      <c r="FTI172" s="91"/>
      <c r="FTJ172" s="91"/>
      <c r="FTK172" s="91"/>
      <c r="FTL172" s="91"/>
      <c r="FTM172" s="91"/>
      <c r="FTN172" s="91"/>
      <c r="FTO172" s="91"/>
      <c r="FTP172" s="91"/>
      <c r="FTQ172" s="91"/>
      <c r="FTR172" s="91"/>
      <c r="FTS172" s="91"/>
      <c r="FTT172" s="91"/>
      <c r="FTU172" s="91"/>
      <c r="FTV172" s="91"/>
      <c r="FTW172" s="91"/>
      <c r="FTX172" s="91"/>
      <c r="FTY172" s="91"/>
      <c r="FTZ172" s="91"/>
      <c r="FUA172" s="91"/>
      <c r="FUB172" s="91"/>
      <c r="FUC172" s="91"/>
      <c r="FUD172" s="91"/>
      <c r="FUE172" s="91"/>
      <c r="FUF172" s="91"/>
      <c r="FUG172" s="91"/>
      <c r="FUH172" s="91"/>
      <c r="FUI172" s="91"/>
      <c r="FUJ172" s="91"/>
      <c r="FUK172" s="91"/>
      <c r="FUL172" s="91"/>
      <c r="FUM172" s="91"/>
      <c r="FUN172" s="91"/>
      <c r="FUO172" s="91"/>
      <c r="FUP172" s="91"/>
      <c r="FUQ172" s="91"/>
      <c r="FUR172" s="91"/>
      <c r="FUS172" s="91"/>
      <c r="FUT172" s="91"/>
      <c r="FUU172" s="91"/>
      <c r="FUV172" s="91"/>
      <c r="FUW172" s="91"/>
      <c r="FUX172" s="91"/>
      <c r="FUY172" s="91"/>
      <c r="FUZ172" s="91"/>
      <c r="FVA172" s="91"/>
      <c r="FVB172" s="91"/>
      <c r="FVC172" s="91"/>
      <c r="FVD172" s="91"/>
      <c r="FVE172" s="91"/>
      <c r="FVF172" s="91"/>
      <c r="FVG172" s="91"/>
      <c r="FVH172" s="91"/>
      <c r="FVI172" s="91"/>
      <c r="FVJ172" s="91"/>
      <c r="FVK172" s="91"/>
      <c r="FVL172" s="91"/>
      <c r="FVM172" s="91"/>
      <c r="FVN172" s="91"/>
      <c r="FVO172" s="91"/>
      <c r="FVP172" s="91"/>
      <c r="FVQ172" s="91"/>
      <c r="FVR172" s="91"/>
      <c r="FVS172" s="91"/>
      <c r="FVT172" s="91"/>
      <c r="FVU172" s="91"/>
      <c r="FVV172" s="91"/>
      <c r="FVW172" s="91"/>
      <c r="FVX172" s="91"/>
      <c r="FVY172" s="91"/>
      <c r="FVZ172" s="91"/>
      <c r="FWA172" s="91"/>
      <c r="FWB172" s="91"/>
      <c r="FWC172" s="91"/>
      <c r="FWD172" s="91"/>
      <c r="FWE172" s="91"/>
      <c r="FWF172" s="91"/>
      <c r="FWG172" s="91"/>
      <c r="FWH172" s="91"/>
      <c r="FWI172" s="91"/>
      <c r="FWJ172" s="91"/>
      <c r="FWK172" s="91"/>
      <c r="FWL172" s="91"/>
      <c r="FWM172" s="91"/>
      <c r="FWN172" s="91"/>
      <c r="FWO172" s="91"/>
      <c r="FWP172" s="91"/>
      <c r="FWQ172" s="91"/>
      <c r="FWR172" s="91"/>
      <c r="FWS172" s="91"/>
      <c r="FWT172" s="91"/>
      <c r="FWU172" s="91"/>
      <c r="FWV172" s="91"/>
      <c r="FWW172" s="91"/>
      <c r="FWX172" s="91"/>
      <c r="FWY172" s="91"/>
      <c r="FWZ172" s="91"/>
      <c r="FXA172" s="91"/>
      <c r="FXB172" s="91"/>
      <c r="FXC172" s="91"/>
      <c r="FXD172" s="91"/>
      <c r="FXE172" s="91"/>
      <c r="FXF172" s="91"/>
      <c r="FXG172" s="91"/>
      <c r="FXH172" s="91"/>
      <c r="FXI172" s="91"/>
      <c r="FXJ172" s="91"/>
      <c r="FXK172" s="91"/>
      <c r="FXL172" s="91"/>
      <c r="FXM172" s="91"/>
      <c r="FXN172" s="91"/>
      <c r="FXO172" s="91"/>
      <c r="FXP172" s="91"/>
      <c r="FXQ172" s="91"/>
      <c r="FXR172" s="91"/>
      <c r="FXS172" s="91"/>
      <c r="FXT172" s="91"/>
      <c r="FXU172" s="91"/>
      <c r="FXV172" s="91"/>
      <c r="FXW172" s="91"/>
      <c r="FXX172" s="91"/>
      <c r="FXY172" s="91"/>
      <c r="FXZ172" s="91"/>
      <c r="FYA172" s="91"/>
      <c r="FYB172" s="91"/>
      <c r="FYC172" s="91"/>
      <c r="FYD172" s="91"/>
      <c r="FYE172" s="91"/>
      <c r="FYF172" s="91"/>
      <c r="FYG172" s="91"/>
      <c r="FYH172" s="91"/>
      <c r="FYI172" s="91"/>
      <c r="FYJ172" s="91"/>
      <c r="FYK172" s="91"/>
      <c r="FYL172" s="91"/>
      <c r="FYM172" s="91"/>
      <c r="FYN172" s="91"/>
      <c r="FYO172" s="91"/>
      <c r="FYP172" s="91"/>
      <c r="FYQ172" s="91"/>
      <c r="FYR172" s="91"/>
      <c r="FYS172" s="91"/>
      <c r="FYT172" s="91"/>
      <c r="FYU172" s="91"/>
      <c r="FYV172" s="91"/>
      <c r="FYW172" s="91"/>
      <c r="FYX172" s="91"/>
      <c r="FYY172" s="91"/>
      <c r="FYZ172" s="91"/>
      <c r="FZA172" s="91"/>
      <c r="FZB172" s="91"/>
      <c r="FZC172" s="91"/>
      <c r="FZD172" s="91"/>
      <c r="FZE172" s="91"/>
      <c r="FZF172" s="91"/>
      <c r="FZG172" s="91"/>
      <c r="FZH172" s="91"/>
      <c r="FZI172" s="91"/>
      <c r="FZJ172" s="91"/>
      <c r="FZK172" s="91"/>
      <c r="FZL172" s="91"/>
      <c r="FZM172" s="91"/>
      <c r="FZN172" s="91"/>
      <c r="FZO172" s="91"/>
      <c r="FZP172" s="91"/>
      <c r="FZQ172" s="91"/>
      <c r="FZR172" s="91"/>
      <c r="FZS172" s="91"/>
      <c r="FZT172" s="91"/>
      <c r="FZU172" s="91"/>
      <c r="FZV172" s="91"/>
      <c r="FZW172" s="91"/>
      <c r="FZX172" s="91"/>
      <c r="FZY172" s="91"/>
      <c r="FZZ172" s="91"/>
      <c r="GAA172" s="91"/>
      <c r="GAB172" s="91"/>
      <c r="GAC172" s="91"/>
      <c r="GAD172" s="91"/>
      <c r="GAE172" s="91"/>
      <c r="GAF172" s="91"/>
      <c r="GAG172" s="91"/>
      <c r="GAH172" s="91"/>
      <c r="GAI172" s="91"/>
      <c r="GAJ172" s="91"/>
      <c r="GAK172" s="91"/>
      <c r="GAL172" s="91"/>
      <c r="GAM172" s="91"/>
      <c r="GAN172" s="91"/>
      <c r="GAO172" s="91"/>
      <c r="GAP172" s="91"/>
      <c r="GAQ172" s="91"/>
      <c r="GAR172" s="91"/>
      <c r="GAS172" s="91"/>
      <c r="GAT172" s="91"/>
      <c r="GAU172" s="91"/>
      <c r="GAV172" s="91"/>
      <c r="GAW172" s="91"/>
      <c r="GAX172" s="91"/>
      <c r="GAY172" s="91"/>
      <c r="GAZ172" s="91"/>
      <c r="GBA172" s="91"/>
      <c r="GBB172" s="91"/>
      <c r="GBC172" s="91"/>
      <c r="GBD172" s="91"/>
      <c r="GBE172" s="91"/>
      <c r="GBF172" s="91"/>
      <c r="GBG172" s="91"/>
      <c r="GBH172" s="91"/>
      <c r="GBI172" s="91"/>
      <c r="GBJ172" s="91"/>
      <c r="GBK172" s="91"/>
      <c r="GBL172" s="91"/>
      <c r="GBM172" s="91"/>
      <c r="GBN172" s="91"/>
      <c r="GBO172" s="91"/>
      <c r="GBP172" s="91"/>
      <c r="GBQ172" s="91"/>
      <c r="GBR172" s="91"/>
      <c r="GBS172" s="91"/>
      <c r="GBT172" s="91"/>
      <c r="GBU172" s="91"/>
      <c r="GBV172" s="91"/>
      <c r="GBW172" s="91"/>
      <c r="GBX172" s="91"/>
      <c r="GBY172" s="91"/>
      <c r="GBZ172" s="91"/>
      <c r="GCA172" s="91"/>
      <c r="GCB172" s="91"/>
      <c r="GCC172" s="91"/>
      <c r="GCD172" s="91"/>
      <c r="GCE172" s="91"/>
      <c r="GCF172" s="91"/>
      <c r="GCG172" s="91"/>
      <c r="GCH172" s="91"/>
      <c r="GCI172" s="91"/>
      <c r="GCJ172" s="91"/>
      <c r="GCK172" s="91"/>
      <c r="GCL172" s="91"/>
      <c r="GCM172" s="91"/>
      <c r="GCN172" s="91"/>
      <c r="GCO172" s="91"/>
      <c r="GCP172" s="91"/>
      <c r="GCQ172" s="91"/>
      <c r="GCR172" s="91"/>
      <c r="GCS172" s="91"/>
      <c r="GCT172" s="91"/>
      <c r="GCU172" s="91"/>
      <c r="GCV172" s="91"/>
      <c r="GCW172" s="91"/>
      <c r="GCX172" s="91"/>
      <c r="GCY172" s="91"/>
      <c r="GCZ172" s="91"/>
      <c r="GDA172" s="91"/>
      <c r="GDB172" s="91"/>
      <c r="GDC172" s="91"/>
      <c r="GDD172" s="91"/>
      <c r="GDE172" s="91"/>
      <c r="GDF172" s="91"/>
      <c r="GDG172" s="91"/>
      <c r="GDH172" s="91"/>
      <c r="GDI172" s="91"/>
      <c r="GDJ172" s="91"/>
      <c r="GDK172" s="91"/>
      <c r="GDL172" s="91"/>
      <c r="GDM172" s="91"/>
      <c r="GDN172" s="91"/>
      <c r="GDO172" s="91"/>
      <c r="GDP172" s="91"/>
      <c r="GDQ172" s="91"/>
      <c r="GDR172" s="91"/>
      <c r="GDS172" s="91"/>
      <c r="GDT172" s="91"/>
      <c r="GDU172" s="91"/>
      <c r="GDV172" s="91"/>
      <c r="GDW172" s="91"/>
      <c r="GDX172" s="91"/>
      <c r="GDY172" s="91"/>
      <c r="GDZ172" s="91"/>
      <c r="GEA172" s="91"/>
      <c r="GEB172" s="91"/>
      <c r="GEC172" s="91"/>
      <c r="GED172" s="91"/>
      <c r="GEE172" s="91"/>
      <c r="GEF172" s="91"/>
      <c r="GEG172" s="91"/>
      <c r="GEH172" s="91"/>
      <c r="GEI172" s="91"/>
      <c r="GEJ172" s="91"/>
      <c r="GEK172" s="91"/>
      <c r="GEL172" s="91"/>
      <c r="GEM172" s="91"/>
      <c r="GEN172" s="91"/>
      <c r="GEO172" s="91"/>
      <c r="GEP172" s="91"/>
      <c r="GEQ172" s="91"/>
      <c r="GER172" s="91"/>
      <c r="GES172" s="91"/>
      <c r="GET172" s="91"/>
      <c r="GEU172" s="91"/>
      <c r="GEV172" s="91"/>
      <c r="GEW172" s="91"/>
      <c r="GEX172" s="91"/>
      <c r="GEY172" s="91"/>
      <c r="GEZ172" s="91"/>
      <c r="GFA172" s="91"/>
      <c r="GFB172" s="91"/>
      <c r="GFC172" s="91"/>
      <c r="GFD172" s="91"/>
      <c r="GFE172" s="91"/>
      <c r="GFF172" s="91"/>
      <c r="GFG172" s="91"/>
      <c r="GFH172" s="91"/>
      <c r="GFI172" s="91"/>
      <c r="GFJ172" s="91"/>
      <c r="GFK172" s="91"/>
      <c r="GFL172" s="91"/>
      <c r="GFM172" s="91"/>
      <c r="GFN172" s="91"/>
      <c r="GFO172" s="91"/>
      <c r="GFP172" s="91"/>
      <c r="GFQ172" s="91"/>
      <c r="GFR172" s="91"/>
      <c r="GFS172" s="91"/>
      <c r="GFT172" s="91"/>
      <c r="GFU172" s="91"/>
      <c r="GFV172" s="91"/>
      <c r="GFW172" s="91"/>
      <c r="GFX172" s="91"/>
      <c r="GFY172" s="91"/>
      <c r="GFZ172" s="91"/>
      <c r="GGA172" s="91"/>
      <c r="GGB172" s="91"/>
      <c r="GGC172" s="91"/>
      <c r="GGD172" s="91"/>
      <c r="GGE172" s="91"/>
      <c r="GGF172" s="91"/>
      <c r="GGG172" s="91"/>
      <c r="GGH172" s="91"/>
      <c r="GGI172" s="91"/>
      <c r="GGJ172" s="91"/>
      <c r="GGK172" s="91"/>
      <c r="GGL172" s="91"/>
      <c r="GGM172" s="91"/>
      <c r="GGN172" s="91"/>
      <c r="GGO172" s="91"/>
      <c r="GGP172" s="91"/>
      <c r="GGQ172" s="91"/>
      <c r="GGR172" s="91"/>
      <c r="GGS172" s="91"/>
      <c r="GGT172" s="91"/>
      <c r="GGU172" s="91"/>
      <c r="GGV172" s="91"/>
      <c r="GGW172" s="91"/>
      <c r="GGX172" s="91"/>
      <c r="GGY172" s="91"/>
      <c r="GGZ172" s="91"/>
      <c r="GHA172" s="91"/>
      <c r="GHB172" s="91"/>
      <c r="GHC172" s="91"/>
      <c r="GHD172" s="91"/>
      <c r="GHE172" s="91"/>
      <c r="GHF172" s="91"/>
      <c r="GHG172" s="91"/>
      <c r="GHH172" s="91"/>
      <c r="GHI172" s="91"/>
      <c r="GHJ172" s="91"/>
      <c r="GHK172" s="91"/>
      <c r="GHL172" s="91"/>
      <c r="GHM172" s="91"/>
      <c r="GHN172" s="91"/>
      <c r="GHO172" s="91"/>
      <c r="GHP172" s="91"/>
      <c r="GHQ172" s="91"/>
      <c r="GHR172" s="91"/>
      <c r="GHS172" s="91"/>
      <c r="GHT172" s="91"/>
      <c r="GHU172" s="91"/>
      <c r="GHV172" s="91"/>
      <c r="GHW172" s="91"/>
      <c r="GHX172" s="91"/>
      <c r="GHY172" s="91"/>
      <c r="GHZ172" s="91"/>
      <c r="GIA172" s="91"/>
      <c r="GIB172" s="91"/>
      <c r="GIC172" s="91"/>
      <c r="GID172" s="91"/>
      <c r="GIE172" s="91"/>
      <c r="GIF172" s="91"/>
      <c r="GIG172" s="91"/>
      <c r="GIH172" s="91"/>
      <c r="GII172" s="91"/>
      <c r="GIJ172" s="91"/>
      <c r="GIK172" s="91"/>
      <c r="GIL172" s="91"/>
      <c r="GIM172" s="91"/>
      <c r="GIN172" s="91"/>
      <c r="GIO172" s="91"/>
      <c r="GIP172" s="91"/>
      <c r="GIQ172" s="91"/>
      <c r="GIR172" s="91"/>
      <c r="GIS172" s="91"/>
      <c r="GIT172" s="91"/>
      <c r="GIU172" s="91"/>
      <c r="GIV172" s="91"/>
      <c r="GIW172" s="91"/>
      <c r="GIX172" s="91"/>
      <c r="GIY172" s="91"/>
      <c r="GIZ172" s="91"/>
      <c r="GJA172" s="91"/>
      <c r="GJB172" s="91"/>
      <c r="GJC172" s="91"/>
      <c r="GJD172" s="91"/>
      <c r="GJE172" s="91"/>
      <c r="GJF172" s="91"/>
      <c r="GJG172" s="91"/>
      <c r="GJH172" s="91"/>
      <c r="GJI172" s="91"/>
      <c r="GJJ172" s="91"/>
      <c r="GJK172" s="91"/>
      <c r="GJL172" s="91"/>
      <c r="GJM172" s="91"/>
      <c r="GJN172" s="91"/>
      <c r="GJO172" s="91"/>
      <c r="GJP172" s="91"/>
      <c r="GJQ172" s="91"/>
      <c r="GJR172" s="91"/>
      <c r="GJS172" s="91"/>
      <c r="GJT172" s="91"/>
      <c r="GJU172" s="91"/>
      <c r="GJV172" s="91"/>
      <c r="GJW172" s="91"/>
      <c r="GJX172" s="91"/>
      <c r="GJY172" s="91"/>
      <c r="GJZ172" s="91"/>
      <c r="GKA172" s="91"/>
      <c r="GKB172" s="91"/>
      <c r="GKC172" s="91"/>
      <c r="GKD172" s="91"/>
      <c r="GKE172" s="91"/>
      <c r="GKF172" s="91"/>
      <c r="GKG172" s="91"/>
      <c r="GKH172" s="91"/>
      <c r="GKI172" s="91"/>
      <c r="GKJ172" s="91"/>
      <c r="GKK172" s="91"/>
      <c r="GKL172" s="91"/>
      <c r="GKM172" s="91"/>
      <c r="GKN172" s="91"/>
      <c r="GKO172" s="91"/>
      <c r="GKP172" s="91"/>
      <c r="GKQ172" s="91"/>
      <c r="GKR172" s="91"/>
      <c r="GKS172" s="91"/>
      <c r="GKT172" s="91"/>
      <c r="GKU172" s="91"/>
      <c r="GKV172" s="91"/>
      <c r="GKW172" s="91"/>
      <c r="GKX172" s="91"/>
      <c r="GKY172" s="91"/>
      <c r="GKZ172" s="91"/>
      <c r="GLA172" s="91"/>
      <c r="GLB172" s="91"/>
      <c r="GLC172" s="91"/>
      <c r="GLD172" s="91"/>
      <c r="GLE172" s="91"/>
      <c r="GLF172" s="91"/>
      <c r="GLG172" s="91"/>
      <c r="GLH172" s="91"/>
      <c r="GLI172" s="91"/>
      <c r="GLJ172" s="91"/>
      <c r="GLK172" s="91"/>
      <c r="GLL172" s="91"/>
      <c r="GLM172" s="91"/>
      <c r="GLN172" s="91"/>
      <c r="GLO172" s="91"/>
      <c r="GLP172" s="91"/>
      <c r="GLQ172" s="91"/>
      <c r="GLR172" s="91"/>
      <c r="GLS172" s="91"/>
      <c r="GLT172" s="91"/>
      <c r="GLU172" s="91"/>
      <c r="GLV172" s="91"/>
      <c r="GLW172" s="91"/>
      <c r="GLX172" s="91"/>
      <c r="GLY172" s="91"/>
      <c r="GLZ172" s="91"/>
      <c r="GMA172" s="91"/>
      <c r="GMB172" s="91"/>
      <c r="GMC172" s="91"/>
      <c r="GMD172" s="91"/>
      <c r="GME172" s="91"/>
      <c r="GMF172" s="91"/>
      <c r="GMG172" s="91"/>
      <c r="GMH172" s="91"/>
      <c r="GMI172" s="91"/>
      <c r="GMJ172" s="91"/>
      <c r="GMK172" s="91"/>
      <c r="GML172" s="91"/>
      <c r="GMM172" s="91"/>
      <c r="GMN172" s="91"/>
      <c r="GMO172" s="91"/>
      <c r="GMP172" s="91"/>
      <c r="GMQ172" s="91"/>
      <c r="GMR172" s="91"/>
      <c r="GMS172" s="91"/>
      <c r="GMT172" s="91"/>
      <c r="GMU172" s="91"/>
      <c r="GMV172" s="91"/>
      <c r="GMW172" s="91"/>
      <c r="GMX172" s="91"/>
      <c r="GMY172" s="91"/>
      <c r="GMZ172" s="91"/>
      <c r="GNA172" s="91"/>
      <c r="GNB172" s="91"/>
      <c r="GNC172" s="91"/>
      <c r="GND172" s="91"/>
      <c r="GNE172" s="91"/>
      <c r="GNF172" s="91"/>
      <c r="GNG172" s="91"/>
      <c r="GNH172" s="91"/>
      <c r="GNI172" s="91"/>
      <c r="GNJ172" s="91"/>
      <c r="GNK172" s="91"/>
      <c r="GNL172" s="91"/>
      <c r="GNM172" s="91"/>
      <c r="GNN172" s="91"/>
      <c r="GNO172" s="91"/>
      <c r="GNP172" s="91"/>
      <c r="GNQ172" s="91"/>
      <c r="GNR172" s="91"/>
      <c r="GNS172" s="91"/>
      <c r="GNT172" s="91"/>
      <c r="GNU172" s="91"/>
      <c r="GNV172" s="91"/>
      <c r="GNW172" s="91"/>
      <c r="GNX172" s="91"/>
      <c r="GNY172" s="91"/>
      <c r="GNZ172" s="91"/>
      <c r="GOA172" s="91"/>
      <c r="GOB172" s="91"/>
      <c r="GOC172" s="91"/>
      <c r="GOD172" s="91"/>
      <c r="GOE172" s="91"/>
      <c r="GOF172" s="91"/>
      <c r="GOG172" s="91"/>
      <c r="GOH172" s="91"/>
      <c r="GOI172" s="91"/>
      <c r="GOJ172" s="91"/>
      <c r="GOK172" s="91"/>
      <c r="GOL172" s="91"/>
      <c r="GOM172" s="91"/>
      <c r="GON172" s="91"/>
      <c r="GOO172" s="91"/>
      <c r="GOP172" s="91"/>
      <c r="GOQ172" s="91"/>
      <c r="GOR172" s="91"/>
      <c r="GOS172" s="91"/>
      <c r="GOT172" s="91"/>
      <c r="GOU172" s="91"/>
      <c r="GOV172" s="91"/>
      <c r="GOW172" s="91"/>
      <c r="GOX172" s="91"/>
      <c r="GOY172" s="91"/>
      <c r="GOZ172" s="91"/>
      <c r="GPA172" s="91"/>
      <c r="GPB172" s="91"/>
      <c r="GPC172" s="91"/>
      <c r="GPD172" s="91"/>
      <c r="GPE172" s="91"/>
      <c r="GPF172" s="91"/>
      <c r="GPG172" s="91"/>
      <c r="GPH172" s="91"/>
      <c r="GPI172" s="91"/>
      <c r="GPJ172" s="91"/>
      <c r="GPK172" s="91"/>
      <c r="GPL172" s="91"/>
      <c r="GPM172" s="91"/>
      <c r="GPN172" s="91"/>
      <c r="GPO172" s="91"/>
      <c r="GPP172" s="91"/>
      <c r="GPQ172" s="91"/>
      <c r="GPR172" s="91"/>
      <c r="GPS172" s="91"/>
      <c r="GPT172" s="91"/>
      <c r="GPU172" s="91"/>
      <c r="GPV172" s="91"/>
      <c r="GPW172" s="91"/>
      <c r="GPX172" s="91"/>
      <c r="GPY172" s="91"/>
      <c r="GPZ172" s="91"/>
      <c r="GQA172" s="91"/>
      <c r="GQB172" s="91"/>
      <c r="GQC172" s="91"/>
      <c r="GQD172" s="91"/>
      <c r="GQE172" s="91"/>
      <c r="GQF172" s="91"/>
      <c r="GQG172" s="91"/>
      <c r="GQH172" s="91"/>
      <c r="GQI172" s="91"/>
      <c r="GQJ172" s="91"/>
      <c r="GQK172" s="91"/>
      <c r="GQL172" s="91"/>
      <c r="GQM172" s="91"/>
      <c r="GQN172" s="91"/>
      <c r="GQO172" s="91"/>
      <c r="GQP172" s="91"/>
      <c r="GQQ172" s="91"/>
      <c r="GQR172" s="91"/>
      <c r="GQS172" s="91"/>
      <c r="GQT172" s="91"/>
      <c r="GQU172" s="91"/>
      <c r="GQV172" s="91"/>
      <c r="GQW172" s="91"/>
      <c r="GQX172" s="91"/>
      <c r="GQY172" s="91"/>
      <c r="GQZ172" s="91"/>
      <c r="GRA172" s="91"/>
      <c r="GRB172" s="91"/>
      <c r="GRC172" s="91"/>
      <c r="GRD172" s="91"/>
      <c r="GRE172" s="91"/>
      <c r="GRF172" s="91"/>
      <c r="GRG172" s="91"/>
      <c r="GRH172" s="91"/>
      <c r="GRI172" s="91"/>
      <c r="GRJ172" s="91"/>
      <c r="GRK172" s="91"/>
      <c r="GRL172" s="91"/>
      <c r="GRM172" s="91"/>
      <c r="GRN172" s="91"/>
      <c r="GRO172" s="91"/>
      <c r="GRP172" s="91"/>
      <c r="GRQ172" s="91"/>
      <c r="GRR172" s="91"/>
      <c r="GRS172" s="91"/>
      <c r="GRT172" s="91"/>
      <c r="GRU172" s="91"/>
      <c r="GRV172" s="91"/>
      <c r="GRW172" s="91"/>
      <c r="GRX172" s="91"/>
      <c r="GRY172" s="91"/>
      <c r="GRZ172" s="91"/>
      <c r="GSA172" s="91"/>
      <c r="GSB172" s="91"/>
      <c r="GSC172" s="91"/>
      <c r="GSD172" s="91"/>
      <c r="GSE172" s="91"/>
      <c r="GSF172" s="91"/>
      <c r="GSG172" s="91"/>
      <c r="GSH172" s="91"/>
      <c r="GSI172" s="91"/>
      <c r="GSJ172" s="91"/>
      <c r="GSK172" s="91"/>
      <c r="GSL172" s="91"/>
      <c r="GSM172" s="91"/>
      <c r="GSN172" s="91"/>
      <c r="GSO172" s="91"/>
      <c r="GSP172" s="91"/>
      <c r="GSQ172" s="91"/>
      <c r="GSR172" s="91"/>
      <c r="GSS172" s="91"/>
      <c r="GST172" s="91"/>
      <c r="GSU172" s="91"/>
      <c r="GSV172" s="91"/>
      <c r="GSW172" s="91"/>
      <c r="GSX172" s="91"/>
      <c r="GSY172" s="91"/>
      <c r="GSZ172" s="91"/>
      <c r="GTA172" s="91"/>
      <c r="GTB172" s="91"/>
      <c r="GTC172" s="91"/>
      <c r="GTD172" s="91"/>
      <c r="GTE172" s="91"/>
      <c r="GTF172" s="91"/>
      <c r="GTG172" s="91"/>
      <c r="GTH172" s="91"/>
      <c r="GTI172" s="91"/>
      <c r="GTJ172" s="91"/>
      <c r="GTK172" s="91"/>
      <c r="GTL172" s="91"/>
      <c r="GTM172" s="91"/>
      <c r="GTN172" s="91"/>
      <c r="GTO172" s="91"/>
      <c r="GTP172" s="91"/>
      <c r="GTQ172" s="91"/>
      <c r="GTR172" s="91"/>
      <c r="GTS172" s="91"/>
      <c r="GTT172" s="91"/>
      <c r="GTU172" s="91"/>
      <c r="GTV172" s="91"/>
      <c r="GTW172" s="91"/>
      <c r="GTX172" s="91"/>
      <c r="GTY172" s="91"/>
      <c r="GTZ172" s="91"/>
      <c r="GUA172" s="91"/>
      <c r="GUB172" s="91"/>
      <c r="GUC172" s="91"/>
      <c r="GUD172" s="91"/>
      <c r="GUE172" s="91"/>
      <c r="GUF172" s="91"/>
      <c r="GUG172" s="91"/>
      <c r="GUH172" s="91"/>
      <c r="GUI172" s="91"/>
      <c r="GUJ172" s="91"/>
      <c r="GUK172" s="91"/>
      <c r="GUL172" s="91"/>
      <c r="GUM172" s="91"/>
      <c r="GUN172" s="91"/>
      <c r="GUO172" s="91"/>
      <c r="GUP172" s="91"/>
      <c r="GUQ172" s="91"/>
      <c r="GUR172" s="91"/>
      <c r="GUS172" s="91"/>
      <c r="GUT172" s="91"/>
      <c r="GUU172" s="91"/>
      <c r="GUV172" s="91"/>
      <c r="GUW172" s="91"/>
      <c r="GUX172" s="91"/>
      <c r="GUY172" s="91"/>
      <c r="GUZ172" s="91"/>
      <c r="GVA172" s="91"/>
      <c r="GVB172" s="91"/>
      <c r="GVC172" s="91"/>
      <c r="GVD172" s="91"/>
      <c r="GVE172" s="91"/>
      <c r="GVF172" s="91"/>
      <c r="GVG172" s="91"/>
      <c r="GVH172" s="91"/>
      <c r="GVI172" s="91"/>
      <c r="GVJ172" s="91"/>
      <c r="GVK172" s="91"/>
      <c r="GVL172" s="91"/>
      <c r="GVM172" s="91"/>
      <c r="GVN172" s="91"/>
      <c r="GVO172" s="91"/>
      <c r="GVP172" s="91"/>
      <c r="GVQ172" s="91"/>
      <c r="GVR172" s="91"/>
      <c r="GVS172" s="91"/>
      <c r="GVT172" s="91"/>
      <c r="GVU172" s="91"/>
      <c r="GVV172" s="91"/>
      <c r="GVW172" s="91"/>
      <c r="GVX172" s="91"/>
      <c r="GVY172" s="91"/>
      <c r="GVZ172" s="91"/>
      <c r="GWA172" s="91"/>
      <c r="GWB172" s="91"/>
      <c r="GWC172" s="91"/>
      <c r="GWD172" s="91"/>
      <c r="GWE172" s="91"/>
      <c r="GWF172" s="91"/>
      <c r="GWG172" s="91"/>
      <c r="GWH172" s="91"/>
      <c r="GWI172" s="91"/>
      <c r="GWJ172" s="91"/>
      <c r="GWK172" s="91"/>
      <c r="GWL172" s="91"/>
      <c r="GWM172" s="91"/>
      <c r="GWN172" s="91"/>
      <c r="GWO172" s="91"/>
      <c r="GWP172" s="91"/>
      <c r="GWQ172" s="91"/>
      <c r="GWR172" s="91"/>
      <c r="GWS172" s="91"/>
      <c r="GWT172" s="91"/>
      <c r="GWU172" s="91"/>
      <c r="GWV172" s="91"/>
      <c r="GWW172" s="91"/>
      <c r="GWX172" s="91"/>
      <c r="GWY172" s="91"/>
      <c r="GWZ172" s="91"/>
      <c r="GXA172" s="91"/>
      <c r="GXB172" s="91"/>
      <c r="GXC172" s="91"/>
      <c r="GXD172" s="91"/>
      <c r="GXE172" s="91"/>
      <c r="GXF172" s="91"/>
      <c r="GXG172" s="91"/>
      <c r="GXH172" s="91"/>
      <c r="GXI172" s="91"/>
      <c r="GXJ172" s="91"/>
      <c r="GXK172" s="91"/>
      <c r="GXL172" s="91"/>
      <c r="GXM172" s="91"/>
      <c r="GXN172" s="91"/>
      <c r="GXO172" s="91"/>
      <c r="GXP172" s="91"/>
      <c r="GXQ172" s="91"/>
      <c r="GXR172" s="91"/>
      <c r="GXS172" s="91"/>
      <c r="GXT172" s="91"/>
      <c r="GXU172" s="91"/>
      <c r="GXV172" s="91"/>
      <c r="GXW172" s="91"/>
      <c r="GXX172" s="91"/>
      <c r="GXY172" s="91"/>
      <c r="GXZ172" s="91"/>
      <c r="GYA172" s="91"/>
      <c r="GYB172" s="91"/>
      <c r="GYC172" s="91"/>
      <c r="GYD172" s="91"/>
      <c r="GYE172" s="91"/>
      <c r="GYF172" s="91"/>
      <c r="GYG172" s="91"/>
      <c r="GYH172" s="91"/>
      <c r="GYI172" s="91"/>
      <c r="GYJ172" s="91"/>
      <c r="GYK172" s="91"/>
      <c r="GYL172" s="91"/>
      <c r="GYM172" s="91"/>
      <c r="GYN172" s="91"/>
      <c r="GYO172" s="91"/>
      <c r="GYP172" s="91"/>
      <c r="GYQ172" s="91"/>
      <c r="GYR172" s="91"/>
      <c r="GYS172" s="91"/>
      <c r="GYT172" s="91"/>
      <c r="GYU172" s="91"/>
      <c r="GYV172" s="91"/>
      <c r="GYW172" s="91"/>
      <c r="GYX172" s="91"/>
      <c r="GYY172" s="91"/>
      <c r="GYZ172" s="91"/>
      <c r="GZA172" s="91"/>
      <c r="GZB172" s="91"/>
      <c r="GZC172" s="91"/>
      <c r="GZD172" s="91"/>
      <c r="GZE172" s="91"/>
      <c r="GZF172" s="91"/>
      <c r="GZG172" s="91"/>
      <c r="GZH172" s="91"/>
      <c r="GZI172" s="91"/>
      <c r="GZJ172" s="91"/>
      <c r="GZK172" s="91"/>
      <c r="GZL172" s="91"/>
      <c r="GZM172" s="91"/>
      <c r="GZN172" s="91"/>
      <c r="GZO172" s="91"/>
      <c r="GZP172" s="91"/>
      <c r="GZQ172" s="91"/>
      <c r="GZR172" s="91"/>
      <c r="GZS172" s="91"/>
      <c r="GZT172" s="91"/>
      <c r="GZU172" s="91"/>
      <c r="GZV172" s="91"/>
      <c r="GZW172" s="91"/>
      <c r="GZX172" s="91"/>
      <c r="GZY172" s="91"/>
      <c r="GZZ172" s="91"/>
      <c r="HAA172" s="91"/>
      <c r="HAB172" s="91"/>
      <c r="HAC172" s="91"/>
      <c r="HAD172" s="91"/>
      <c r="HAE172" s="91"/>
      <c r="HAF172" s="91"/>
      <c r="HAG172" s="91"/>
      <c r="HAH172" s="91"/>
      <c r="HAI172" s="91"/>
      <c r="HAJ172" s="91"/>
      <c r="HAK172" s="91"/>
      <c r="HAL172" s="91"/>
      <c r="HAM172" s="91"/>
      <c r="HAN172" s="91"/>
      <c r="HAO172" s="91"/>
      <c r="HAP172" s="91"/>
      <c r="HAQ172" s="91"/>
      <c r="HAR172" s="91"/>
      <c r="HAS172" s="91"/>
      <c r="HAT172" s="91"/>
      <c r="HAU172" s="91"/>
      <c r="HAV172" s="91"/>
      <c r="HAW172" s="91"/>
      <c r="HAX172" s="91"/>
      <c r="HAY172" s="91"/>
      <c r="HAZ172" s="91"/>
      <c r="HBA172" s="91"/>
      <c r="HBB172" s="91"/>
      <c r="HBC172" s="91"/>
      <c r="HBD172" s="91"/>
      <c r="HBE172" s="91"/>
      <c r="HBF172" s="91"/>
      <c r="HBG172" s="91"/>
      <c r="HBH172" s="91"/>
      <c r="HBI172" s="91"/>
      <c r="HBJ172" s="91"/>
      <c r="HBK172" s="91"/>
      <c r="HBL172" s="91"/>
      <c r="HBM172" s="91"/>
      <c r="HBN172" s="91"/>
      <c r="HBO172" s="91"/>
      <c r="HBP172" s="91"/>
      <c r="HBQ172" s="91"/>
      <c r="HBR172" s="91"/>
      <c r="HBS172" s="91"/>
      <c r="HBT172" s="91"/>
      <c r="HBU172" s="91"/>
      <c r="HBV172" s="91"/>
      <c r="HBW172" s="91"/>
      <c r="HBX172" s="91"/>
      <c r="HBY172" s="91"/>
      <c r="HBZ172" s="91"/>
      <c r="HCA172" s="91"/>
      <c r="HCB172" s="91"/>
      <c r="HCC172" s="91"/>
      <c r="HCD172" s="91"/>
      <c r="HCE172" s="91"/>
      <c r="HCF172" s="91"/>
      <c r="HCG172" s="91"/>
      <c r="HCH172" s="91"/>
      <c r="HCI172" s="91"/>
      <c r="HCJ172" s="91"/>
      <c r="HCK172" s="91"/>
      <c r="HCL172" s="91"/>
      <c r="HCM172" s="91"/>
      <c r="HCN172" s="91"/>
      <c r="HCO172" s="91"/>
      <c r="HCP172" s="91"/>
      <c r="HCQ172" s="91"/>
      <c r="HCR172" s="91"/>
      <c r="HCS172" s="91"/>
      <c r="HCT172" s="91"/>
      <c r="HCU172" s="91"/>
      <c r="HCV172" s="91"/>
      <c r="HCW172" s="91"/>
      <c r="HCX172" s="91"/>
      <c r="HCY172" s="91"/>
      <c r="HCZ172" s="91"/>
      <c r="HDA172" s="91"/>
      <c r="HDB172" s="91"/>
      <c r="HDC172" s="91"/>
      <c r="HDD172" s="91"/>
      <c r="HDE172" s="91"/>
      <c r="HDF172" s="91"/>
      <c r="HDG172" s="91"/>
      <c r="HDH172" s="91"/>
      <c r="HDI172" s="91"/>
      <c r="HDJ172" s="91"/>
      <c r="HDK172" s="91"/>
      <c r="HDL172" s="91"/>
      <c r="HDM172" s="91"/>
      <c r="HDN172" s="91"/>
      <c r="HDO172" s="91"/>
      <c r="HDP172" s="91"/>
      <c r="HDQ172" s="91"/>
      <c r="HDR172" s="91"/>
      <c r="HDS172" s="91"/>
      <c r="HDT172" s="91"/>
      <c r="HDU172" s="91"/>
      <c r="HDV172" s="91"/>
      <c r="HDW172" s="91"/>
      <c r="HDX172" s="91"/>
      <c r="HDY172" s="91"/>
      <c r="HDZ172" s="91"/>
      <c r="HEA172" s="91"/>
      <c r="HEB172" s="91"/>
      <c r="HEC172" s="91"/>
      <c r="HED172" s="91"/>
      <c r="HEE172" s="91"/>
      <c r="HEF172" s="91"/>
      <c r="HEG172" s="91"/>
      <c r="HEH172" s="91"/>
      <c r="HEI172" s="91"/>
      <c r="HEJ172" s="91"/>
      <c r="HEK172" s="91"/>
      <c r="HEL172" s="91"/>
      <c r="HEM172" s="91"/>
      <c r="HEN172" s="91"/>
      <c r="HEO172" s="91"/>
      <c r="HEP172" s="91"/>
      <c r="HEQ172" s="91"/>
      <c r="HER172" s="91"/>
      <c r="HES172" s="91"/>
      <c r="HET172" s="91"/>
      <c r="HEU172" s="91"/>
      <c r="HEV172" s="91"/>
      <c r="HEW172" s="91"/>
      <c r="HEX172" s="91"/>
      <c r="HEY172" s="91"/>
      <c r="HEZ172" s="91"/>
      <c r="HFA172" s="91"/>
      <c r="HFB172" s="91"/>
      <c r="HFC172" s="91"/>
      <c r="HFD172" s="91"/>
      <c r="HFE172" s="91"/>
      <c r="HFF172" s="91"/>
      <c r="HFG172" s="91"/>
      <c r="HFH172" s="91"/>
      <c r="HFI172" s="91"/>
      <c r="HFJ172" s="91"/>
      <c r="HFK172" s="91"/>
      <c r="HFL172" s="91"/>
      <c r="HFM172" s="91"/>
      <c r="HFN172" s="91"/>
      <c r="HFO172" s="91"/>
      <c r="HFP172" s="91"/>
      <c r="HFQ172" s="91"/>
      <c r="HFR172" s="91"/>
      <c r="HFS172" s="91"/>
      <c r="HFT172" s="91"/>
      <c r="HFU172" s="91"/>
      <c r="HFV172" s="91"/>
      <c r="HFW172" s="91"/>
      <c r="HFX172" s="91"/>
      <c r="HFY172" s="91"/>
      <c r="HFZ172" s="91"/>
      <c r="HGA172" s="91"/>
      <c r="HGB172" s="91"/>
      <c r="HGC172" s="91"/>
      <c r="HGD172" s="91"/>
      <c r="HGE172" s="91"/>
      <c r="HGF172" s="91"/>
      <c r="HGG172" s="91"/>
      <c r="HGH172" s="91"/>
      <c r="HGI172" s="91"/>
      <c r="HGJ172" s="91"/>
      <c r="HGK172" s="91"/>
      <c r="HGL172" s="91"/>
      <c r="HGM172" s="91"/>
      <c r="HGN172" s="91"/>
      <c r="HGO172" s="91"/>
      <c r="HGP172" s="91"/>
      <c r="HGQ172" s="91"/>
      <c r="HGR172" s="91"/>
      <c r="HGS172" s="91"/>
      <c r="HGT172" s="91"/>
      <c r="HGU172" s="91"/>
      <c r="HGV172" s="91"/>
      <c r="HGW172" s="91"/>
      <c r="HGX172" s="91"/>
      <c r="HGY172" s="91"/>
      <c r="HGZ172" s="91"/>
      <c r="HHA172" s="91"/>
      <c r="HHB172" s="91"/>
      <c r="HHC172" s="91"/>
      <c r="HHD172" s="91"/>
      <c r="HHE172" s="91"/>
      <c r="HHF172" s="91"/>
      <c r="HHG172" s="91"/>
      <c r="HHH172" s="91"/>
      <c r="HHI172" s="91"/>
      <c r="HHJ172" s="91"/>
      <c r="HHK172" s="91"/>
      <c r="HHL172" s="91"/>
      <c r="HHM172" s="91"/>
      <c r="HHN172" s="91"/>
      <c r="HHO172" s="91"/>
      <c r="HHP172" s="91"/>
      <c r="HHQ172" s="91"/>
      <c r="HHR172" s="91"/>
      <c r="HHS172" s="91"/>
      <c r="HHT172" s="91"/>
      <c r="HHU172" s="91"/>
      <c r="HHV172" s="91"/>
      <c r="HHW172" s="91"/>
      <c r="HHX172" s="91"/>
      <c r="HHY172" s="91"/>
      <c r="HHZ172" s="91"/>
      <c r="HIA172" s="91"/>
      <c r="HIB172" s="91"/>
      <c r="HIC172" s="91"/>
      <c r="HID172" s="91"/>
      <c r="HIE172" s="91"/>
      <c r="HIF172" s="91"/>
      <c r="HIG172" s="91"/>
      <c r="HIH172" s="91"/>
      <c r="HII172" s="91"/>
      <c r="HIJ172" s="91"/>
      <c r="HIK172" s="91"/>
      <c r="HIL172" s="91"/>
      <c r="HIM172" s="91"/>
      <c r="HIN172" s="91"/>
      <c r="HIO172" s="91"/>
      <c r="HIP172" s="91"/>
      <c r="HIQ172" s="91"/>
      <c r="HIR172" s="91"/>
      <c r="HIS172" s="91"/>
      <c r="HIT172" s="91"/>
      <c r="HIU172" s="91"/>
      <c r="HIV172" s="91"/>
      <c r="HIW172" s="91"/>
      <c r="HIX172" s="91"/>
      <c r="HIY172" s="91"/>
      <c r="HIZ172" s="91"/>
      <c r="HJA172" s="91"/>
      <c r="HJB172" s="91"/>
      <c r="HJC172" s="91"/>
      <c r="HJD172" s="91"/>
      <c r="HJE172" s="91"/>
      <c r="HJF172" s="91"/>
      <c r="HJG172" s="91"/>
      <c r="HJH172" s="91"/>
      <c r="HJI172" s="91"/>
      <c r="HJJ172" s="91"/>
      <c r="HJK172" s="91"/>
      <c r="HJL172" s="91"/>
      <c r="HJM172" s="91"/>
      <c r="HJN172" s="91"/>
      <c r="HJO172" s="91"/>
      <c r="HJP172" s="91"/>
      <c r="HJQ172" s="91"/>
      <c r="HJR172" s="91"/>
      <c r="HJS172" s="91"/>
      <c r="HJT172" s="91"/>
      <c r="HJU172" s="91"/>
      <c r="HJV172" s="91"/>
      <c r="HJW172" s="91"/>
      <c r="HJX172" s="91"/>
      <c r="HJY172" s="91"/>
      <c r="HJZ172" s="91"/>
      <c r="HKA172" s="91"/>
      <c r="HKB172" s="91"/>
      <c r="HKC172" s="91"/>
      <c r="HKD172" s="91"/>
      <c r="HKE172" s="91"/>
      <c r="HKF172" s="91"/>
      <c r="HKG172" s="91"/>
      <c r="HKH172" s="91"/>
      <c r="HKI172" s="91"/>
      <c r="HKJ172" s="91"/>
      <c r="HKK172" s="91"/>
      <c r="HKL172" s="91"/>
      <c r="HKM172" s="91"/>
      <c r="HKN172" s="91"/>
      <c r="HKO172" s="91"/>
      <c r="HKP172" s="91"/>
      <c r="HKQ172" s="91"/>
      <c r="HKR172" s="91"/>
      <c r="HKS172" s="91"/>
      <c r="HKT172" s="91"/>
      <c r="HKU172" s="91"/>
      <c r="HKV172" s="91"/>
      <c r="HKW172" s="91"/>
      <c r="HKX172" s="91"/>
      <c r="HKY172" s="91"/>
      <c r="HKZ172" s="91"/>
      <c r="HLA172" s="91"/>
      <c r="HLB172" s="91"/>
      <c r="HLC172" s="91"/>
      <c r="HLD172" s="91"/>
      <c r="HLE172" s="91"/>
      <c r="HLF172" s="91"/>
      <c r="HLG172" s="91"/>
      <c r="HLH172" s="91"/>
      <c r="HLI172" s="91"/>
      <c r="HLJ172" s="91"/>
      <c r="HLK172" s="91"/>
      <c r="HLL172" s="91"/>
      <c r="HLM172" s="91"/>
      <c r="HLN172" s="91"/>
      <c r="HLO172" s="91"/>
      <c r="HLP172" s="91"/>
      <c r="HLQ172" s="91"/>
      <c r="HLR172" s="91"/>
      <c r="HLS172" s="91"/>
      <c r="HLT172" s="91"/>
      <c r="HLU172" s="91"/>
      <c r="HLV172" s="91"/>
      <c r="HLW172" s="91"/>
      <c r="HLX172" s="91"/>
      <c r="HLY172" s="91"/>
      <c r="HLZ172" s="91"/>
      <c r="HMA172" s="91"/>
      <c r="HMB172" s="91"/>
      <c r="HMC172" s="91"/>
      <c r="HMD172" s="91"/>
      <c r="HME172" s="91"/>
      <c r="HMF172" s="91"/>
      <c r="HMG172" s="91"/>
      <c r="HMH172" s="91"/>
      <c r="HMI172" s="91"/>
      <c r="HMJ172" s="91"/>
      <c r="HMK172" s="91"/>
      <c r="HML172" s="91"/>
      <c r="HMM172" s="91"/>
      <c r="HMN172" s="91"/>
      <c r="HMO172" s="91"/>
      <c r="HMP172" s="91"/>
      <c r="HMQ172" s="91"/>
      <c r="HMR172" s="91"/>
      <c r="HMS172" s="91"/>
      <c r="HMT172" s="91"/>
      <c r="HMU172" s="91"/>
      <c r="HMV172" s="91"/>
      <c r="HMW172" s="91"/>
      <c r="HMX172" s="91"/>
      <c r="HMY172" s="91"/>
      <c r="HMZ172" s="91"/>
      <c r="HNA172" s="91"/>
      <c r="HNB172" s="91"/>
      <c r="HNC172" s="91"/>
      <c r="HND172" s="91"/>
      <c r="HNE172" s="91"/>
      <c r="HNF172" s="91"/>
      <c r="HNG172" s="91"/>
      <c r="HNH172" s="91"/>
      <c r="HNI172" s="91"/>
      <c r="HNJ172" s="91"/>
      <c r="HNK172" s="91"/>
      <c r="HNL172" s="91"/>
      <c r="HNM172" s="91"/>
      <c r="HNN172" s="91"/>
      <c r="HNO172" s="91"/>
      <c r="HNP172" s="91"/>
      <c r="HNQ172" s="91"/>
      <c r="HNR172" s="91"/>
      <c r="HNS172" s="91"/>
      <c r="HNT172" s="91"/>
      <c r="HNU172" s="91"/>
      <c r="HNV172" s="91"/>
      <c r="HNW172" s="91"/>
      <c r="HNX172" s="91"/>
      <c r="HNY172" s="91"/>
      <c r="HNZ172" s="91"/>
      <c r="HOA172" s="91"/>
      <c r="HOB172" s="91"/>
      <c r="HOC172" s="91"/>
      <c r="HOD172" s="91"/>
      <c r="HOE172" s="91"/>
      <c r="HOF172" s="91"/>
      <c r="HOG172" s="91"/>
      <c r="HOH172" s="91"/>
      <c r="HOI172" s="91"/>
      <c r="HOJ172" s="91"/>
      <c r="HOK172" s="91"/>
      <c r="HOL172" s="91"/>
      <c r="HOM172" s="91"/>
      <c r="HON172" s="91"/>
      <c r="HOO172" s="91"/>
      <c r="HOP172" s="91"/>
      <c r="HOQ172" s="91"/>
      <c r="HOR172" s="91"/>
      <c r="HOS172" s="91"/>
      <c r="HOT172" s="91"/>
      <c r="HOU172" s="91"/>
      <c r="HOV172" s="91"/>
      <c r="HOW172" s="91"/>
      <c r="HOX172" s="91"/>
      <c r="HOY172" s="91"/>
      <c r="HOZ172" s="91"/>
      <c r="HPA172" s="91"/>
      <c r="HPB172" s="91"/>
      <c r="HPC172" s="91"/>
      <c r="HPD172" s="91"/>
      <c r="HPE172" s="91"/>
      <c r="HPF172" s="91"/>
      <c r="HPG172" s="91"/>
      <c r="HPH172" s="91"/>
      <c r="HPI172" s="91"/>
      <c r="HPJ172" s="91"/>
      <c r="HPK172" s="91"/>
      <c r="HPL172" s="91"/>
      <c r="HPM172" s="91"/>
      <c r="HPN172" s="91"/>
      <c r="HPO172" s="91"/>
      <c r="HPP172" s="91"/>
      <c r="HPQ172" s="91"/>
      <c r="HPR172" s="91"/>
      <c r="HPS172" s="91"/>
      <c r="HPT172" s="91"/>
      <c r="HPU172" s="91"/>
      <c r="HPV172" s="91"/>
      <c r="HPW172" s="91"/>
      <c r="HPX172" s="91"/>
      <c r="HPY172" s="91"/>
      <c r="HPZ172" s="91"/>
      <c r="HQA172" s="91"/>
      <c r="HQB172" s="91"/>
      <c r="HQC172" s="91"/>
      <c r="HQD172" s="91"/>
      <c r="HQE172" s="91"/>
      <c r="HQF172" s="91"/>
      <c r="HQG172" s="91"/>
      <c r="HQH172" s="91"/>
      <c r="HQI172" s="91"/>
      <c r="HQJ172" s="91"/>
      <c r="HQK172" s="91"/>
      <c r="HQL172" s="91"/>
      <c r="HQM172" s="91"/>
      <c r="HQN172" s="91"/>
      <c r="HQO172" s="91"/>
      <c r="HQP172" s="91"/>
      <c r="HQQ172" s="91"/>
      <c r="HQR172" s="91"/>
      <c r="HQS172" s="91"/>
      <c r="HQT172" s="91"/>
      <c r="HQU172" s="91"/>
      <c r="HQV172" s="91"/>
      <c r="HQW172" s="91"/>
      <c r="HQX172" s="91"/>
      <c r="HQY172" s="91"/>
      <c r="HQZ172" s="91"/>
      <c r="HRA172" s="91"/>
      <c r="HRB172" s="91"/>
      <c r="HRC172" s="91"/>
      <c r="HRD172" s="91"/>
      <c r="HRE172" s="91"/>
      <c r="HRF172" s="91"/>
      <c r="HRG172" s="91"/>
      <c r="HRH172" s="91"/>
      <c r="HRI172" s="91"/>
      <c r="HRJ172" s="91"/>
      <c r="HRK172" s="91"/>
      <c r="HRL172" s="91"/>
      <c r="HRM172" s="91"/>
      <c r="HRN172" s="91"/>
      <c r="HRO172" s="91"/>
      <c r="HRP172" s="91"/>
      <c r="HRQ172" s="91"/>
      <c r="HRR172" s="91"/>
      <c r="HRS172" s="91"/>
      <c r="HRT172" s="91"/>
      <c r="HRU172" s="91"/>
      <c r="HRV172" s="91"/>
      <c r="HRW172" s="91"/>
      <c r="HRX172" s="91"/>
      <c r="HRY172" s="91"/>
      <c r="HRZ172" s="91"/>
      <c r="HSA172" s="91"/>
      <c r="HSB172" s="91"/>
      <c r="HSC172" s="91"/>
      <c r="HSD172" s="91"/>
      <c r="HSE172" s="91"/>
      <c r="HSF172" s="91"/>
      <c r="HSG172" s="91"/>
      <c r="HSH172" s="91"/>
      <c r="HSI172" s="91"/>
      <c r="HSJ172" s="91"/>
      <c r="HSK172" s="91"/>
      <c r="HSL172" s="91"/>
      <c r="HSM172" s="91"/>
      <c r="HSN172" s="91"/>
      <c r="HSO172" s="91"/>
      <c r="HSP172" s="91"/>
      <c r="HSQ172" s="91"/>
      <c r="HSR172" s="91"/>
      <c r="HSS172" s="91"/>
      <c r="HST172" s="91"/>
      <c r="HSU172" s="91"/>
      <c r="HSV172" s="91"/>
      <c r="HSW172" s="91"/>
      <c r="HSX172" s="91"/>
      <c r="HSY172" s="91"/>
      <c r="HSZ172" s="91"/>
      <c r="HTA172" s="91"/>
      <c r="HTB172" s="91"/>
      <c r="HTC172" s="91"/>
      <c r="HTD172" s="91"/>
      <c r="HTE172" s="91"/>
      <c r="HTF172" s="91"/>
      <c r="HTG172" s="91"/>
      <c r="HTH172" s="91"/>
      <c r="HTI172" s="91"/>
      <c r="HTJ172" s="91"/>
      <c r="HTK172" s="91"/>
      <c r="HTL172" s="91"/>
      <c r="HTM172" s="91"/>
      <c r="HTN172" s="91"/>
      <c r="HTO172" s="91"/>
      <c r="HTP172" s="91"/>
      <c r="HTQ172" s="91"/>
      <c r="HTR172" s="91"/>
      <c r="HTS172" s="91"/>
      <c r="HTT172" s="91"/>
      <c r="HTU172" s="91"/>
      <c r="HTV172" s="91"/>
      <c r="HTW172" s="91"/>
      <c r="HTX172" s="91"/>
      <c r="HTY172" s="91"/>
      <c r="HTZ172" s="91"/>
      <c r="HUA172" s="91"/>
      <c r="HUB172" s="91"/>
      <c r="HUC172" s="91"/>
      <c r="HUD172" s="91"/>
      <c r="HUE172" s="91"/>
      <c r="HUF172" s="91"/>
      <c r="HUG172" s="91"/>
      <c r="HUH172" s="91"/>
      <c r="HUI172" s="91"/>
      <c r="HUJ172" s="91"/>
      <c r="HUK172" s="91"/>
      <c r="HUL172" s="91"/>
      <c r="HUM172" s="91"/>
      <c r="HUN172" s="91"/>
      <c r="HUO172" s="91"/>
      <c r="HUP172" s="91"/>
      <c r="HUQ172" s="91"/>
      <c r="HUR172" s="91"/>
      <c r="HUS172" s="91"/>
      <c r="HUT172" s="91"/>
      <c r="HUU172" s="91"/>
      <c r="HUV172" s="91"/>
      <c r="HUW172" s="91"/>
      <c r="HUX172" s="91"/>
      <c r="HUY172" s="91"/>
      <c r="HUZ172" s="91"/>
      <c r="HVA172" s="91"/>
      <c r="HVB172" s="91"/>
      <c r="HVC172" s="91"/>
      <c r="HVD172" s="91"/>
      <c r="HVE172" s="91"/>
      <c r="HVF172" s="91"/>
      <c r="HVG172" s="91"/>
      <c r="HVH172" s="91"/>
      <c r="HVI172" s="91"/>
      <c r="HVJ172" s="91"/>
      <c r="HVK172" s="91"/>
      <c r="HVL172" s="91"/>
      <c r="HVM172" s="91"/>
      <c r="HVN172" s="91"/>
      <c r="HVO172" s="91"/>
      <c r="HVP172" s="91"/>
      <c r="HVQ172" s="91"/>
      <c r="HVR172" s="91"/>
      <c r="HVS172" s="91"/>
      <c r="HVT172" s="91"/>
      <c r="HVU172" s="91"/>
      <c r="HVV172" s="91"/>
      <c r="HVW172" s="91"/>
      <c r="HVX172" s="91"/>
      <c r="HVY172" s="91"/>
      <c r="HVZ172" s="91"/>
      <c r="HWA172" s="91"/>
      <c r="HWB172" s="91"/>
      <c r="HWC172" s="91"/>
      <c r="HWD172" s="91"/>
      <c r="HWE172" s="91"/>
      <c r="HWF172" s="91"/>
      <c r="HWG172" s="91"/>
      <c r="HWH172" s="91"/>
      <c r="HWI172" s="91"/>
      <c r="HWJ172" s="91"/>
      <c r="HWK172" s="91"/>
      <c r="HWL172" s="91"/>
      <c r="HWM172" s="91"/>
      <c r="HWN172" s="91"/>
      <c r="HWO172" s="91"/>
      <c r="HWP172" s="91"/>
      <c r="HWQ172" s="91"/>
      <c r="HWR172" s="91"/>
      <c r="HWS172" s="91"/>
      <c r="HWT172" s="91"/>
      <c r="HWU172" s="91"/>
      <c r="HWV172" s="91"/>
      <c r="HWW172" s="91"/>
      <c r="HWX172" s="91"/>
      <c r="HWY172" s="91"/>
      <c r="HWZ172" s="91"/>
      <c r="HXA172" s="91"/>
      <c r="HXB172" s="91"/>
      <c r="HXC172" s="91"/>
      <c r="HXD172" s="91"/>
      <c r="HXE172" s="91"/>
      <c r="HXF172" s="91"/>
      <c r="HXG172" s="91"/>
      <c r="HXH172" s="91"/>
      <c r="HXI172" s="91"/>
      <c r="HXJ172" s="91"/>
      <c r="HXK172" s="91"/>
      <c r="HXL172" s="91"/>
      <c r="HXM172" s="91"/>
      <c r="HXN172" s="91"/>
      <c r="HXO172" s="91"/>
      <c r="HXP172" s="91"/>
      <c r="HXQ172" s="91"/>
      <c r="HXR172" s="91"/>
      <c r="HXS172" s="91"/>
      <c r="HXT172" s="91"/>
      <c r="HXU172" s="91"/>
      <c r="HXV172" s="91"/>
      <c r="HXW172" s="91"/>
      <c r="HXX172" s="91"/>
      <c r="HXY172" s="91"/>
      <c r="HXZ172" s="91"/>
      <c r="HYA172" s="91"/>
      <c r="HYB172" s="91"/>
      <c r="HYC172" s="91"/>
      <c r="HYD172" s="91"/>
      <c r="HYE172" s="91"/>
      <c r="HYF172" s="91"/>
      <c r="HYG172" s="91"/>
      <c r="HYH172" s="91"/>
      <c r="HYI172" s="91"/>
      <c r="HYJ172" s="91"/>
      <c r="HYK172" s="91"/>
      <c r="HYL172" s="91"/>
      <c r="HYM172" s="91"/>
      <c r="HYN172" s="91"/>
      <c r="HYO172" s="91"/>
      <c r="HYP172" s="91"/>
      <c r="HYQ172" s="91"/>
      <c r="HYR172" s="91"/>
      <c r="HYS172" s="91"/>
      <c r="HYT172" s="91"/>
      <c r="HYU172" s="91"/>
      <c r="HYV172" s="91"/>
      <c r="HYW172" s="91"/>
      <c r="HYX172" s="91"/>
      <c r="HYY172" s="91"/>
      <c r="HYZ172" s="91"/>
      <c r="HZA172" s="91"/>
      <c r="HZB172" s="91"/>
      <c r="HZC172" s="91"/>
      <c r="HZD172" s="91"/>
      <c r="HZE172" s="91"/>
      <c r="HZF172" s="91"/>
      <c r="HZG172" s="91"/>
      <c r="HZH172" s="91"/>
      <c r="HZI172" s="91"/>
      <c r="HZJ172" s="91"/>
      <c r="HZK172" s="91"/>
      <c r="HZL172" s="91"/>
      <c r="HZM172" s="91"/>
      <c r="HZN172" s="91"/>
      <c r="HZO172" s="91"/>
      <c r="HZP172" s="91"/>
      <c r="HZQ172" s="91"/>
      <c r="HZR172" s="91"/>
      <c r="HZS172" s="91"/>
      <c r="HZT172" s="91"/>
      <c r="HZU172" s="91"/>
      <c r="HZV172" s="91"/>
      <c r="HZW172" s="91"/>
      <c r="HZX172" s="91"/>
      <c r="HZY172" s="91"/>
      <c r="HZZ172" s="91"/>
      <c r="IAA172" s="91"/>
      <c r="IAB172" s="91"/>
      <c r="IAC172" s="91"/>
      <c r="IAD172" s="91"/>
      <c r="IAE172" s="91"/>
      <c r="IAF172" s="91"/>
      <c r="IAG172" s="91"/>
      <c r="IAH172" s="91"/>
      <c r="IAI172" s="91"/>
      <c r="IAJ172" s="91"/>
      <c r="IAK172" s="91"/>
      <c r="IAL172" s="91"/>
      <c r="IAM172" s="91"/>
      <c r="IAN172" s="91"/>
      <c r="IAO172" s="91"/>
      <c r="IAP172" s="91"/>
      <c r="IAQ172" s="91"/>
      <c r="IAR172" s="91"/>
      <c r="IAS172" s="91"/>
      <c r="IAT172" s="91"/>
      <c r="IAU172" s="91"/>
      <c r="IAV172" s="91"/>
      <c r="IAW172" s="91"/>
      <c r="IAX172" s="91"/>
      <c r="IAY172" s="91"/>
      <c r="IAZ172" s="91"/>
      <c r="IBA172" s="91"/>
      <c r="IBB172" s="91"/>
      <c r="IBC172" s="91"/>
      <c r="IBD172" s="91"/>
      <c r="IBE172" s="91"/>
      <c r="IBF172" s="91"/>
      <c r="IBG172" s="91"/>
      <c r="IBH172" s="91"/>
      <c r="IBI172" s="91"/>
      <c r="IBJ172" s="91"/>
      <c r="IBK172" s="91"/>
      <c r="IBL172" s="91"/>
      <c r="IBM172" s="91"/>
      <c r="IBN172" s="91"/>
      <c r="IBO172" s="91"/>
      <c r="IBP172" s="91"/>
      <c r="IBQ172" s="91"/>
      <c r="IBR172" s="91"/>
      <c r="IBS172" s="91"/>
      <c r="IBT172" s="91"/>
      <c r="IBU172" s="91"/>
      <c r="IBV172" s="91"/>
      <c r="IBW172" s="91"/>
      <c r="IBX172" s="91"/>
      <c r="IBY172" s="91"/>
      <c r="IBZ172" s="91"/>
      <c r="ICA172" s="91"/>
      <c r="ICB172" s="91"/>
      <c r="ICC172" s="91"/>
      <c r="ICD172" s="91"/>
      <c r="ICE172" s="91"/>
      <c r="ICF172" s="91"/>
      <c r="ICG172" s="91"/>
      <c r="ICH172" s="91"/>
      <c r="ICI172" s="91"/>
      <c r="ICJ172" s="91"/>
      <c r="ICK172" s="91"/>
      <c r="ICL172" s="91"/>
      <c r="ICM172" s="91"/>
      <c r="ICN172" s="91"/>
      <c r="ICO172" s="91"/>
      <c r="ICP172" s="91"/>
      <c r="ICQ172" s="91"/>
      <c r="ICR172" s="91"/>
      <c r="ICS172" s="91"/>
      <c r="ICT172" s="91"/>
      <c r="ICU172" s="91"/>
      <c r="ICV172" s="91"/>
      <c r="ICW172" s="91"/>
      <c r="ICX172" s="91"/>
      <c r="ICY172" s="91"/>
      <c r="ICZ172" s="91"/>
      <c r="IDA172" s="91"/>
      <c r="IDB172" s="91"/>
      <c r="IDC172" s="91"/>
      <c r="IDD172" s="91"/>
      <c r="IDE172" s="91"/>
      <c r="IDF172" s="91"/>
      <c r="IDG172" s="91"/>
      <c r="IDH172" s="91"/>
      <c r="IDI172" s="91"/>
      <c r="IDJ172" s="91"/>
      <c r="IDK172" s="91"/>
      <c r="IDL172" s="91"/>
      <c r="IDM172" s="91"/>
      <c r="IDN172" s="91"/>
      <c r="IDO172" s="91"/>
      <c r="IDP172" s="91"/>
      <c r="IDQ172" s="91"/>
      <c r="IDR172" s="91"/>
      <c r="IDS172" s="91"/>
      <c r="IDT172" s="91"/>
      <c r="IDU172" s="91"/>
      <c r="IDV172" s="91"/>
      <c r="IDW172" s="91"/>
      <c r="IDX172" s="91"/>
      <c r="IDY172" s="91"/>
      <c r="IDZ172" s="91"/>
      <c r="IEA172" s="91"/>
      <c r="IEB172" s="91"/>
      <c r="IEC172" s="91"/>
      <c r="IED172" s="91"/>
      <c r="IEE172" s="91"/>
      <c r="IEF172" s="91"/>
      <c r="IEG172" s="91"/>
      <c r="IEH172" s="91"/>
      <c r="IEI172" s="91"/>
      <c r="IEJ172" s="91"/>
      <c r="IEK172" s="91"/>
      <c r="IEL172" s="91"/>
      <c r="IEM172" s="91"/>
      <c r="IEN172" s="91"/>
      <c r="IEO172" s="91"/>
      <c r="IEP172" s="91"/>
      <c r="IEQ172" s="91"/>
      <c r="IER172" s="91"/>
      <c r="IES172" s="91"/>
      <c r="IET172" s="91"/>
      <c r="IEU172" s="91"/>
      <c r="IEV172" s="91"/>
      <c r="IEW172" s="91"/>
      <c r="IEX172" s="91"/>
      <c r="IEY172" s="91"/>
      <c r="IEZ172" s="91"/>
      <c r="IFA172" s="91"/>
      <c r="IFB172" s="91"/>
      <c r="IFC172" s="91"/>
      <c r="IFD172" s="91"/>
      <c r="IFE172" s="91"/>
      <c r="IFF172" s="91"/>
      <c r="IFG172" s="91"/>
      <c r="IFH172" s="91"/>
      <c r="IFI172" s="91"/>
      <c r="IFJ172" s="91"/>
      <c r="IFK172" s="91"/>
      <c r="IFL172" s="91"/>
      <c r="IFM172" s="91"/>
      <c r="IFN172" s="91"/>
      <c r="IFO172" s="91"/>
      <c r="IFP172" s="91"/>
      <c r="IFQ172" s="91"/>
      <c r="IFR172" s="91"/>
      <c r="IFS172" s="91"/>
      <c r="IFT172" s="91"/>
      <c r="IFU172" s="91"/>
      <c r="IFV172" s="91"/>
      <c r="IFW172" s="91"/>
      <c r="IFX172" s="91"/>
      <c r="IFY172" s="91"/>
      <c r="IFZ172" s="91"/>
      <c r="IGA172" s="91"/>
      <c r="IGB172" s="91"/>
      <c r="IGC172" s="91"/>
      <c r="IGD172" s="91"/>
      <c r="IGE172" s="91"/>
      <c r="IGF172" s="91"/>
      <c r="IGG172" s="91"/>
      <c r="IGH172" s="91"/>
      <c r="IGI172" s="91"/>
      <c r="IGJ172" s="91"/>
      <c r="IGK172" s="91"/>
      <c r="IGL172" s="91"/>
      <c r="IGM172" s="91"/>
      <c r="IGN172" s="91"/>
      <c r="IGO172" s="91"/>
      <c r="IGP172" s="91"/>
      <c r="IGQ172" s="91"/>
      <c r="IGR172" s="91"/>
      <c r="IGS172" s="91"/>
      <c r="IGT172" s="91"/>
      <c r="IGU172" s="91"/>
      <c r="IGV172" s="91"/>
      <c r="IGW172" s="91"/>
      <c r="IGX172" s="91"/>
      <c r="IGY172" s="91"/>
      <c r="IGZ172" s="91"/>
      <c r="IHA172" s="91"/>
      <c r="IHB172" s="91"/>
      <c r="IHC172" s="91"/>
      <c r="IHD172" s="91"/>
      <c r="IHE172" s="91"/>
      <c r="IHF172" s="91"/>
      <c r="IHG172" s="91"/>
      <c r="IHH172" s="91"/>
      <c r="IHI172" s="91"/>
      <c r="IHJ172" s="91"/>
      <c r="IHK172" s="91"/>
      <c r="IHL172" s="91"/>
      <c r="IHM172" s="91"/>
      <c r="IHN172" s="91"/>
      <c r="IHO172" s="91"/>
      <c r="IHP172" s="91"/>
      <c r="IHQ172" s="91"/>
      <c r="IHR172" s="91"/>
      <c r="IHS172" s="91"/>
      <c r="IHT172" s="91"/>
      <c r="IHU172" s="91"/>
      <c r="IHV172" s="91"/>
      <c r="IHW172" s="91"/>
      <c r="IHX172" s="91"/>
      <c r="IHY172" s="91"/>
      <c r="IHZ172" s="91"/>
      <c r="IIA172" s="91"/>
      <c r="IIB172" s="91"/>
      <c r="IIC172" s="91"/>
      <c r="IID172" s="91"/>
      <c r="IIE172" s="91"/>
      <c r="IIF172" s="91"/>
      <c r="IIG172" s="91"/>
      <c r="IIH172" s="91"/>
      <c r="III172" s="91"/>
      <c r="IIJ172" s="91"/>
      <c r="IIK172" s="91"/>
      <c r="IIL172" s="91"/>
      <c r="IIM172" s="91"/>
      <c r="IIN172" s="91"/>
      <c r="IIO172" s="91"/>
      <c r="IIP172" s="91"/>
      <c r="IIQ172" s="91"/>
      <c r="IIR172" s="91"/>
      <c r="IIS172" s="91"/>
      <c r="IIT172" s="91"/>
      <c r="IIU172" s="91"/>
      <c r="IIV172" s="91"/>
      <c r="IIW172" s="91"/>
      <c r="IIX172" s="91"/>
      <c r="IIY172" s="91"/>
      <c r="IIZ172" s="91"/>
      <c r="IJA172" s="91"/>
      <c r="IJB172" s="91"/>
      <c r="IJC172" s="91"/>
      <c r="IJD172" s="91"/>
      <c r="IJE172" s="91"/>
      <c r="IJF172" s="91"/>
      <c r="IJG172" s="91"/>
      <c r="IJH172" s="91"/>
      <c r="IJI172" s="91"/>
      <c r="IJJ172" s="91"/>
      <c r="IJK172" s="91"/>
      <c r="IJL172" s="91"/>
      <c r="IJM172" s="91"/>
      <c r="IJN172" s="91"/>
      <c r="IJO172" s="91"/>
      <c r="IJP172" s="91"/>
      <c r="IJQ172" s="91"/>
      <c r="IJR172" s="91"/>
      <c r="IJS172" s="91"/>
      <c r="IJT172" s="91"/>
      <c r="IJU172" s="91"/>
      <c r="IJV172" s="91"/>
      <c r="IJW172" s="91"/>
      <c r="IJX172" s="91"/>
      <c r="IJY172" s="91"/>
      <c r="IJZ172" s="91"/>
      <c r="IKA172" s="91"/>
      <c r="IKB172" s="91"/>
      <c r="IKC172" s="91"/>
      <c r="IKD172" s="91"/>
      <c r="IKE172" s="91"/>
      <c r="IKF172" s="91"/>
      <c r="IKG172" s="91"/>
      <c r="IKH172" s="91"/>
      <c r="IKI172" s="91"/>
      <c r="IKJ172" s="91"/>
      <c r="IKK172" s="91"/>
      <c r="IKL172" s="91"/>
      <c r="IKM172" s="91"/>
      <c r="IKN172" s="91"/>
      <c r="IKO172" s="91"/>
      <c r="IKP172" s="91"/>
      <c r="IKQ172" s="91"/>
      <c r="IKR172" s="91"/>
      <c r="IKS172" s="91"/>
      <c r="IKT172" s="91"/>
      <c r="IKU172" s="91"/>
      <c r="IKV172" s="91"/>
      <c r="IKW172" s="91"/>
      <c r="IKX172" s="91"/>
      <c r="IKY172" s="91"/>
      <c r="IKZ172" s="91"/>
      <c r="ILA172" s="91"/>
      <c r="ILB172" s="91"/>
      <c r="ILC172" s="91"/>
      <c r="ILD172" s="91"/>
      <c r="ILE172" s="91"/>
      <c r="ILF172" s="91"/>
      <c r="ILG172" s="91"/>
      <c r="ILH172" s="91"/>
      <c r="ILI172" s="91"/>
      <c r="ILJ172" s="91"/>
      <c r="ILK172" s="91"/>
      <c r="ILL172" s="91"/>
      <c r="ILM172" s="91"/>
      <c r="ILN172" s="91"/>
      <c r="ILO172" s="91"/>
      <c r="ILP172" s="91"/>
      <c r="ILQ172" s="91"/>
      <c r="ILR172" s="91"/>
      <c r="ILS172" s="91"/>
      <c r="ILT172" s="91"/>
      <c r="ILU172" s="91"/>
      <c r="ILV172" s="91"/>
      <c r="ILW172" s="91"/>
      <c r="ILX172" s="91"/>
      <c r="ILY172" s="91"/>
      <c r="ILZ172" s="91"/>
      <c r="IMA172" s="91"/>
      <c r="IMB172" s="91"/>
      <c r="IMC172" s="91"/>
      <c r="IMD172" s="91"/>
      <c r="IME172" s="91"/>
      <c r="IMF172" s="91"/>
      <c r="IMG172" s="91"/>
      <c r="IMH172" s="91"/>
      <c r="IMI172" s="91"/>
      <c r="IMJ172" s="91"/>
      <c r="IMK172" s="91"/>
      <c r="IML172" s="91"/>
      <c r="IMM172" s="91"/>
      <c r="IMN172" s="91"/>
      <c r="IMO172" s="91"/>
      <c r="IMP172" s="91"/>
      <c r="IMQ172" s="91"/>
      <c r="IMR172" s="91"/>
      <c r="IMS172" s="91"/>
      <c r="IMT172" s="91"/>
      <c r="IMU172" s="91"/>
      <c r="IMV172" s="91"/>
      <c r="IMW172" s="91"/>
      <c r="IMX172" s="91"/>
      <c r="IMY172" s="91"/>
      <c r="IMZ172" s="91"/>
      <c r="INA172" s="91"/>
      <c r="INB172" s="91"/>
      <c r="INC172" s="91"/>
      <c r="IND172" s="91"/>
      <c r="INE172" s="91"/>
      <c r="INF172" s="91"/>
      <c r="ING172" s="91"/>
      <c r="INH172" s="91"/>
      <c r="INI172" s="91"/>
      <c r="INJ172" s="91"/>
      <c r="INK172" s="91"/>
      <c r="INL172" s="91"/>
      <c r="INM172" s="91"/>
      <c r="INN172" s="91"/>
      <c r="INO172" s="91"/>
      <c r="INP172" s="91"/>
      <c r="INQ172" s="91"/>
      <c r="INR172" s="91"/>
      <c r="INS172" s="91"/>
      <c r="INT172" s="91"/>
      <c r="INU172" s="91"/>
      <c r="INV172" s="91"/>
      <c r="INW172" s="91"/>
      <c r="INX172" s="91"/>
      <c r="INY172" s="91"/>
      <c r="INZ172" s="91"/>
      <c r="IOA172" s="91"/>
      <c r="IOB172" s="91"/>
      <c r="IOC172" s="91"/>
      <c r="IOD172" s="91"/>
      <c r="IOE172" s="91"/>
      <c r="IOF172" s="91"/>
      <c r="IOG172" s="91"/>
      <c r="IOH172" s="91"/>
      <c r="IOI172" s="91"/>
      <c r="IOJ172" s="91"/>
      <c r="IOK172" s="91"/>
      <c r="IOL172" s="91"/>
      <c r="IOM172" s="91"/>
      <c r="ION172" s="91"/>
      <c r="IOO172" s="91"/>
      <c r="IOP172" s="91"/>
      <c r="IOQ172" s="91"/>
      <c r="IOR172" s="91"/>
      <c r="IOS172" s="91"/>
      <c r="IOT172" s="91"/>
      <c r="IOU172" s="91"/>
      <c r="IOV172" s="91"/>
      <c r="IOW172" s="91"/>
      <c r="IOX172" s="91"/>
      <c r="IOY172" s="91"/>
      <c r="IOZ172" s="91"/>
      <c r="IPA172" s="91"/>
      <c r="IPB172" s="91"/>
      <c r="IPC172" s="91"/>
      <c r="IPD172" s="91"/>
      <c r="IPE172" s="91"/>
      <c r="IPF172" s="91"/>
      <c r="IPG172" s="91"/>
      <c r="IPH172" s="91"/>
      <c r="IPI172" s="91"/>
      <c r="IPJ172" s="91"/>
      <c r="IPK172" s="91"/>
      <c r="IPL172" s="91"/>
      <c r="IPM172" s="91"/>
      <c r="IPN172" s="91"/>
      <c r="IPO172" s="91"/>
      <c r="IPP172" s="91"/>
      <c r="IPQ172" s="91"/>
      <c r="IPR172" s="91"/>
      <c r="IPS172" s="91"/>
      <c r="IPT172" s="91"/>
      <c r="IPU172" s="91"/>
      <c r="IPV172" s="91"/>
      <c r="IPW172" s="91"/>
      <c r="IPX172" s="91"/>
      <c r="IPY172" s="91"/>
      <c r="IPZ172" s="91"/>
      <c r="IQA172" s="91"/>
      <c r="IQB172" s="91"/>
      <c r="IQC172" s="91"/>
      <c r="IQD172" s="91"/>
      <c r="IQE172" s="91"/>
      <c r="IQF172" s="91"/>
      <c r="IQG172" s="91"/>
      <c r="IQH172" s="91"/>
      <c r="IQI172" s="91"/>
      <c r="IQJ172" s="91"/>
      <c r="IQK172" s="91"/>
      <c r="IQL172" s="91"/>
      <c r="IQM172" s="91"/>
      <c r="IQN172" s="91"/>
      <c r="IQO172" s="91"/>
      <c r="IQP172" s="91"/>
      <c r="IQQ172" s="91"/>
      <c r="IQR172" s="91"/>
      <c r="IQS172" s="91"/>
      <c r="IQT172" s="91"/>
      <c r="IQU172" s="91"/>
      <c r="IQV172" s="91"/>
      <c r="IQW172" s="91"/>
      <c r="IQX172" s="91"/>
      <c r="IQY172" s="91"/>
      <c r="IQZ172" s="91"/>
      <c r="IRA172" s="91"/>
      <c r="IRB172" s="91"/>
      <c r="IRC172" s="91"/>
      <c r="IRD172" s="91"/>
      <c r="IRE172" s="91"/>
      <c r="IRF172" s="91"/>
      <c r="IRG172" s="91"/>
      <c r="IRH172" s="91"/>
      <c r="IRI172" s="91"/>
      <c r="IRJ172" s="91"/>
      <c r="IRK172" s="91"/>
      <c r="IRL172" s="91"/>
      <c r="IRM172" s="91"/>
      <c r="IRN172" s="91"/>
      <c r="IRO172" s="91"/>
      <c r="IRP172" s="91"/>
      <c r="IRQ172" s="91"/>
      <c r="IRR172" s="91"/>
      <c r="IRS172" s="91"/>
      <c r="IRT172" s="91"/>
      <c r="IRU172" s="91"/>
      <c r="IRV172" s="91"/>
      <c r="IRW172" s="91"/>
      <c r="IRX172" s="91"/>
      <c r="IRY172" s="91"/>
      <c r="IRZ172" s="91"/>
      <c r="ISA172" s="91"/>
      <c r="ISB172" s="91"/>
      <c r="ISC172" s="91"/>
      <c r="ISD172" s="91"/>
      <c r="ISE172" s="91"/>
      <c r="ISF172" s="91"/>
      <c r="ISG172" s="91"/>
      <c r="ISH172" s="91"/>
      <c r="ISI172" s="91"/>
      <c r="ISJ172" s="91"/>
      <c r="ISK172" s="91"/>
      <c r="ISL172" s="91"/>
      <c r="ISM172" s="91"/>
      <c r="ISN172" s="91"/>
      <c r="ISO172" s="91"/>
      <c r="ISP172" s="91"/>
      <c r="ISQ172" s="91"/>
      <c r="ISR172" s="91"/>
      <c r="ISS172" s="91"/>
      <c r="IST172" s="91"/>
      <c r="ISU172" s="91"/>
      <c r="ISV172" s="91"/>
      <c r="ISW172" s="91"/>
      <c r="ISX172" s="91"/>
      <c r="ISY172" s="91"/>
      <c r="ISZ172" s="91"/>
      <c r="ITA172" s="91"/>
      <c r="ITB172" s="91"/>
      <c r="ITC172" s="91"/>
      <c r="ITD172" s="91"/>
      <c r="ITE172" s="91"/>
      <c r="ITF172" s="91"/>
      <c r="ITG172" s="91"/>
      <c r="ITH172" s="91"/>
      <c r="ITI172" s="91"/>
      <c r="ITJ172" s="91"/>
      <c r="ITK172" s="91"/>
      <c r="ITL172" s="91"/>
      <c r="ITM172" s="91"/>
      <c r="ITN172" s="91"/>
      <c r="ITO172" s="91"/>
      <c r="ITP172" s="91"/>
      <c r="ITQ172" s="91"/>
      <c r="ITR172" s="91"/>
      <c r="ITS172" s="91"/>
      <c r="ITT172" s="91"/>
      <c r="ITU172" s="91"/>
      <c r="ITV172" s="91"/>
      <c r="ITW172" s="91"/>
      <c r="ITX172" s="91"/>
      <c r="ITY172" s="91"/>
      <c r="ITZ172" s="91"/>
      <c r="IUA172" s="91"/>
      <c r="IUB172" s="91"/>
      <c r="IUC172" s="91"/>
      <c r="IUD172" s="91"/>
      <c r="IUE172" s="91"/>
      <c r="IUF172" s="91"/>
      <c r="IUG172" s="91"/>
      <c r="IUH172" s="91"/>
      <c r="IUI172" s="91"/>
      <c r="IUJ172" s="91"/>
      <c r="IUK172" s="91"/>
      <c r="IUL172" s="91"/>
      <c r="IUM172" s="91"/>
      <c r="IUN172" s="91"/>
      <c r="IUO172" s="91"/>
      <c r="IUP172" s="91"/>
      <c r="IUQ172" s="91"/>
      <c r="IUR172" s="91"/>
      <c r="IUS172" s="91"/>
      <c r="IUT172" s="91"/>
      <c r="IUU172" s="91"/>
      <c r="IUV172" s="91"/>
      <c r="IUW172" s="91"/>
      <c r="IUX172" s="91"/>
      <c r="IUY172" s="91"/>
      <c r="IUZ172" s="91"/>
      <c r="IVA172" s="91"/>
      <c r="IVB172" s="91"/>
      <c r="IVC172" s="91"/>
      <c r="IVD172" s="91"/>
      <c r="IVE172" s="91"/>
      <c r="IVF172" s="91"/>
      <c r="IVG172" s="91"/>
      <c r="IVH172" s="91"/>
      <c r="IVI172" s="91"/>
      <c r="IVJ172" s="91"/>
      <c r="IVK172" s="91"/>
      <c r="IVL172" s="91"/>
      <c r="IVM172" s="91"/>
      <c r="IVN172" s="91"/>
      <c r="IVO172" s="91"/>
      <c r="IVP172" s="91"/>
      <c r="IVQ172" s="91"/>
      <c r="IVR172" s="91"/>
      <c r="IVS172" s="91"/>
      <c r="IVT172" s="91"/>
      <c r="IVU172" s="91"/>
      <c r="IVV172" s="91"/>
      <c r="IVW172" s="91"/>
      <c r="IVX172" s="91"/>
      <c r="IVY172" s="91"/>
      <c r="IVZ172" s="91"/>
      <c r="IWA172" s="91"/>
      <c r="IWB172" s="91"/>
      <c r="IWC172" s="91"/>
      <c r="IWD172" s="91"/>
      <c r="IWE172" s="91"/>
      <c r="IWF172" s="91"/>
      <c r="IWG172" s="91"/>
      <c r="IWH172" s="91"/>
      <c r="IWI172" s="91"/>
      <c r="IWJ172" s="91"/>
      <c r="IWK172" s="91"/>
      <c r="IWL172" s="91"/>
      <c r="IWM172" s="91"/>
      <c r="IWN172" s="91"/>
      <c r="IWO172" s="91"/>
      <c r="IWP172" s="91"/>
      <c r="IWQ172" s="91"/>
      <c r="IWR172" s="91"/>
      <c r="IWS172" s="91"/>
      <c r="IWT172" s="91"/>
      <c r="IWU172" s="91"/>
      <c r="IWV172" s="91"/>
      <c r="IWW172" s="91"/>
      <c r="IWX172" s="91"/>
      <c r="IWY172" s="91"/>
      <c r="IWZ172" s="91"/>
      <c r="IXA172" s="91"/>
      <c r="IXB172" s="91"/>
      <c r="IXC172" s="91"/>
      <c r="IXD172" s="91"/>
      <c r="IXE172" s="91"/>
      <c r="IXF172" s="91"/>
      <c r="IXG172" s="91"/>
      <c r="IXH172" s="91"/>
      <c r="IXI172" s="91"/>
      <c r="IXJ172" s="91"/>
      <c r="IXK172" s="91"/>
      <c r="IXL172" s="91"/>
      <c r="IXM172" s="91"/>
      <c r="IXN172" s="91"/>
      <c r="IXO172" s="91"/>
      <c r="IXP172" s="91"/>
      <c r="IXQ172" s="91"/>
      <c r="IXR172" s="91"/>
      <c r="IXS172" s="91"/>
      <c r="IXT172" s="91"/>
      <c r="IXU172" s="91"/>
      <c r="IXV172" s="91"/>
      <c r="IXW172" s="91"/>
      <c r="IXX172" s="91"/>
      <c r="IXY172" s="91"/>
      <c r="IXZ172" s="91"/>
      <c r="IYA172" s="91"/>
      <c r="IYB172" s="91"/>
      <c r="IYC172" s="91"/>
      <c r="IYD172" s="91"/>
      <c r="IYE172" s="91"/>
      <c r="IYF172" s="91"/>
      <c r="IYG172" s="91"/>
      <c r="IYH172" s="91"/>
      <c r="IYI172" s="91"/>
      <c r="IYJ172" s="91"/>
      <c r="IYK172" s="91"/>
      <c r="IYL172" s="91"/>
      <c r="IYM172" s="91"/>
      <c r="IYN172" s="91"/>
      <c r="IYO172" s="91"/>
      <c r="IYP172" s="91"/>
      <c r="IYQ172" s="91"/>
      <c r="IYR172" s="91"/>
      <c r="IYS172" s="91"/>
      <c r="IYT172" s="91"/>
      <c r="IYU172" s="91"/>
      <c r="IYV172" s="91"/>
      <c r="IYW172" s="91"/>
      <c r="IYX172" s="91"/>
      <c r="IYY172" s="91"/>
      <c r="IYZ172" s="91"/>
      <c r="IZA172" s="91"/>
      <c r="IZB172" s="91"/>
      <c r="IZC172" s="91"/>
      <c r="IZD172" s="91"/>
      <c r="IZE172" s="91"/>
      <c r="IZF172" s="91"/>
      <c r="IZG172" s="91"/>
      <c r="IZH172" s="91"/>
      <c r="IZI172" s="91"/>
      <c r="IZJ172" s="91"/>
      <c r="IZK172" s="91"/>
      <c r="IZL172" s="91"/>
      <c r="IZM172" s="91"/>
      <c r="IZN172" s="91"/>
      <c r="IZO172" s="91"/>
      <c r="IZP172" s="91"/>
      <c r="IZQ172" s="91"/>
      <c r="IZR172" s="91"/>
      <c r="IZS172" s="91"/>
      <c r="IZT172" s="91"/>
      <c r="IZU172" s="91"/>
      <c r="IZV172" s="91"/>
      <c r="IZW172" s="91"/>
      <c r="IZX172" s="91"/>
      <c r="IZY172" s="91"/>
      <c r="IZZ172" s="91"/>
      <c r="JAA172" s="91"/>
      <c r="JAB172" s="91"/>
      <c r="JAC172" s="91"/>
      <c r="JAD172" s="91"/>
      <c r="JAE172" s="91"/>
      <c r="JAF172" s="91"/>
      <c r="JAG172" s="91"/>
      <c r="JAH172" s="91"/>
      <c r="JAI172" s="91"/>
      <c r="JAJ172" s="91"/>
      <c r="JAK172" s="91"/>
      <c r="JAL172" s="91"/>
      <c r="JAM172" s="91"/>
      <c r="JAN172" s="91"/>
      <c r="JAO172" s="91"/>
      <c r="JAP172" s="91"/>
      <c r="JAQ172" s="91"/>
      <c r="JAR172" s="91"/>
      <c r="JAS172" s="91"/>
      <c r="JAT172" s="91"/>
      <c r="JAU172" s="91"/>
      <c r="JAV172" s="91"/>
      <c r="JAW172" s="91"/>
      <c r="JAX172" s="91"/>
      <c r="JAY172" s="91"/>
      <c r="JAZ172" s="91"/>
      <c r="JBA172" s="91"/>
      <c r="JBB172" s="91"/>
      <c r="JBC172" s="91"/>
      <c r="JBD172" s="91"/>
      <c r="JBE172" s="91"/>
      <c r="JBF172" s="91"/>
      <c r="JBG172" s="91"/>
      <c r="JBH172" s="91"/>
      <c r="JBI172" s="91"/>
      <c r="JBJ172" s="91"/>
      <c r="JBK172" s="91"/>
      <c r="JBL172" s="91"/>
      <c r="JBM172" s="91"/>
      <c r="JBN172" s="91"/>
      <c r="JBO172" s="91"/>
      <c r="JBP172" s="91"/>
      <c r="JBQ172" s="91"/>
      <c r="JBR172" s="91"/>
      <c r="JBS172" s="91"/>
      <c r="JBT172" s="91"/>
      <c r="JBU172" s="91"/>
      <c r="JBV172" s="91"/>
      <c r="JBW172" s="91"/>
      <c r="JBX172" s="91"/>
      <c r="JBY172" s="91"/>
      <c r="JBZ172" s="91"/>
      <c r="JCA172" s="91"/>
      <c r="JCB172" s="91"/>
      <c r="JCC172" s="91"/>
      <c r="JCD172" s="91"/>
      <c r="JCE172" s="91"/>
      <c r="JCF172" s="91"/>
      <c r="JCG172" s="91"/>
      <c r="JCH172" s="91"/>
      <c r="JCI172" s="91"/>
      <c r="JCJ172" s="91"/>
      <c r="JCK172" s="91"/>
      <c r="JCL172" s="91"/>
      <c r="JCM172" s="91"/>
      <c r="JCN172" s="91"/>
      <c r="JCO172" s="91"/>
      <c r="JCP172" s="91"/>
      <c r="JCQ172" s="91"/>
      <c r="JCR172" s="91"/>
      <c r="JCS172" s="91"/>
      <c r="JCT172" s="91"/>
      <c r="JCU172" s="91"/>
      <c r="JCV172" s="91"/>
      <c r="JCW172" s="91"/>
      <c r="JCX172" s="91"/>
      <c r="JCY172" s="91"/>
      <c r="JCZ172" s="91"/>
      <c r="JDA172" s="91"/>
      <c r="JDB172" s="91"/>
      <c r="JDC172" s="91"/>
      <c r="JDD172" s="91"/>
      <c r="JDE172" s="91"/>
      <c r="JDF172" s="91"/>
      <c r="JDG172" s="91"/>
      <c r="JDH172" s="91"/>
      <c r="JDI172" s="91"/>
      <c r="JDJ172" s="91"/>
      <c r="JDK172" s="91"/>
      <c r="JDL172" s="91"/>
      <c r="JDM172" s="91"/>
      <c r="JDN172" s="91"/>
      <c r="JDO172" s="91"/>
      <c r="JDP172" s="91"/>
      <c r="JDQ172" s="91"/>
      <c r="JDR172" s="91"/>
      <c r="JDS172" s="91"/>
      <c r="JDT172" s="91"/>
      <c r="JDU172" s="91"/>
      <c r="JDV172" s="91"/>
      <c r="JDW172" s="91"/>
      <c r="JDX172" s="91"/>
      <c r="JDY172" s="91"/>
      <c r="JDZ172" s="91"/>
      <c r="JEA172" s="91"/>
      <c r="JEB172" s="91"/>
      <c r="JEC172" s="91"/>
      <c r="JED172" s="91"/>
      <c r="JEE172" s="91"/>
      <c r="JEF172" s="91"/>
      <c r="JEG172" s="91"/>
      <c r="JEH172" s="91"/>
      <c r="JEI172" s="91"/>
      <c r="JEJ172" s="91"/>
      <c r="JEK172" s="91"/>
      <c r="JEL172" s="91"/>
      <c r="JEM172" s="91"/>
      <c r="JEN172" s="91"/>
      <c r="JEO172" s="91"/>
      <c r="JEP172" s="91"/>
      <c r="JEQ172" s="91"/>
      <c r="JER172" s="91"/>
      <c r="JES172" s="91"/>
      <c r="JET172" s="91"/>
      <c r="JEU172" s="91"/>
      <c r="JEV172" s="91"/>
      <c r="JEW172" s="91"/>
      <c r="JEX172" s="91"/>
      <c r="JEY172" s="91"/>
      <c r="JEZ172" s="91"/>
      <c r="JFA172" s="91"/>
      <c r="JFB172" s="91"/>
      <c r="JFC172" s="91"/>
      <c r="JFD172" s="91"/>
      <c r="JFE172" s="91"/>
      <c r="JFF172" s="91"/>
      <c r="JFG172" s="91"/>
      <c r="JFH172" s="91"/>
      <c r="JFI172" s="91"/>
      <c r="JFJ172" s="91"/>
      <c r="JFK172" s="91"/>
      <c r="JFL172" s="91"/>
      <c r="JFM172" s="91"/>
      <c r="JFN172" s="91"/>
      <c r="JFO172" s="91"/>
      <c r="JFP172" s="91"/>
      <c r="JFQ172" s="91"/>
      <c r="JFR172" s="91"/>
      <c r="JFS172" s="91"/>
      <c r="JFT172" s="91"/>
      <c r="JFU172" s="91"/>
      <c r="JFV172" s="91"/>
      <c r="JFW172" s="91"/>
      <c r="JFX172" s="91"/>
      <c r="JFY172" s="91"/>
      <c r="JFZ172" s="91"/>
      <c r="JGA172" s="91"/>
      <c r="JGB172" s="91"/>
      <c r="JGC172" s="91"/>
      <c r="JGD172" s="91"/>
      <c r="JGE172" s="91"/>
      <c r="JGF172" s="91"/>
      <c r="JGG172" s="91"/>
      <c r="JGH172" s="91"/>
      <c r="JGI172" s="91"/>
      <c r="JGJ172" s="91"/>
      <c r="JGK172" s="91"/>
      <c r="JGL172" s="91"/>
      <c r="JGM172" s="91"/>
      <c r="JGN172" s="91"/>
      <c r="JGO172" s="91"/>
      <c r="JGP172" s="91"/>
      <c r="JGQ172" s="91"/>
      <c r="JGR172" s="91"/>
      <c r="JGS172" s="91"/>
      <c r="JGT172" s="91"/>
      <c r="JGU172" s="91"/>
      <c r="JGV172" s="91"/>
      <c r="JGW172" s="91"/>
      <c r="JGX172" s="91"/>
      <c r="JGY172" s="91"/>
      <c r="JGZ172" s="91"/>
      <c r="JHA172" s="91"/>
      <c r="JHB172" s="91"/>
      <c r="JHC172" s="91"/>
      <c r="JHD172" s="91"/>
      <c r="JHE172" s="91"/>
      <c r="JHF172" s="91"/>
      <c r="JHG172" s="91"/>
      <c r="JHH172" s="91"/>
      <c r="JHI172" s="91"/>
      <c r="JHJ172" s="91"/>
      <c r="JHK172" s="91"/>
      <c r="JHL172" s="91"/>
      <c r="JHM172" s="91"/>
      <c r="JHN172" s="91"/>
      <c r="JHO172" s="91"/>
      <c r="JHP172" s="91"/>
      <c r="JHQ172" s="91"/>
      <c r="JHR172" s="91"/>
      <c r="JHS172" s="91"/>
      <c r="JHT172" s="91"/>
      <c r="JHU172" s="91"/>
      <c r="JHV172" s="91"/>
      <c r="JHW172" s="91"/>
      <c r="JHX172" s="91"/>
      <c r="JHY172" s="91"/>
      <c r="JHZ172" s="91"/>
      <c r="JIA172" s="91"/>
      <c r="JIB172" s="91"/>
      <c r="JIC172" s="91"/>
      <c r="JID172" s="91"/>
      <c r="JIE172" s="91"/>
      <c r="JIF172" s="91"/>
      <c r="JIG172" s="91"/>
      <c r="JIH172" s="91"/>
      <c r="JII172" s="91"/>
      <c r="JIJ172" s="91"/>
      <c r="JIK172" s="91"/>
      <c r="JIL172" s="91"/>
      <c r="JIM172" s="91"/>
      <c r="JIN172" s="91"/>
      <c r="JIO172" s="91"/>
      <c r="JIP172" s="91"/>
      <c r="JIQ172" s="91"/>
      <c r="JIR172" s="91"/>
      <c r="JIS172" s="91"/>
      <c r="JIT172" s="91"/>
      <c r="JIU172" s="91"/>
      <c r="JIV172" s="91"/>
      <c r="JIW172" s="91"/>
      <c r="JIX172" s="91"/>
      <c r="JIY172" s="91"/>
      <c r="JIZ172" s="91"/>
      <c r="JJA172" s="91"/>
      <c r="JJB172" s="91"/>
      <c r="JJC172" s="91"/>
      <c r="JJD172" s="91"/>
      <c r="JJE172" s="91"/>
      <c r="JJF172" s="91"/>
      <c r="JJG172" s="91"/>
      <c r="JJH172" s="91"/>
      <c r="JJI172" s="91"/>
      <c r="JJJ172" s="91"/>
      <c r="JJK172" s="91"/>
      <c r="JJL172" s="91"/>
      <c r="JJM172" s="91"/>
      <c r="JJN172" s="91"/>
      <c r="JJO172" s="91"/>
      <c r="JJP172" s="91"/>
      <c r="JJQ172" s="91"/>
      <c r="JJR172" s="91"/>
      <c r="JJS172" s="91"/>
      <c r="JJT172" s="91"/>
      <c r="JJU172" s="91"/>
      <c r="JJV172" s="91"/>
      <c r="JJW172" s="91"/>
      <c r="JJX172" s="91"/>
      <c r="JJY172" s="91"/>
      <c r="JJZ172" s="91"/>
      <c r="JKA172" s="91"/>
      <c r="JKB172" s="91"/>
      <c r="JKC172" s="91"/>
      <c r="JKD172" s="91"/>
      <c r="JKE172" s="91"/>
      <c r="JKF172" s="91"/>
      <c r="JKG172" s="91"/>
      <c r="JKH172" s="91"/>
      <c r="JKI172" s="91"/>
      <c r="JKJ172" s="91"/>
      <c r="JKK172" s="91"/>
      <c r="JKL172" s="91"/>
      <c r="JKM172" s="91"/>
      <c r="JKN172" s="91"/>
      <c r="JKO172" s="91"/>
      <c r="JKP172" s="91"/>
      <c r="JKQ172" s="91"/>
      <c r="JKR172" s="91"/>
      <c r="JKS172" s="91"/>
      <c r="JKT172" s="91"/>
      <c r="JKU172" s="91"/>
      <c r="JKV172" s="91"/>
      <c r="JKW172" s="91"/>
      <c r="JKX172" s="91"/>
      <c r="JKY172" s="91"/>
      <c r="JKZ172" s="91"/>
      <c r="JLA172" s="91"/>
      <c r="JLB172" s="91"/>
      <c r="JLC172" s="91"/>
      <c r="JLD172" s="91"/>
      <c r="JLE172" s="91"/>
      <c r="JLF172" s="91"/>
      <c r="JLG172" s="91"/>
      <c r="JLH172" s="91"/>
      <c r="JLI172" s="91"/>
      <c r="JLJ172" s="91"/>
      <c r="JLK172" s="91"/>
      <c r="JLL172" s="91"/>
      <c r="JLM172" s="91"/>
      <c r="JLN172" s="91"/>
      <c r="JLO172" s="91"/>
      <c r="JLP172" s="91"/>
      <c r="JLQ172" s="91"/>
      <c r="JLR172" s="91"/>
      <c r="JLS172" s="91"/>
      <c r="JLT172" s="91"/>
      <c r="JLU172" s="91"/>
      <c r="JLV172" s="91"/>
      <c r="JLW172" s="91"/>
      <c r="JLX172" s="91"/>
      <c r="JLY172" s="91"/>
      <c r="JLZ172" s="91"/>
      <c r="JMA172" s="91"/>
      <c r="JMB172" s="91"/>
      <c r="JMC172" s="91"/>
      <c r="JMD172" s="91"/>
      <c r="JME172" s="91"/>
      <c r="JMF172" s="91"/>
      <c r="JMG172" s="91"/>
      <c r="JMH172" s="91"/>
      <c r="JMI172" s="91"/>
      <c r="JMJ172" s="91"/>
      <c r="JMK172" s="91"/>
      <c r="JML172" s="91"/>
      <c r="JMM172" s="91"/>
      <c r="JMN172" s="91"/>
      <c r="JMO172" s="91"/>
      <c r="JMP172" s="91"/>
      <c r="JMQ172" s="91"/>
      <c r="JMR172" s="91"/>
      <c r="JMS172" s="91"/>
      <c r="JMT172" s="91"/>
      <c r="JMU172" s="91"/>
      <c r="JMV172" s="91"/>
      <c r="JMW172" s="91"/>
      <c r="JMX172" s="91"/>
      <c r="JMY172" s="91"/>
      <c r="JMZ172" s="91"/>
      <c r="JNA172" s="91"/>
      <c r="JNB172" s="91"/>
      <c r="JNC172" s="91"/>
      <c r="JND172" s="91"/>
      <c r="JNE172" s="91"/>
      <c r="JNF172" s="91"/>
      <c r="JNG172" s="91"/>
      <c r="JNH172" s="91"/>
      <c r="JNI172" s="91"/>
      <c r="JNJ172" s="91"/>
      <c r="JNK172" s="91"/>
      <c r="JNL172" s="91"/>
      <c r="JNM172" s="91"/>
      <c r="JNN172" s="91"/>
      <c r="JNO172" s="91"/>
      <c r="JNP172" s="91"/>
      <c r="JNQ172" s="91"/>
      <c r="JNR172" s="91"/>
      <c r="JNS172" s="91"/>
      <c r="JNT172" s="91"/>
      <c r="JNU172" s="91"/>
      <c r="JNV172" s="91"/>
      <c r="JNW172" s="91"/>
      <c r="JNX172" s="91"/>
      <c r="JNY172" s="91"/>
      <c r="JNZ172" s="91"/>
      <c r="JOA172" s="91"/>
      <c r="JOB172" s="91"/>
      <c r="JOC172" s="91"/>
      <c r="JOD172" s="91"/>
      <c r="JOE172" s="91"/>
      <c r="JOF172" s="91"/>
      <c r="JOG172" s="91"/>
      <c r="JOH172" s="91"/>
      <c r="JOI172" s="91"/>
      <c r="JOJ172" s="91"/>
      <c r="JOK172" s="91"/>
      <c r="JOL172" s="91"/>
      <c r="JOM172" s="91"/>
      <c r="JON172" s="91"/>
      <c r="JOO172" s="91"/>
      <c r="JOP172" s="91"/>
      <c r="JOQ172" s="91"/>
      <c r="JOR172" s="91"/>
      <c r="JOS172" s="91"/>
      <c r="JOT172" s="91"/>
      <c r="JOU172" s="91"/>
      <c r="JOV172" s="91"/>
      <c r="JOW172" s="91"/>
      <c r="JOX172" s="91"/>
      <c r="JOY172" s="91"/>
      <c r="JOZ172" s="91"/>
      <c r="JPA172" s="91"/>
      <c r="JPB172" s="91"/>
      <c r="JPC172" s="91"/>
      <c r="JPD172" s="91"/>
      <c r="JPE172" s="91"/>
      <c r="JPF172" s="91"/>
      <c r="JPG172" s="91"/>
      <c r="JPH172" s="91"/>
      <c r="JPI172" s="91"/>
      <c r="JPJ172" s="91"/>
      <c r="JPK172" s="91"/>
      <c r="JPL172" s="91"/>
      <c r="JPM172" s="91"/>
      <c r="JPN172" s="91"/>
      <c r="JPO172" s="91"/>
      <c r="JPP172" s="91"/>
      <c r="JPQ172" s="91"/>
      <c r="JPR172" s="91"/>
      <c r="JPS172" s="91"/>
      <c r="JPT172" s="91"/>
      <c r="JPU172" s="91"/>
      <c r="JPV172" s="91"/>
      <c r="JPW172" s="91"/>
      <c r="JPX172" s="91"/>
      <c r="JPY172" s="91"/>
      <c r="JPZ172" s="91"/>
      <c r="JQA172" s="91"/>
      <c r="JQB172" s="91"/>
      <c r="JQC172" s="91"/>
      <c r="JQD172" s="91"/>
      <c r="JQE172" s="91"/>
      <c r="JQF172" s="91"/>
      <c r="JQG172" s="91"/>
      <c r="JQH172" s="91"/>
      <c r="JQI172" s="91"/>
      <c r="JQJ172" s="91"/>
      <c r="JQK172" s="91"/>
      <c r="JQL172" s="91"/>
      <c r="JQM172" s="91"/>
      <c r="JQN172" s="91"/>
      <c r="JQO172" s="91"/>
      <c r="JQP172" s="91"/>
      <c r="JQQ172" s="91"/>
      <c r="JQR172" s="91"/>
      <c r="JQS172" s="91"/>
      <c r="JQT172" s="91"/>
      <c r="JQU172" s="91"/>
      <c r="JQV172" s="91"/>
      <c r="JQW172" s="91"/>
      <c r="JQX172" s="91"/>
      <c r="JQY172" s="91"/>
      <c r="JQZ172" s="91"/>
      <c r="JRA172" s="91"/>
      <c r="JRB172" s="91"/>
      <c r="JRC172" s="91"/>
      <c r="JRD172" s="91"/>
      <c r="JRE172" s="91"/>
      <c r="JRF172" s="91"/>
      <c r="JRG172" s="91"/>
      <c r="JRH172" s="91"/>
      <c r="JRI172" s="91"/>
      <c r="JRJ172" s="91"/>
      <c r="JRK172" s="91"/>
      <c r="JRL172" s="91"/>
      <c r="JRM172" s="91"/>
      <c r="JRN172" s="91"/>
      <c r="JRO172" s="91"/>
      <c r="JRP172" s="91"/>
      <c r="JRQ172" s="91"/>
      <c r="JRR172" s="91"/>
      <c r="JRS172" s="91"/>
      <c r="JRT172" s="91"/>
      <c r="JRU172" s="91"/>
      <c r="JRV172" s="91"/>
      <c r="JRW172" s="91"/>
      <c r="JRX172" s="91"/>
      <c r="JRY172" s="91"/>
      <c r="JRZ172" s="91"/>
      <c r="JSA172" s="91"/>
      <c r="JSB172" s="91"/>
      <c r="JSC172" s="91"/>
      <c r="JSD172" s="91"/>
      <c r="JSE172" s="91"/>
      <c r="JSF172" s="91"/>
      <c r="JSG172" s="91"/>
      <c r="JSH172" s="91"/>
      <c r="JSI172" s="91"/>
      <c r="JSJ172" s="91"/>
      <c r="JSK172" s="91"/>
      <c r="JSL172" s="91"/>
      <c r="JSM172" s="91"/>
      <c r="JSN172" s="91"/>
      <c r="JSO172" s="91"/>
      <c r="JSP172" s="91"/>
      <c r="JSQ172" s="91"/>
      <c r="JSR172" s="91"/>
      <c r="JSS172" s="91"/>
      <c r="JST172" s="91"/>
      <c r="JSU172" s="91"/>
      <c r="JSV172" s="91"/>
      <c r="JSW172" s="91"/>
      <c r="JSX172" s="91"/>
      <c r="JSY172" s="91"/>
      <c r="JSZ172" s="91"/>
      <c r="JTA172" s="91"/>
      <c r="JTB172" s="91"/>
      <c r="JTC172" s="91"/>
      <c r="JTD172" s="91"/>
      <c r="JTE172" s="91"/>
      <c r="JTF172" s="91"/>
      <c r="JTG172" s="91"/>
      <c r="JTH172" s="91"/>
      <c r="JTI172" s="91"/>
      <c r="JTJ172" s="91"/>
      <c r="JTK172" s="91"/>
      <c r="JTL172" s="91"/>
      <c r="JTM172" s="91"/>
      <c r="JTN172" s="91"/>
      <c r="JTO172" s="91"/>
      <c r="JTP172" s="91"/>
      <c r="JTQ172" s="91"/>
      <c r="JTR172" s="91"/>
      <c r="JTS172" s="91"/>
      <c r="JTT172" s="91"/>
      <c r="JTU172" s="91"/>
      <c r="JTV172" s="91"/>
      <c r="JTW172" s="91"/>
      <c r="JTX172" s="91"/>
      <c r="JTY172" s="91"/>
      <c r="JTZ172" s="91"/>
      <c r="JUA172" s="91"/>
      <c r="JUB172" s="91"/>
      <c r="JUC172" s="91"/>
      <c r="JUD172" s="91"/>
      <c r="JUE172" s="91"/>
      <c r="JUF172" s="91"/>
      <c r="JUG172" s="91"/>
      <c r="JUH172" s="91"/>
      <c r="JUI172" s="91"/>
      <c r="JUJ172" s="91"/>
      <c r="JUK172" s="91"/>
      <c r="JUL172" s="91"/>
      <c r="JUM172" s="91"/>
      <c r="JUN172" s="91"/>
      <c r="JUO172" s="91"/>
      <c r="JUP172" s="91"/>
      <c r="JUQ172" s="91"/>
      <c r="JUR172" s="91"/>
      <c r="JUS172" s="91"/>
      <c r="JUT172" s="91"/>
      <c r="JUU172" s="91"/>
      <c r="JUV172" s="91"/>
      <c r="JUW172" s="91"/>
      <c r="JUX172" s="91"/>
      <c r="JUY172" s="91"/>
      <c r="JUZ172" s="91"/>
      <c r="JVA172" s="91"/>
      <c r="JVB172" s="91"/>
      <c r="JVC172" s="91"/>
      <c r="JVD172" s="91"/>
      <c r="JVE172" s="91"/>
      <c r="JVF172" s="91"/>
      <c r="JVG172" s="91"/>
      <c r="JVH172" s="91"/>
      <c r="JVI172" s="91"/>
      <c r="JVJ172" s="91"/>
      <c r="JVK172" s="91"/>
      <c r="JVL172" s="91"/>
      <c r="JVM172" s="91"/>
      <c r="JVN172" s="91"/>
      <c r="JVO172" s="91"/>
      <c r="JVP172" s="91"/>
      <c r="JVQ172" s="91"/>
      <c r="JVR172" s="91"/>
      <c r="JVS172" s="91"/>
      <c r="JVT172" s="91"/>
      <c r="JVU172" s="91"/>
      <c r="JVV172" s="91"/>
      <c r="JVW172" s="91"/>
      <c r="JVX172" s="91"/>
      <c r="JVY172" s="91"/>
      <c r="JVZ172" s="91"/>
      <c r="JWA172" s="91"/>
      <c r="JWB172" s="91"/>
      <c r="JWC172" s="91"/>
      <c r="JWD172" s="91"/>
      <c r="JWE172" s="91"/>
      <c r="JWF172" s="91"/>
      <c r="JWG172" s="91"/>
      <c r="JWH172" s="91"/>
      <c r="JWI172" s="91"/>
      <c r="JWJ172" s="91"/>
      <c r="JWK172" s="91"/>
      <c r="JWL172" s="91"/>
      <c r="JWM172" s="91"/>
      <c r="JWN172" s="91"/>
      <c r="JWO172" s="91"/>
      <c r="JWP172" s="91"/>
      <c r="JWQ172" s="91"/>
      <c r="JWR172" s="91"/>
      <c r="JWS172" s="91"/>
      <c r="JWT172" s="91"/>
      <c r="JWU172" s="91"/>
      <c r="JWV172" s="91"/>
      <c r="JWW172" s="91"/>
      <c r="JWX172" s="91"/>
      <c r="JWY172" s="91"/>
      <c r="JWZ172" s="91"/>
      <c r="JXA172" s="91"/>
      <c r="JXB172" s="91"/>
      <c r="JXC172" s="91"/>
      <c r="JXD172" s="91"/>
      <c r="JXE172" s="91"/>
      <c r="JXF172" s="91"/>
      <c r="JXG172" s="91"/>
      <c r="JXH172" s="91"/>
      <c r="JXI172" s="91"/>
      <c r="JXJ172" s="91"/>
      <c r="JXK172" s="91"/>
      <c r="JXL172" s="91"/>
      <c r="JXM172" s="91"/>
      <c r="JXN172" s="91"/>
      <c r="JXO172" s="91"/>
      <c r="JXP172" s="91"/>
      <c r="JXQ172" s="91"/>
      <c r="JXR172" s="91"/>
      <c r="JXS172" s="91"/>
      <c r="JXT172" s="91"/>
      <c r="JXU172" s="91"/>
      <c r="JXV172" s="91"/>
      <c r="JXW172" s="91"/>
      <c r="JXX172" s="91"/>
      <c r="JXY172" s="91"/>
      <c r="JXZ172" s="91"/>
      <c r="JYA172" s="91"/>
      <c r="JYB172" s="91"/>
      <c r="JYC172" s="91"/>
      <c r="JYD172" s="91"/>
      <c r="JYE172" s="91"/>
      <c r="JYF172" s="91"/>
      <c r="JYG172" s="91"/>
      <c r="JYH172" s="91"/>
      <c r="JYI172" s="91"/>
      <c r="JYJ172" s="91"/>
      <c r="JYK172" s="91"/>
      <c r="JYL172" s="91"/>
      <c r="JYM172" s="91"/>
      <c r="JYN172" s="91"/>
      <c r="JYO172" s="91"/>
      <c r="JYP172" s="91"/>
      <c r="JYQ172" s="91"/>
      <c r="JYR172" s="91"/>
      <c r="JYS172" s="91"/>
      <c r="JYT172" s="91"/>
      <c r="JYU172" s="91"/>
      <c r="JYV172" s="91"/>
      <c r="JYW172" s="91"/>
      <c r="JYX172" s="91"/>
      <c r="JYY172" s="91"/>
      <c r="JYZ172" s="91"/>
      <c r="JZA172" s="91"/>
      <c r="JZB172" s="91"/>
      <c r="JZC172" s="91"/>
      <c r="JZD172" s="91"/>
      <c r="JZE172" s="91"/>
      <c r="JZF172" s="91"/>
      <c r="JZG172" s="91"/>
      <c r="JZH172" s="91"/>
      <c r="JZI172" s="91"/>
      <c r="JZJ172" s="91"/>
      <c r="JZK172" s="91"/>
      <c r="JZL172" s="91"/>
      <c r="JZM172" s="91"/>
      <c r="JZN172" s="91"/>
      <c r="JZO172" s="91"/>
      <c r="JZP172" s="91"/>
      <c r="JZQ172" s="91"/>
      <c r="JZR172" s="91"/>
      <c r="JZS172" s="91"/>
      <c r="JZT172" s="91"/>
      <c r="JZU172" s="91"/>
      <c r="JZV172" s="91"/>
      <c r="JZW172" s="91"/>
      <c r="JZX172" s="91"/>
      <c r="JZY172" s="91"/>
      <c r="JZZ172" s="91"/>
      <c r="KAA172" s="91"/>
      <c r="KAB172" s="91"/>
      <c r="KAC172" s="91"/>
      <c r="KAD172" s="91"/>
      <c r="KAE172" s="91"/>
      <c r="KAF172" s="91"/>
      <c r="KAG172" s="91"/>
      <c r="KAH172" s="91"/>
      <c r="KAI172" s="91"/>
      <c r="KAJ172" s="91"/>
      <c r="KAK172" s="91"/>
      <c r="KAL172" s="91"/>
      <c r="KAM172" s="91"/>
      <c r="KAN172" s="91"/>
      <c r="KAO172" s="91"/>
      <c r="KAP172" s="91"/>
      <c r="KAQ172" s="91"/>
      <c r="KAR172" s="91"/>
      <c r="KAS172" s="91"/>
      <c r="KAT172" s="91"/>
      <c r="KAU172" s="91"/>
      <c r="KAV172" s="91"/>
      <c r="KAW172" s="91"/>
      <c r="KAX172" s="91"/>
      <c r="KAY172" s="91"/>
      <c r="KAZ172" s="91"/>
      <c r="KBA172" s="91"/>
      <c r="KBB172" s="91"/>
      <c r="KBC172" s="91"/>
      <c r="KBD172" s="91"/>
      <c r="KBE172" s="91"/>
      <c r="KBF172" s="91"/>
      <c r="KBG172" s="91"/>
      <c r="KBH172" s="91"/>
      <c r="KBI172" s="91"/>
      <c r="KBJ172" s="91"/>
      <c r="KBK172" s="91"/>
      <c r="KBL172" s="91"/>
      <c r="KBM172" s="91"/>
      <c r="KBN172" s="91"/>
      <c r="KBO172" s="91"/>
      <c r="KBP172" s="91"/>
      <c r="KBQ172" s="91"/>
      <c r="KBR172" s="91"/>
      <c r="KBS172" s="91"/>
      <c r="KBT172" s="91"/>
      <c r="KBU172" s="91"/>
      <c r="KBV172" s="91"/>
      <c r="KBW172" s="91"/>
      <c r="KBX172" s="91"/>
      <c r="KBY172" s="91"/>
      <c r="KBZ172" s="91"/>
      <c r="KCA172" s="91"/>
      <c r="KCB172" s="91"/>
      <c r="KCC172" s="91"/>
      <c r="KCD172" s="91"/>
      <c r="KCE172" s="91"/>
      <c r="KCF172" s="91"/>
      <c r="KCG172" s="91"/>
      <c r="KCH172" s="91"/>
      <c r="KCI172" s="91"/>
      <c r="KCJ172" s="91"/>
      <c r="KCK172" s="91"/>
      <c r="KCL172" s="91"/>
      <c r="KCM172" s="91"/>
      <c r="KCN172" s="91"/>
      <c r="KCO172" s="91"/>
      <c r="KCP172" s="91"/>
      <c r="KCQ172" s="91"/>
      <c r="KCR172" s="91"/>
      <c r="KCS172" s="91"/>
      <c r="KCT172" s="91"/>
      <c r="KCU172" s="91"/>
      <c r="KCV172" s="91"/>
      <c r="KCW172" s="91"/>
      <c r="KCX172" s="91"/>
      <c r="KCY172" s="91"/>
      <c r="KCZ172" s="91"/>
      <c r="KDA172" s="91"/>
      <c r="KDB172" s="91"/>
      <c r="KDC172" s="91"/>
      <c r="KDD172" s="91"/>
      <c r="KDE172" s="91"/>
      <c r="KDF172" s="91"/>
      <c r="KDG172" s="91"/>
      <c r="KDH172" s="91"/>
      <c r="KDI172" s="91"/>
      <c r="KDJ172" s="91"/>
      <c r="KDK172" s="91"/>
      <c r="KDL172" s="91"/>
      <c r="KDM172" s="91"/>
      <c r="KDN172" s="91"/>
      <c r="KDO172" s="91"/>
      <c r="KDP172" s="91"/>
      <c r="KDQ172" s="91"/>
      <c r="KDR172" s="91"/>
      <c r="KDS172" s="91"/>
      <c r="KDT172" s="91"/>
      <c r="KDU172" s="91"/>
      <c r="KDV172" s="91"/>
      <c r="KDW172" s="91"/>
      <c r="KDX172" s="91"/>
      <c r="KDY172" s="91"/>
      <c r="KDZ172" s="91"/>
      <c r="KEA172" s="91"/>
      <c r="KEB172" s="91"/>
      <c r="KEC172" s="91"/>
      <c r="KED172" s="91"/>
      <c r="KEE172" s="91"/>
      <c r="KEF172" s="91"/>
      <c r="KEG172" s="91"/>
      <c r="KEH172" s="91"/>
      <c r="KEI172" s="91"/>
      <c r="KEJ172" s="91"/>
      <c r="KEK172" s="91"/>
      <c r="KEL172" s="91"/>
      <c r="KEM172" s="91"/>
      <c r="KEN172" s="91"/>
      <c r="KEO172" s="91"/>
      <c r="KEP172" s="91"/>
      <c r="KEQ172" s="91"/>
      <c r="KER172" s="91"/>
      <c r="KES172" s="91"/>
      <c r="KET172" s="91"/>
      <c r="KEU172" s="91"/>
      <c r="KEV172" s="91"/>
      <c r="KEW172" s="91"/>
      <c r="KEX172" s="91"/>
      <c r="KEY172" s="91"/>
      <c r="KEZ172" s="91"/>
      <c r="KFA172" s="91"/>
      <c r="KFB172" s="91"/>
      <c r="KFC172" s="91"/>
      <c r="KFD172" s="91"/>
      <c r="KFE172" s="91"/>
      <c r="KFF172" s="91"/>
      <c r="KFG172" s="91"/>
      <c r="KFH172" s="91"/>
      <c r="KFI172" s="91"/>
      <c r="KFJ172" s="91"/>
      <c r="KFK172" s="91"/>
      <c r="KFL172" s="91"/>
      <c r="KFM172" s="91"/>
      <c r="KFN172" s="91"/>
      <c r="KFO172" s="91"/>
      <c r="KFP172" s="91"/>
      <c r="KFQ172" s="91"/>
      <c r="KFR172" s="91"/>
      <c r="KFS172" s="91"/>
      <c r="KFT172" s="91"/>
      <c r="KFU172" s="91"/>
      <c r="KFV172" s="91"/>
      <c r="KFW172" s="91"/>
      <c r="KFX172" s="91"/>
      <c r="KFY172" s="91"/>
      <c r="KFZ172" s="91"/>
      <c r="KGA172" s="91"/>
      <c r="KGB172" s="91"/>
      <c r="KGC172" s="91"/>
      <c r="KGD172" s="91"/>
      <c r="KGE172" s="91"/>
      <c r="KGF172" s="91"/>
      <c r="KGG172" s="91"/>
      <c r="KGH172" s="91"/>
      <c r="KGI172" s="91"/>
      <c r="KGJ172" s="91"/>
      <c r="KGK172" s="91"/>
      <c r="KGL172" s="91"/>
      <c r="KGM172" s="91"/>
      <c r="KGN172" s="91"/>
      <c r="KGO172" s="91"/>
      <c r="KGP172" s="91"/>
      <c r="KGQ172" s="91"/>
      <c r="KGR172" s="91"/>
      <c r="KGS172" s="91"/>
      <c r="KGT172" s="91"/>
      <c r="KGU172" s="91"/>
      <c r="KGV172" s="91"/>
      <c r="KGW172" s="91"/>
      <c r="KGX172" s="91"/>
      <c r="KGY172" s="91"/>
      <c r="KGZ172" s="91"/>
      <c r="KHA172" s="91"/>
      <c r="KHB172" s="91"/>
      <c r="KHC172" s="91"/>
      <c r="KHD172" s="91"/>
      <c r="KHE172" s="91"/>
      <c r="KHF172" s="91"/>
      <c r="KHG172" s="91"/>
      <c r="KHH172" s="91"/>
      <c r="KHI172" s="91"/>
      <c r="KHJ172" s="91"/>
      <c r="KHK172" s="91"/>
      <c r="KHL172" s="91"/>
      <c r="KHM172" s="91"/>
      <c r="KHN172" s="91"/>
      <c r="KHO172" s="91"/>
      <c r="KHP172" s="91"/>
      <c r="KHQ172" s="91"/>
      <c r="KHR172" s="91"/>
      <c r="KHS172" s="91"/>
      <c r="KHT172" s="91"/>
      <c r="KHU172" s="91"/>
      <c r="KHV172" s="91"/>
      <c r="KHW172" s="91"/>
      <c r="KHX172" s="91"/>
      <c r="KHY172" s="91"/>
      <c r="KHZ172" s="91"/>
      <c r="KIA172" s="91"/>
      <c r="KIB172" s="91"/>
      <c r="KIC172" s="91"/>
      <c r="KID172" s="91"/>
      <c r="KIE172" s="91"/>
      <c r="KIF172" s="91"/>
      <c r="KIG172" s="91"/>
      <c r="KIH172" s="91"/>
      <c r="KII172" s="91"/>
      <c r="KIJ172" s="91"/>
      <c r="KIK172" s="91"/>
      <c r="KIL172" s="91"/>
      <c r="KIM172" s="91"/>
      <c r="KIN172" s="91"/>
      <c r="KIO172" s="91"/>
      <c r="KIP172" s="91"/>
      <c r="KIQ172" s="91"/>
      <c r="KIR172" s="91"/>
      <c r="KIS172" s="91"/>
      <c r="KIT172" s="91"/>
      <c r="KIU172" s="91"/>
      <c r="KIV172" s="91"/>
      <c r="KIW172" s="91"/>
      <c r="KIX172" s="91"/>
      <c r="KIY172" s="91"/>
      <c r="KIZ172" s="91"/>
      <c r="KJA172" s="91"/>
      <c r="KJB172" s="91"/>
      <c r="KJC172" s="91"/>
      <c r="KJD172" s="91"/>
      <c r="KJE172" s="91"/>
      <c r="KJF172" s="91"/>
      <c r="KJG172" s="91"/>
      <c r="KJH172" s="91"/>
      <c r="KJI172" s="91"/>
      <c r="KJJ172" s="91"/>
      <c r="KJK172" s="91"/>
      <c r="KJL172" s="91"/>
      <c r="KJM172" s="91"/>
      <c r="KJN172" s="91"/>
      <c r="KJO172" s="91"/>
      <c r="KJP172" s="91"/>
      <c r="KJQ172" s="91"/>
      <c r="KJR172" s="91"/>
      <c r="KJS172" s="91"/>
      <c r="KJT172" s="91"/>
      <c r="KJU172" s="91"/>
      <c r="KJV172" s="91"/>
      <c r="KJW172" s="91"/>
      <c r="KJX172" s="91"/>
      <c r="KJY172" s="91"/>
      <c r="KJZ172" s="91"/>
      <c r="KKA172" s="91"/>
      <c r="KKB172" s="91"/>
      <c r="KKC172" s="91"/>
      <c r="KKD172" s="91"/>
      <c r="KKE172" s="91"/>
      <c r="KKF172" s="91"/>
      <c r="KKG172" s="91"/>
      <c r="KKH172" s="91"/>
      <c r="KKI172" s="91"/>
      <c r="KKJ172" s="91"/>
      <c r="KKK172" s="91"/>
      <c r="KKL172" s="91"/>
      <c r="KKM172" s="91"/>
      <c r="KKN172" s="91"/>
      <c r="KKO172" s="91"/>
      <c r="KKP172" s="91"/>
      <c r="KKQ172" s="91"/>
      <c r="KKR172" s="91"/>
      <c r="KKS172" s="91"/>
      <c r="KKT172" s="91"/>
      <c r="KKU172" s="91"/>
      <c r="KKV172" s="91"/>
      <c r="KKW172" s="91"/>
      <c r="KKX172" s="91"/>
      <c r="KKY172" s="91"/>
      <c r="KKZ172" s="91"/>
      <c r="KLA172" s="91"/>
      <c r="KLB172" s="91"/>
      <c r="KLC172" s="91"/>
      <c r="KLD172" s="91"/>
      <c r="KLE172" s="91"/>
      <c r="KLF172" s="91"/>
      <c r="KLG172" s="91"/>
      <c r="KLH172" s="91"/>
      <c r="KLI172" s="91"/>
      <c r="KLJ172" s="91"/>
      <c r="KLK172" s="91"/>
      <c r="KLL172" s="91"/>
      <c r="KLM172" s="91"/>
      <c r="KLN172" s="91"/>
      <c r="KLO172" s="91"/>
      <c r="KLP172" s="91"/>
      <c r="KLQ172" s="91"/>
      <c r="KLR172" s="91"/>
      <c r="KLS172" s="91"/>
      <c r="KLT172" s="91"/>
      <c r="KLU172" s="91"/>
      <c r="KLV172" s="91"/>
      <c r="KLW172" s="91"/>
      <c r="KLX172" s="91"/>
      <c r="KLY172" s="91"/>
      <c r="KLZ172" s="91"/>
      <c r="KMA172" s="91"/>
      <c r="KMB172" s="91"/>
      <c r="KMC172" s="91"/>
      <c r="KMD172" s="91"/>
      <c r="KME172" s="91"/>
      <c r="KMF172" s="91"/>
      <c r="KMG172" s="91"/>
      <c r="KMH172" s="91"/>
      <c r="KMI172" s="91"/>
      <c r="KMJ172" s="91"/>
      <c r="KMK172" s="91"/>
      <c r="KML172" s="91"/>
      <c r="KMM172" s="91"/>
      <c r="KMN172" s="91"/>
      <c r="KMO172" s="91"/>
      <c r="KMP172" s="91"/>
      <c r="KMQ172" s="91"/>
      <c r="KMR172" s="91"/>
      <c r="KMS172" s="91"/>
      <c r="KMT172" s="91"/>
      <c r="KMU172" s="91"/>
      <c r="KMV172" s="91"/>
      <c r="KMW172" s="91"/>
      <c r="KMX172" s="91"/>
      <c r="KMY172" s="91"/>
      <c r="KMZ172" s="91"/>
      <c r="KNA172" s="91"/>
      <c r="KNB172" s="91"/>
      <c r="KNC172" s="91"/>
      <c r="KND172" s="91"/>
      <c r="KNE172" s="91"/>
      <c r="KNF172" s="91"/>
      <c r="KNG172" s="91"/>
      <c r="KNH172" s="91"/>
      <c r="KNI172" s="91"/>
      <c r="KNJ172" s="91"/>
      <c r="KNK172" s="91"/>
      <c r="KNL172" s="91"/>
      <c r="KNM172" s="91"/>
      <c r="KNN172" s="91"/>
      <c r="KNO172" s="91"/>
      <c r="KNP172" s="91"/>
      <c r="KNQ172" s="91"/>
      <c r="KNR172" s="91"/>
      <c r="KNS172" s="91"/>
      <c r="KNT172" s="91"/>
      <c r="KNU172" s="91"/>
      <c r="KNV172" s="91"/>
      <c r="KNW172" s="91"/>
      <c r="KNX172" s="91"/>
      <c r="KNY172" s="91"/>
      <c r="KNZ172" s="91"/>
      <c r="KOA172" s="91"/>
      <c r="KOB172" s="91"/>
      <c r="KOC172" s="91"/>
      <c r="KOD172" s="91"/>
      <c r="KOE172" s="91"/>
      <c r="KOF172" s="91"/>
      <c r="KOG172" s="91"/>
      <c r="KOH172" s="91"/>
      <c r="KOI172" s="91"/>
      <c r="KOJ172" s="91"/>
      <c r="KOK172" s="91"/>
      <c r="KOL172" s="91"/>
      <c r="KOM172" s="91"/>
      <c r="KON172" s="91"/>
      <c r="KOO172" s="91"/>
      <c r="KOP172" s="91"/>
      <c r="KOQ172" s="91"/>
      <c r="KOR172" s="91"/>
      <c r="KOS172" s="91"/>
      <c r="KOT172" s="91"/>
      <c r="KOU172" s="91"/>
      <c r="KOV172" s="91"/>
      <c r="KOW172" s="91"/>
      <c r="KOX172" s="91"/>
      <c r="KOY172" s="91"/>
      <c r="KOZ172" s="91"/>
      <c r="KPA172" s="91"/>
      <c r="KPB172" s="91"/>
      <c r="KPC172" s="91"/>
      <c r="KPD172" s="91"/>
      <c r="KPE172" s="91"/>
      <c r="KPF172" s="91"/>
      <c r="KPG172" s="91"/>
      <c r="KPH172" s="91"/>
      <c r="KPI172" s="91"/>
      <c r="KPJ172" s="91"/>
      <c r="KPK172" s="91"/>
      <c r="KPL172" s="91"/>
      <c r="KPM172" s="91"/>
      <c r="KPN172" s="91"/>
      <c r="KPO172" s="91"/>
      <c r="KPP172" s="91"/>
      <c r="KPQ172" s="91"/>
      <c r="KPR172" s="91"/>
      <c r="KPS172" s="91"/>
      <c r="KPT172" s="91"/>
      <c r="KPU172" s="91"/>
      <c r="KPV172" s="91"/>
      <c r="KPW172" s="91"/>
      <c r="KPX172" s="91"/>
      <c r="KPY172" s="91"/>
      <c r="KPZ172" s="91"/>
      <c r="KQA172" s="91"/>
      <c r="KQB172" s="91"/>
      <c r="KQC172" s="91"/>
      <c r="KQD172" s="91"/>
      <c r="KQE172" s="91"/>
      <c r="KQF172" s="91"/>
      <c r="KQG172" s="91"/>
      <c r="KQH172" s="91"/>
      <c r="KQI172" s="91"/>
      <c r="KQJ172" s="91"/>
      <c r="KQK172" s="91"/>
      <c r="KQL172" s="91"/>
      <c r="KQM172" s="91"/>
      <c r="KQN172" s="91"/>
      <c r="KQO172" s="91"/>
      <c r="KQP172" s="91"/>
      <c r="KQQ172" s="91"/>
      <c r="KQR172" s="91"/>
      <c r="KQS172" s="91"/>
      <c r="KQT172" s="91"/>
      <c r="KQU172" s="91"/>
      <c r="KQV172" s="91"/>
      <c r="KQW172" s="91"/>
      <c r="KQX172" s="91"/>
      <c r="KQY172" s="91"/>
      <c r="KQZ172" s="91"/>
      <c r="KRA172" s="91"/>
      <c r="KRB172" s="91"/>
      <c r="KRC172" s="91"/>
      <c r="KRD172" s="91"/>
      <c r="KRE172" s="91"/>
      <c r="KRF172" s="91"/>
      <c r="KRG172" s="91"/>
      <c r="KRH172" s="91"/>
      <c r="KRI172" s="91"/>
      <c r="KRJ172" s="91"/>
      <c r="KRK172" s="91"/>
      <c r="KRL172" s="91"/>
      <c r="KRM172" s="91"/>
      <c r="KRN172" s="91"/>
      <c r="KRO172" s="91"/>
      <c r="KRP172" s="91"/>
      <c r="KRQ172" s="91"/>
      <c r="KRR172" s="91"/>
      <c r="KRS172" s="91"/>
      <c r="KRT172" s="91"/>
      <c r="KRU172" s="91"/>
      <c r="KRV172" s="91"/>
      <c r="KRW172" s="91"/>
      <c r="KRX172" s="91"/>
      <c r="KRY172" s="91"/>
      <c r="KRZ172" s="91"/>
      <c r="KSA172" s="91"/>
      <c r="KSB172" s="91"/>
      <c r="KSC172" s="91"/>
      <c r="KSD172" s="91"/>
      <c r="KSE172" s="91"/>
      <c r="KSF172" s="91"/>
      <c r="KSG172" s="91"/>
      <c r="KSH172" s="91"/>
      <c r="KSI172" s="91"/>
      <c r="KSJ172" s="91"/>
      <c r="KSK172" s="91"/>
      <c r="KSL172" s="91"/>
      <c r="KSM172" s="91"/>
      <c r="KSN172" s="91"/>
      <c r="KSO172" s="91"/>
      <c r="KSP172" s="91"/>
      <c r="KSQ172" s="91"/>
      <c r="KSR172" s="91"/>
      <c r="KSS172" s="91"/>
      <c r="KST172" s="91"/>
      <c r="KSU172" s="91"/>
      <c r="KSV172" s="91"/>
      <c r="KSW172" s="91"/>
      <c r="KSX172" s="91"/>
      <c r="KSY172" s="91"/>
      <c r="KSZ172" s="91"/>
      <c r="KTA172" s="91"/>
      <c r="KTB172" s="91"/>
      <c r="KTC172" s="91"/>
      <c r="KTD172" s="91"/>
      <c r="KTE172" s="91"/>
      <c r="KTF172" s="91"/>
      <c r="KTG172" s="91"/>
      <c r="KTH172" s="91"/>
      <c r="KTI172" s="91"/>
      <c r="KTJ172" s="91"/>
      <c r="KTK172" s="91"/>
      <c r="KTL172" s="91"/>
      <c r="KTM172" s="91"/>
      <c r="KTN172" s="91"/>
      <c r="KTO172" s="91"/>
      <c r="KTP172" s="91"/>
      <c r="KTQ172" s="91"/>
      <c r="KTR172" s="91"/>
      <c r="KTS172" s="91"/>
      <c r="KTT172" s="91"/>
      <c r="KTU172" s="91"/>
      <c r="KTV172" s="91"/>
      <c r="KTW172" s="91"/>
      <c r="KTX172" s="91"/>
      <c r="KTY172" s="91"/>
      <c r="KTZ172" s="91"/>
      <c r="KUA172" s="91"/>
      <c r="KUB172" s="91"/>
      <c r="KUC172" s="91"/>
      <c r="KUD172" s="91"/>
      <c r="KUE172" s="91"/>
      <c r="KUF172" s="91"/>
      <c r="KUG172" s="91"/>
      <c r="KUH172" s="91"/>
      <c r="KUI172" s="91"/>
      <c r="KUJ172" s="91"/>
      <c r="KUK172" s="91"/>
      <c r="KUL172" s="91"/>
      <c r="KUM172" s="91"/>
      <c r="KUN172" s="91"/>
      <c r="KUO172" s="91"/>
      <c r="KUP172" s="91"/>
      <c r="KUQ172" s="91"/>
      <c r="KUR172" s="91"/>
      <c r="KUS172" s="91"/>
      <c r="KUT172" s="91"/>
      <c r="KUU172" s="91"/>
      <c r="KUV172" s="91"/>
      <c r="KUW172" s="91"/>
      <c r="KUX172" s="91"/>
      <c r="KUY172" s="91"/>
      <c r="KUZ172" s="91"/>
      <c r="KVA172" s="91"/>
      <c r="KVB172" s="91"/>
      <c r="KVC172" s="91"/>
      <c r="KVD172" s="91"/>
      <c r="KVE172" s="91"/>
      <c r="KVF172" s="91"/>
      <c r="KVG172" s="91"/>
      <c r="KVH172" s="91"/>
      <c r="KVI172" s="91"/>
      <c r="KVJ172" s="91"/>
      <c r="KVK172" s="91"/>
      <c r="KVL172" s="91"/>
      <c r="KVM172" s="91"/>
      <c r="KVN172" s="91"/>
      <c r="KVO172" s="91"/>
      <c r="KVP172" s="91"/>
      <c r="KVQ172" s="91"/>
      <c r="KVR172" s="91"/>
      <c r="KVS172" s="91"/>
      <c r="KVT172" s="91"/>
      <c r="KVU172" s="91"/>
      <c r="KVV172" s="91"/>
      <c r="KVW172" s="91"/>
      <c r="KVX172" s="91"/>
      <c r="KVY172" s="91"/>
      <c r="KVZ172" s="91"/>
      <c r="KWA172" s="91"/>
      <c r="KWB172" s="91"/>
      <c r="KWC172" s="91"/>
      <c r="KWD172" s="91"/>
      <c r="KWE172" s="91"/>
      <c r="KWF172" s="91"/>
      <c r="KWG172" s="91"/>
      <c r="KWH172" s="91"/>
      <c r="KWI172" s="91"/>
      <c r="KWJ172" s="91"/>
      <c r="KWK172" s="91"/>
      <c r="KWL172" s="91"/>
      <c r="KWM172" s="91"/>
      <c r="KWN172" s="91"/>
      <c r="KWO172" s="91"/>
      <c r="KWP172" s="91"/>
      <c r="KWQ172" s="91"/>
      <c r="KWR172" s="91"/>
      <c r="KWS172" s="91"/>
      <c r="KWT172" s="91"/>
      <c r="KWU172" s="91"/>
      <c r="KWV172" s="91"/>
      <c r="KWW172" s="91"/>
      <c r="KWX172" s="91"/>
      <c r="KWY172" s="91"/>
      <c r="KWZ172" s="91"/>
      <c r="KXA172" s="91"/>
      <c r="KXB172" s="91"/>
      <c r="KXC172" s="91"/>
      <c r="KXD172" s="91"/>
      <c r="KXE172" s="91"/>
      <c r="KXF172" s="91"/>
      <c r="KXG172" s="91"/>
      <c r="KXH172" s="91"/>
      <c r="KXI172" s="91"/>
      <c r="KXJ172" s="91"/>
      <c r="KXK172" s="91"/>
      <c r="KXL172" s="91"/>
      <c r="KXM172" s="91"/>
      <c r="KXN172" s="91"/>
      <c r="KXO172" s="91"/>
      <c r="KXP172" s="91"/>
      <c r="KXQ172" s="91"/>
      <c r="KXR172" s="91"/>
      <c r="KXS172" s="91"/>
      <c r="KXT172" s="91"/>
      <c r="KXU172" s="91"/>
      <c r="KXV172" s="91"/>
      <c r="KXW172" s="91"/>
      <c r="KXX172" s="91"/>
      <c r="KXY172" s="91"/>
      <c r="KXZ172" s="91"/>
      <c r="KYA172" s="91"/>
      <c r="KYB172" s="91"/>
      <c r="KYC172" s="91"/>
      <c r="KYD172" s="91"/>
      <c r="KYE172" s="91"/>
      <c r="KYF172" s="91"/>
      <c r="KYG172" s="91"/>
      <c r="KYH172" s="91"/>
      <c r="KYI172" s="91"/>
      <c r="KYJ172" s="91"/>
      <c r="KYK172" s="91"/>
      <c r="KYL172" s="91"/>
      <c r="KYM172" s="91"/>
      <c r="KYN172" s="91"/>
      <c r="KYO172" s="91"/>
      <c r="KYP172" s="91"/>
      <c r="KYQ172" s="91"/>
      <c r="KYR172" s="91"/>
      <c r="KYS172" s="91"/>
      <c r="KYT172" s="91"/>
      <c r="KYU172" s="91"/>
      <c r="KYV172" s="91"/>
      <c r="KYW172" s="91"/>
      <c r="KYX172" s="91"/>
      <c r="KYY172" s="91"/>
      <c r="KYZ172" s="91"/>
      <c r="KZA172" s="91"/>
      <c r="KZB172" s="91"/>
      <c r="KZC172" s="91"/>
      <c r="KZD172" s="91"/>
      <c r="KZE172" s="91"/>
      <c r="KZF172" s="91"/>
      <c r="KZG172" s="91"/>
      <c r="KZH172" s="91"/>
      <c r="KZI172" s="91"/>
      <c r="KZJ172" s="91"/>
      <c r="KZK172" s="91"/>
      <c r="KZL172" s="91"/>
      <c r="KZM172" s="91"/>
      <c r="KZN172" s="91"/>
      <c r="KZO172" s="91"/>
      <c r="KZP172" s="91"/>
      <c r="KZQ172" s="91"/>
      <c r="KZR172" s="91"/>
      <c r="KZS172" s="91"/>
      <c r="KZT172" s="91"/>
      <c r="KZU172" s="91"/>
      <c r="KZV172" s="91"/>
      <c r="KZW172" s="91"/>
      <c r="KZX172" s="91"/>
      <c r="KZY172" s="91"/>
      <c r="KZZ172" s="91"/>
      <c r="LAA172" s="91"/>
      <c r="LAB172" s="91"/>
      <c r="LAC172" s="91"/>
      <c r="LAD172" s="91"/>
      <c r="LAE172" s="91"/>
      <c r="LAF172" s="91"/>
      <c r="LAG172" s="91"/>
      <c r="LAH172" s="91"/>
      <c r="LAI172" s="91"/>
      <c r="LAJ172" s="91"/>
      <c r="LAK172" s="91"/>
      <c r="LAL172" s="91"/>
      <c r="LAM172" s="91"/>
      <c r="LAN172" s="91"/>
      <c r="LAO172" s="91"/>
      <c r="LAP172" s="91"/>
      <c r="LAQ172" s="91"/>
      <c r="LAR172" s="91"/>
      <c r="LAS172" s="91"/>
      <c r="LAT172" s="91"/>
      <c r="LAU172" s="91"/>
      <c r="LAV172" s="91"/>
      <c r="LAW172" s="91"/>
      <c r="LAX172" s="91"/>
      <c r="LAY172" s="91"/>
      <c r="LAZ172" s="91"/>
      <c r="LBA172" s="91"/>
      <c r="LBB172" s="91"/>
      <c r="LBC172" s="91"/>
      <c r="LBD172" s="91"/>
      <c r="LBE172" s="91"/>
      <c r="LBF172" s="91"/>
      <c r="LBG172" s="91"/>
      <c r="LBH172" s="91"/>
      <c r="LBI172" s="91"/>
      <c r="LBJ172" s="91"/>
      <c r="LBK172" s="91"/>
      <c r="LBL172" s="91"/>
      <c r="LBM172" s="91"/>
      <c r="LBN172" s="91"/>
      <c r="LBO172" s="91"/>
      <c r="LBP172" s="91"/>
      <c r="LBQ172" s="91"/>
      <c r="LBR172" s="91"/>
      <c r="LBS172" s="91"/>
      <c r="LBT172" s="91"/>
      <c r="LBU172" s="91"/>
      <c r="LBV172" s="91"/>
      <c r="LBW172" s="91"/>
      <c r="LBX172" s="91"/>
      <c r="LBY172" s="91"/>
      <c r="LBZ172" s="91"/>
      <c r="LCA172" s="91"/>
      <c r="LCB172" s="91"/>
      <c r="LCC172" s="91"/>
      <c r="LCD172" s="91"/>
      <c r="LCE172" s="91"/>
      <c r="LCF172" s="91"/>
      <c r="LCG172" s="91"/>
      <c r="LCH172" s="91"/>
      <c r="LCI172" s="91"/>
      <c r="LCJ172" s="91"/>
      <c r="LCK172" s="91"/>
      <c r="LCL172" s="91"/>
      <c r="LCM172" s="91"/>
      <c r="LCN172" s="91"/>
      <c r="LCO172" s="91"/>
      <c r="LCP172" s="91"/>
      <c r="LCQ172" s="91"/>
      <c r="LCR172" s="91"/>
      <c r="LCS172" s="91"/>
      <c r="LCT172" s="91"/>
      <c r="LCU172" s="91"/>
      <c r="LCV172" s="91"/>
      <c r="LCW172" s="91"/>
      <c r="LCX172" s="91"/>
      <c r="LCY172" s="91"/>
      <c r="LCZ172" s="91"/>
      <c r="LDA172" s="91"/>
      <c r="LDB172" s="91"/>
      <c r="LDC172" s="91"/>
      <c r="LDD172" s="91"/>
      <c r="LDE172" s="91"/>
      <c r="LDF172" s="91"/>
      <c r="LDG172" s="91"/>
      <c r="LDH172" s="91"/>
      <c r="LDI172" s="91"/>
      <c r="LDJ172" s="91"/>
      <c r="LDK172" s="91"/>
      <c r="LDL172" s="91"/>
      <c r="LDM172" s="91"/>
      <c r="LDN172" s="91"/>
      <c r="LDO172" s="91"/>
      <c r="LDP172" s="91"/>
      <c r="LDQ172" s="91"/>
      <c r="LDR172" s="91"/>
      <c r="LDS172" s="91"/>
      <c r="LDT172" s="91"/>
      <c r="LDU172" s="91"/>
      <c r="LDV172" s="91"/>
      <c r="LDW172" s="91"/>
      <c r="LDX172" s="91"/>
      <c r="LDY172" s="91"/>
      <c r="LDZ172" s="91"/>
      <c r="LEA172" s="91"/>
      <c r="LEB172" s="91"/>
      <c r="LEC172" s="91"/>
      <c r="LED172" s="91"/>
      <c r="LEE172" s="91"/>
      <c r="LEF172" s="91"/>
      <c r="LEG172" s="91"/>
      <c r="LEH172" s="91"/>
      <c r="LEI172" s="91"/>
      <c r="LEJ172" s="91"/>
      <c r="LEK172" s="91"/>
      <c r="LEL172" s="91"/>
      <c r="LEM172" s="91"/>
      <c r="LEN172" s="91"/>
      <c r="LEO172" s="91"/>
      <c r="LEP172" s="91"/>
      <c r="LEQ172" s="91"/>
      <c r="LER172" s="91"/>
      <c r="LES172" s="91"/>
      <c r="LET172" s="91"/>
      <c r="LEU172" s="91"/>
      <c r="LEV172" s="91"/>
      <c r="LEW172" s="91"/>
      <c r="LEX172" s="91"/>
      <c r="LEY172" s="91"/>
      <c r="LEZ172" s="91"/>
      <c r="LFA172" s="91"/>
      <c r="LFB172" s="91"/>
      <c r="LFC172" s="91"/>
      <c r="LFD172" s="91"/>
      <c r="LFE172" s="91"/>
      <c r="LFF172" s="91"/>
      <c r="LFG172" s="91"/>
      <c r="LFH172" s="91"/>
      <c r="LFI172" s="91"/>
      <c r="LFJ172" s="91"/>
      <c r="LFK172" s="91"/>
      <c r="LFL172" s="91"/>
      <c r="LFM172" s="91"/>
      <c r="LFN172" s="91"/>
      <c r="LFO172" s="91"/>
      <c r="LFP172" s="91"/>
      <c r="LFQ172" s="91"/>
      <c r="LFR172" s="91"/>
      <c r="LFS172" s="91"/>
      <c r="LFT172" s="91"/>
      <c r="LFU172" s="91"/>
      <c r="LFV172" s="91"/>
      <c r="LFW172" s="91"/>
      <c r="LFX172" s="91"/>
      <c r="LFY172" s="91"/>
      <c r="LFZ172" s="91"/>
      <c r="LGA172" s="91"/>
      <c r="LGB172" s="91"/>
      <c r="LGC172" s="91"/>
      <c r="LGD172" s="91"/>
      <c r="LGE172" s="91"/>
      <c r="LGF172" s="91"/>
      <c r="LGG172" s="91"/>
      <c r="LGH172" s="91"/>
      <c r="LGI172" s="91"/>
      <c r="LGJ172" s="91"/>
      <c r="LGK172" s="91"/>
      <c r="LGL172" s="91"/>
      <c r="LGM172" s="91"/>
      <c r="LGN172" s="91"/>
      <c r="LGO172" s="91"/>
      <c r="LGP172" s="91"/>
      <c r="LGQ172" s="91"/>
      <c r="LGR172" s="91"/>
      <c r="LGS172" s="91"/>
      <c r="LGT172" s="91"/>
      <c r="LGU172" s="91"/>
      <c r="LGV172" s="91"/>
      <c r="LGW172" s="91"/>
      <c r="LGX172" s="91"/>
      <c r="LGY172" s="91"/>
      <c r="LGZ172" s="91"/>
      <c r="LHA172" s="91"/>
      <c r="LHB172" s="91"/>
      <c r="LHC172" s="91"/>
      <c r="LHD172" s="91"/>
      <c r="LHE172" s="91"/>
      <c r="LHF172" s="91"/>
      <c r="LHG172" s="91"/>
      <c r="LHH172" s="91"/>
      <c r="LHI172" s="91"/>
      <c r="LHJ172" s="91"/>
      <c r="LHK172" s="91"/>
      <c r="LHL172" s="91"/>
      <c r="LHM172" s="91"/>
      <c r="LHN172" s="91"/>
      <c r="LHO172" s="91"/>
      <c r="LHP172" s="91"/>
      <c r="LHQ172" s="91"/>
      <c r="LHR172" s="91"/>
      <c r="LHS172" s="91"/>
      <c r="LHT172" s="91"/>
      <c r="LHU172" s="91"/>
      <c r="LHV172" s="91"/>
      <c r="LHW172" s="91"/>
      <c r="LHX172" s="91"/>
      <c r="LHY172" s="91"/>
      <c r="LHZ172" s="91"/>
      <c r="LIA172" s="91"/>
      <c r="LIB172" s="91"/>
      <c r="LIC172" s="91"/>
      <c r="LID172" s="91"/>
      <c r="LIE172" s="91"/>
      <c r="LIF172" s="91"/>
      <c r="LIG172" s="91"/>
      <c r="LIH172" s="91"/>
      <c r="LII172" s="91"/>
      <c r="LIJ172" s="91"/>
      <c r="LIK172" s="91"/>
      <c r="LIL172" s="91"/>
      <c r="LIM172" s="91"/>
      <c r="LIN172" s="91"/>
      <c r="LIO172" s="91"/>
      <c r="LIP172" s="91"/>
      <c r="LIQ172" s="91"/>
      <c r="LIR172" s="91"/>
      <c r="LIS172" s="91"/>
      <c r="LIT172" s="91"/>
      <c r="LIU172" s="91"/>
      <c r="LIV172" s="91"/>
      <c r="LIW172" s="91"/>
      <c r="LIX172" s="91"/>
      <c r="LIY172" s="91"/>
      <c r="LIZ172" s="91"/>
      <c r="LJA172" s="91"/>
      <c r="LJB172" s="91"/>
      <c r="LJC172" s="91"/>
      <c r="LJD172" s="91"/>
      <c r="LJE172" s="91"/>
      <c r="LJF172" s="91"/>
      <c r="LJG172" s="91"/>
      <c r="LJH172" s="91"/>
      <c r="LJI172" s="91"/>
      <c r="LJJ172" s="91"/>
      <c r="LJK172" s="91"/>
      <c r="LJL172" s="91"/>
      <c r="LJM172" s="91"/>
      <c r="LJN172" s="91"/>
      <c r="LJO172" s="91"/>
      <c r="LJP172" s="91"/>
      <c r="LJQ172" s="91"/>
      <c r="LJR172" s="91"/>
      <c r="LJS172" s="91"/>
      <c r="LJT172" s="91"/>
      <c r="LJU172" s="91"/>
      <c r="LJV172" s="91"/>
      <c r="LJW172" s="91"/>
      <c r="LJX172" s="91"/>
      <c r="LJY172" s="91"/>
      <c r="LJZ172" s="91"/>
      <c r="LKA172" s="91"/>
      <c r="LKB172" s="91"/>
      <c r="LKC172" s="91"/>
      <c r="LKD172" s="91"/>
      <c r="LKE172" s="91"/>
      <c r="LKF172" s="91"/>
      <c r="LKG172" s="91"/>
      <c r="LKH172" s="91"/>
      <c r="LKI172" s="91"/>
      <c r="LKJ172" s="91"/>
      <c r="LKK172" s="91"/>
      <c r="LKL172" s="91"/>
      <c r="LKM172" s="91"/>
      <c r="LKN172" s="91"/>
      <c r="LKO172" s="91"/>
      <c r="LKP172" s="91"/>
      <c r="LKQ172" s="91"/>
      <c r="LKR172" s="91"/>
      <c r="LKS172" s="91"/>
      <c r="LKT172" s="91"/>
      <c r="LKU172" s="91"/>
      <c r="LKV172" s="91"/>
      <c r="LKW172" s="91"/>
      <c r="LKX172" s="91"/>
      <c r="LKY172" s="91"/>
      <c r="LKZ172" s="91"/>
      <c r="LLA172" s="91"/>
      <c r="LLB172" s="91"/>
      <c r="LLC172" s="91"/>
      <c r="LLD172" s="91"/>
      <c r="LLE172" s="91"/>
      <c r="LLF172" s="91"/>
      <c r="LLG172" s="91"/>
      <c r="LLH172" s="91"/>
      <c r="LLI172" s="91"/>
      <c r="LLJ172" s="91"/>
      <c r="LLK172" s="91"/>
      <c r="LLL172" s="91"/>
      <c r="LLM172" s="91"/>
      <c r="LLN172" s="91"/>
      <c r="LLO172" s="91"/>
      <c r="LLP172" s="91"/>
      <c r="LLQ172" s="91"/>
      <c r="LLR172" s="91"/>
      <c r="LLS172" s="91"/>
      <c r="LLT172" s="91"/>
      <c r="LLU172" s="91"/>
      <c r="LLV172" s="91"/>
      <c r="LLW172" s="91"/>
      <c r="LLX172" s="91"/>
      <c r="LLY172" s="91"/>
      <c r="LLZ172" s="91"/>
      <c r="LMA172" s="91"/>
      <c r="LMB172" s="91"/>
      <c r="LMC172" s="91"/>
      <c r="LMD172" s="91"/>
      <c r="LME172" s="91"/>
      <c r="LMF172" s="91"/>
      <c r="LMG172" s="91"/>
      <c r="LMH172" s="91"/>
      <c r="LMI172" s="91"/>
      <c r="LMJ172" s="91"/>
      <c r="LMK172" s="91"/>
      <c r="LML172" s="91"/>
      <c r="LMM172" s="91"/>
      <c r="LMN172" s="91"/>
      <c r="LMO172" s="91"/>
      <c r="LMP172" s="91"/>
      <c r="LMQ172" s="91"/>
      <c r="LMR172" s="91"/>
      <c r="LMS172" s="91"/>
      <c r="LMT172" s="91"/>
      <c r="LMU172" s="91"/>
      <c r="LMV172" s="91"/>
      <c r="LMW172" s="91"/>
      <c r="LMX172" s="91"/>
      <c r="LMY172" s="91"/>
      <c r="LMZ172" s="91"/>
      <c r="LNA172" s="91"/>
      <c r="LNB172" s="91"/>
      <c r="LNC172" s="91"/>
      <c r="LND172" s="91"/>
      <c r="LNE172" s="91"/>
      <c r="LNF172" s="91"/>
      <c r="LNG172" s="91"/>
      <c r="LNH172" s="91"/>
      <c r="LNI172" s="91"/>
      <c r="LNJ172" s="91"/>
      <c r="LNK172" s="91"/>
      <c r="LNL172" s="91"/>
      <c r="LNM172" s="91"/>
      <c r="LNN172" s="91"/>
      <c r="LNO172" s="91"/>
      <c r="LNP172" s="91"/>
      <c r="LNQ172" s="91"/>
      <c r="LNR172" s="91"/>
      <c r="LNS172" s="91"/>
      <c r="LNT172" s="91"/>
      <c r="LNU172" s="91"/>
      <c r="LNV172" s="91"/>
      <c r="LNW172" s="91"/>
      <c r="LNX172" s="91"/>
      <c r="LNY172" s="91"/>
      <c r="LNZ172" s="91"/>
      <c r="LOA172" s="91"/>
      <c r="LOB172" s="91"/>
      <c r="LOC172" s="91"/>
      <c r="LOD172" s="91"/>
      <c r="LOE172" s="91"/>
      <c r="LOF172" s="91"/>
      <c r="LOG172" s="91"/>
      <c r="LOH172" s="91"/>
      <c r="LOI172" s="91"/>
      <c r="LOJ172" s="91"/>
      <c r="LOK172" s="91"/>
      <c r="LOL172" s="91"/>
      <c r="LOM172" s="91"/>
      <c r="LON172" s="91"/>
      <c r="LOO172" s="91"/>
      <c r="LOP172" s="91"/>
      <c r="LOQ172" s="91"/>
      <c r="LOR172" s="91"/>
      <c r="LOS172" s="91"/>
      <c r="LOT172" s="91"/>
      <c r="LOU172" s="91"/>
      <c r="LOV172" s="91"/>
      <c r="LOW172" s="91"/>
      <c r="LOX172" s="91"/>
      <c r="LOY172" s="91"/>
      <c r="LOZ172" s="91"/>
      <c r="LPA172" s="91"/>
      <c r="LPB172" s="91"/>
      <c r="LPC172" s="91"/>
      <c r="LPD172" s="91"/>
      <c r="LPE172" s="91"/>
      <c r="LPF172" s="91"/>
      <c r="LPG172" s="91"/>
      <c r="LPH172" s="91"/>
      <c r="LPI172" s="91"/>
      <c r="LPJ172" s="91"/>
      <c r="LPK172" s="91"/>
      <c r="LPL172" s="91"/>
      <c r="LPM172" s="91"/>
      <c r="LPN172" s="91"/>
      <c r="LPO172" s="91"/>
      <c r="LPP172" s="91"/>
      <c r="LPQ172" s="91"/>
      <c r="LPR172" s="91"/>
      <c r="LPS172" s="91"/>
      <c r="LPT172" s="91"/>
      <c r="LPU172" s="91"/>
      <c r="LPV172" s="91"/>
      <c r="LPW172" s="91"/>
      <c r="LPX172" s="91"/>
      <c r="LPY172" s="91"/>
      <c r="LPZ172" s="91"/>
      <c r="LQA172" s="91"/>
      <c r="LQB172" s="91"/>
      <c r="LQC172" s="91"/>
      <c r="LQD172" s="91"/>
      <c r="LQE172" s="91"/>
      <c r="LQF172" s="91"/>
      <c r="LQG172" s="91"/>
      <c r="LQH172" s="91"/>
      <c r="LQI172" s="91"/>
      <c r="LQJ172" s="91"/>
      <c r="LQK172" s="91"/>
      <c r="LQL172" s="91"/>
      <c r="LQM172" s="91"/>
      <c r="LQN172" s="91"/>
      <c r="LQO172" s="91"/>
      <c r="LQP172" s="91"/>
      <c r="LQQ172" s="91"/>
      <c r="LQR172" s="91"/>
      <c r="LQS172" s="91"/>
      <c r="LQT172" s="91"/>
      <c r="LQU172" s="91"/>
      <c r="LQV172" s="91"/>
      <c r="LQW172" s="91"/>
      <c r="LQX172" s="91"/>
      <c r="LQY172" s="91"/>
      <c r="LQZ172" s="91"/>
      <c r="LRA172" s="91"/>
      <c r="LRB172" s="91"/>
      <c r="LRC172" s="91"/>
      <c r="LRD172" s="91"/>
      <c r="LRE172" s="91"/>
      <c r="LRF172" s="91"/>
      <c r="LRG172" s="91"/>
      <c r="LRH172" s="91"/>
      <c r="LRI172" s="91"/>
      <c r="LRJ172" s="91"/>
      <c r="LRK172" s="91"/>
      <c r="LRL172" s="91"/>
      <c r="LRM172" s="91"/>
      <c r="LRN172" s="91"/>
      <c r="LRO172" s="91"/>
      <c r="LRP172" s="91"/>
      <c r="LRQ172" s="91"/>
      <c r="LRR172" s="91"/>
      <c r="LRS172" s="91"/>
      <c r="LRT172" s="91"/>
      <c r="LRU172" s="91"/>
      <c r="LRV172" s="91"/>
      <c r="LRW172" s="91"/>
      <c r="LRX172" s="91"/>
      <c r="LRY172" s="91"/>
      <c r="LRZ172" s="91"/>
      <c r="LSA172" s="91"/>
      <c r="LSB172" s="91"/>
      <c r="LSC172" s="91"/>
      <c r="LSD172" s="91"/>
      <c r="LSE172" s="91"/>
      <c r="LSF172" s="91"/>
      <c r="LSG172" s="91"/>
      <c r="LSH172" s="91"/>
      <c r="LSI172" s="91"/>
      <c r="LSJ172" s="91"/>
      <c r="LSK172" s="91"/>
      <c r="LSL172" s="91"/>
      <c r="LSM172" s="91"/>
      <c r="LSN172" s="91"/>
      <c r="LSO172" s="91"/>
      <c r="LSP172" s="91"/>
      <c r="LSQ172" s="91"/>
      <c r="LSR172" s="91"/>
      <c r="LSS172" s="91"/>
      <c r="LST172" s="91"/>
      <c r="LSU172" s="91"/>
      <c r="LSV172" s="91"/>
      <c r="LSW172" s="91"/>
      <c r="LSX172" s="91"/>
      <c r="LSY172" s="91"/>
      <c r="LSZ172" s="91"/>
      <c r="LTA172" s="91"/>
      <c r="LTB172" s="91"/>
      <c r="LTC172" s="91"/>
      <c r="LTD172" s="91"/>
      <c r="LTE172" s="91"/>
      <c r="LTF172" s="91"/>
      <c r="LTG172" s="91"/>
      <c r="LTH172" s="91"/>
      <c r="LTI172" s="91"/>
      <c r="LTJ172" s="91"/>
      <c r="LTK172" s="91"/>
      <c r="LTL172" s="91"/>
      <c r="LTM172" s="91"/>
      <c r="LTN172" s="91"/>
      <c r="LTO172" s="91"/>
      <c r="LTP172" s="91"/>
      <c r="LTQ172" s="91"/>
      <c r="LTR172" s="91"/>
      <c r="LTS172" s="91"/>
      <c r="LTT172" s="91"/>
      <c r="LTU172" s="91"/>
      <c r="LTV172" s="91"/>
      <c r="LTW172" s="91"/>
      <c r="LTX172" s="91"/>
      <c r="LTY172" s="91"/>
      <c r="LTZ172" s="91"/>
      <c r="LUA172" s="91"/>
      <c r="LUB172" s="91"/>
      <c r="LUC172" s="91"/>
      <c r="LUD172" s="91"/>
      <c r="LUE172" s="91"/>
      <c r="LUF172" s="91"/>
      <c r="LUG172" s="91"/>
      <c r="LUH172" s="91"/>
      <c r="LUI172" s="91"/>
      <c r="LUJ172" s="91"/>
      <c r="LUK172" s="91"/>
      <c r="LUL172" s="91"/>
      <c r="LUM172" s="91"/>
      <c r="LUN172" s="91"/>
      <c r="LUO172" s="91"/>
      <c r="LUP172" s="91"/>
      <c r="LUQ172" s="91"/>
      <c r="LUR172" s="91"/>
      <c r="LUS172" s="91"/>
      <c r="LUT172" s="91"/>
      <c r="LUU172" s="91"/>
      <c r="LUV172" s="91"/>
      <c r="LUW172" s="91"/>
      <c r="LUX172" s="91"/>
      <c r="LUY172" s="91"/>
      <c r="LUZ172" s="91"/>
      <c r="LVA172" s="91"/>
      <c r="LVB172" s="91"/>
      <c r="LVC172" s="91"/>
      <c r="LVD172" s="91"/>
      <c r="LVE172" s="91"/>
      <c r="LVF172" s="91"/>
      <c r="LVG172" s="91"/>
      <c r="LVH172" s="91"/>
      <c r="LVI172" s="91"/>
      <c r="LVJ172" s="91"/>
      <c r="LVK172" s="91"/>
      <c r="LVL172" s="91"/>
      <c r="LVM172" s="91"/>
      <c r="LVN172" s="91"/>
      <c r="LVO172" s="91"/>
      <c r="LVP172" s="91"/>
      <c r="LVQ172" s="91"/>
      <c r="LVR172" s="91"/>
      <c r="LVS172" s="91"/>
      <c r="LVT172" s="91"/>
      <c r="LVU172" s="91"/>
      <c r="LVV172" s="91"/>
      <c r="LVW172" s="91"/>
      <c r="LVX172" s="91"/>
      <c r="LVY172" s="91"/>
      <c r="LVZ172" s="91"/>
      <c r="LWA172" s="91"/>
      <c r="LWB172" s="91"/>
      <c r="LWC172" s="91"/>
      <c r="LWD172" s="91"/>
      <c r="LWE172" s="91"/>
      <c r="LWF172" s="91"/>
      <c r="LWG172" s="91"/>
      <c r="LWH172" s="91"/>
      <c r="LWI172" s="91"/>
      <c r="LWJ172" s="91"/>
      <c r="LWK172" s="91"/>
      <c r="LWL172" s="91"/>
      <c r="LWM172" s="91"/>
      <c r="LWN172" s="91"/>
      <c r="LWO172" s="91"/>
      <c r="LWP172" s="91"/>
      <c r="LWQ172" s="91"/>
      <c r="LWR172" s="91"/>
      <c r="LWS172" s="91"/>
      <c r="LWT172" s="91"/>
      <c r="LWU172" s="91"/>
      <c r="LWV172" s="91"/>
      <c r="LWW172" s="91"/>
      <c r="LWX172" s="91"/>
      <c r="LWY172" s="91"/>
      <c r="LWZ172" s="91"/>
      <c r="LXA172" s="91"/>
      <c r="LXB172" s="91"/>
      <c r="LXC172" s="91"/>
      <c r="LXD172" s="91"/>
      <c r="LXE172" s="91"/>
      <c r="LXF172" s="91"/>
      <c r="LXG172" s="91"/>
      <c r="LXH172" s="91"/>
      <c r="LXI172" s="91"/>
      <c r="LXJ172" s="91"/>
      <c r="LXK172" s="91"/>
      <c r="LXL172" s="91"/>
      <c r="LXM172" s="91"/>
      <c r="LXN172" s="91"/>
      <c r="LXO172" s="91"/>
      <c r="LXP172" s="91"/>
      <c r="LXQ172" s="91"/>
      <c r="LXR172" s="91"/>
      <c r="LXS172" s="91"/>
      <c r="LXT172" s="91"/>
      <c r="LXU172" s="91"/>
      <c r="LXV172" s="91"/>
      <c r="LXW172" s="91"/>
      <c r="LXX172" s="91"/>
      <c r="LXY172" s="91"/>
      <c r="LXZ172" s="91"/>
      <c r="LYA172" s="91"/>
      <c r="LYB172" s="91"/>
      <c r="LYC172" s="91"/>
      <c r="LYD172" s="91"/>
      <c r="LYE172" s="91"/>
      <c r="LYF172" s="91"/>
      <c r="LYG172" s="91"/>
      <c r="LYH172" s="91"/>
      <c r="LYI172" s="91"/>
      <c r="LYJ172" s="91"/>
      <c r="LYK172" s="91"/>
      <c r="LYL172" s="91"/>
      <c r="LYM172" s="91"/>
      <c r="LYN172" s="91"/>
      <c r="LYO172" s="91"/>
      <c r="LYP172" s="91"/>
      <c r="LYQ172" s="91"/>
      <c r="LYR172" s="91"/>
      <c r="LYS172" s="91"/>
      <c r="LYT172" s="91"/>
      <c r="LYU172" s="91"/>
      <c r="LYV172" s="91"/>
      <c r="LYW172" s="91"/>
      <c r="LYX172" s="91"/>
      <c r="LYY172" s="91"/>
      <c r="LYZ172" s="91"/>
      <c r="LZA172" s="91"/>
      <c r="LZB172" s="91"/>
      <c r="LZC172" s="91"/>
      <c r="LZD172" s="91"/>
      <c r="LZE172" s="91"/>
      <c r="LZF172" s="91"/>
      <c r="LZG172" s="91"/>
      <c r="LZH172" s="91"/>
      <c r="LZI172" s="91"/>
      <c r="LZJ172" s="91"/>
      <c r="LZK172" s="91"/>
      <c r="LZL172" s="91"/>
      <c r="LZM172" s="91"/>
      <c r="LZN172" s="91"/>
      <c r="LZO172" s="91"/>
      <c r="LZP172" s="91"/>
      <c r="LZQ172" s="91"/>
      <c r="LZR172" s="91"/>
      <c r="LZS172" s="91"/>
      <c r="LZT172" s="91"/>
      <c r="LZU172" s="91"/>
      <c r="LZV172" s="91"/>
      <c r="LZW172" s="91"/>
      <c r="LZX172" s="91"/>
      <c r="LZY172" s="91"/>
      <c r="LZZ172" s="91"/>
      <c r="MAA172" s="91"/>
      <c r="MAB172" s="91"/>
      <c r="MAC172" s="91"/>
      <c r="MAD172" s="91"/>
      <c r="MAE172" s="91"/>
      <c r="MAF172" s="91"/>
      <c r="MAG172" s="91"/>
      <c r="MAH172" s="91"/>
      <c r="MAI172" s="91"/>
      <c r="MAJ172" s="91"/>
      <c r="MAK172" s="91"/>
      <c r="MAL172" s="91"/>
      <c r="MAM172" s="91"/>
      <c r="MAN172" s="91"/>
      <c r="MAO172" s="91"/>
      <c r="MAP172" s="91"/>
      <c r="MAQ172" s="91"/>
      <c r="MAR172" s="91"/>
      <c r="MAS172" s="91"/>
      <c r="MAT172" s="91"/>
      <c r="MAU172" s="91"/>
      <c r="MAV172" s="91"/>
      <c r="MAW172" s="91"/>
      <c r="MAX172" s="91"/>
      <c r="MAY172" s="91"/>
      <c r="MAZ172" s="91"/>
      <c r="MBA172" s="91"/>
      <c r="MBB172" s="91"/>
      <c r="MBC172" s="91"/>
      <c r="MBD172" s="91"/>
      <c r="MBE172" s="91"/>
      <c r="MBF172" s="91"/>
      <c r="MBG172" s="91"/>
      <c r="MBH172" s="91"/>
      <c r="MBI172" s="91"/>
      <c r="MBJ172" s="91"/>
      <c r="MBK172" s="91"/>
      <c r="MBL172" s="91"/>
      <c r="MBM172" s="91"/>
      <c r="MBN172" s="91"/>
      <c r="MBO172" s="91"/>
      <c r="MBP172" s="91"/>
      <c r="MBQ172" s="91"/>
      <c r="MBR172" s="91"/>
      <c r="MBS172" s="91"/>
      <c r="MBT172" s="91"/>
      <c r="MBU172" s="91"/>
      <c r="MBV172" s="91"/>
      <c r="MBW172" s="91"/>
      <c r="MBX172" s="91"/>
      <c r="MBY172" s="91"/>
      <c r="MBZ172" s="91"/>
      <c r="MCA172" s="91"/>
      <c r="MCB172" s="91"/>
      <c r="MCC172" s="91"/>
      <c r="MCD172" s="91"/>
      <c r="MCE172" s="91"/>
      <c r="MCF172" s="91"/>
      <c r="MCG172" s="91"/>
      <c r="MCH172" s="91"/>
      <c r="MCI172" s="91"/>
      <c r="MCJ172" s="91"/>
      <c r="MCK172" s="91"/>
      <c r="MCL172" s="91"/>
      <c r="MCM172" s="91"/>
      <c r="MCN172" s="91"/>
      <c r="MCO172" s="91"/>
      <c r="MCP172" s="91"/>
      <c r="MCQ172" s="91"/>
      <c r="MCR172" s="91"/>
      <c r="MCS172" s="91"/>
      <c r="MCT172" s="91"/>
      <c r="MCU172" s="91"/>
      <c r="MCV172" s="91"/>
      <c r="MCW172" s="91"/>
      <c r="MCX172" s="91"/>
      <c r="MCY172" s="91"/>
      <c r="MCZ172" s="91"/>
      <c r="MDA172" s="91"/>
      <c r="MDB172" s="91"/>
      <c r="MDC172" s="91"/>
      <c r="MDD172" s="91"/>
      <c r="MDE172" s="91"/>
      <c r="MDF172" s="91"/>
      <c r="MDG172" s="91"/>
      <c r="MDH172" s="91"/>
      <c r="MDI172" s="91"/>
      <c r="MDJ172" s="91"/>
      <c r="MDK172" s="91"/>
      <c r="MDL172" s="91"/>
      <c r="MDM172" s="91"/>
      <c r="MDN172" s="91"/>
      <c r="MDO172" s="91"/>
      <c r="MDP172" s="91"/>
      <c r="MDQ172" s="91"/>
      <c r="MDR172" s="91"/>
      <c r="MDS172" s="91"/>
      <c r="MDT172" s="91"/>
      <c r="MDU172" s="91"/>
      <c r="MDV172" s="91"/>
      <c r="MDW172" s="91"/>
      <c r="MDX172" s="91"/>
      <c r="MDY172" s="91"/>
      <c r="MDZ172" s="91"/>
      <c r="MEA172" s="91"/>
      <c r="MEB172" s="91"/>
      <c r="MEC172" s="91"/>
      <c r="MED172" s="91"/>
      <c r="MEE172" s="91"/>
      <c r="MEF172" s="91"/>
      <c r="MEG172" s="91"/>
      <c r="MEH172" s="91"/>
      <c r="MEI172" s="91"/>
      <c r="MEJ172" s="91"/>
      <c r="MEK172" s="91"/>
      <c r="MEL172" s="91"/>
      <c r="MEM172" s="91"/>
      <c r="MEN172" s="91"/>
      <c r="MEO172" s="91"/>
      <c r="MEP172" s="91"/>
      <c r="MEQ172" s="91"/>
      <c r="MER172" s="91"/>
      <c r="MES172" s="91"/>
      <c r="MET172" s="91"/>
      <c r="MEU172" s="91"/>
      <c r="MEV172" s="91"/>
      <c r="MEW172" s="91"/>
      <c r="MEX172" s="91"/>
      <c r="MEY172" s="91"/>
      <c r="MEZ172" s="91"/>
      <c r="MFA172" s="91"/>
      <c r="MFB172" s="91"/>
      <c r="MFC172" s="91"/>
      <c r="MFD172" s="91"/>
      <c r="MFE172" s="91"/>
      <c r="MFF172" s="91"/>
      <c r="MFG172" s="91"/>
      <c r="MFH172" s="91"/>
      <c r="MFI172" s="91"/>
      <c r="MFJ172" s="91"/>
      <c r="MFK172" s="91"/>
      <c r="MFL172" s="91"/>
      <c r="MFM172" s="91"/>
      <c r="MFN172" s="91"/>
      <c r="MFO172" s="91"/>
      <c r="MFP172" s="91"/>
      <c r="MFQ172" s="91"/>
      <c r="MFR172" s="91"/>
      <c r="MFS172" s="91"/>
      <c r="MFT172" s="91"/>
      <c r="MFU172" s="91"/>
      <c r="MFV172" s="91"/>
      <c r="MFW172" s="91"/>
      <c r="MFX172" s="91"/>
      <c r="MFY172" s="91"/>
      <c r="MFZ172" s="91"/>
      <c r="MGA172" s="91"/>
      <c r="MGB172" s="91"/>
      <c r="MGC172" s="91"/>
      <c r="MGD172" s="91"/>
      <c r="MGE172" s="91"/>
      <c r="MGF172" s="91"/>
      <c r="MGG172" s="91"/>
      <c r="MGH172" s="91"/>
      <c r="MGI172" s="91"/>
      <c r="MGJ172" s="91"/>
      <c r="MGK172" s="91"/>
      <c r="MGL172" s="91"/>
      <c r="MGM172" s="91"/>
      <c r="MGN172" s="91"/>
      <c r="MGO172" s="91"/>
      <c r="MGP172" s="91"/>
      <c r="MGQ172" s="91"/>
      <c r="MGR172" s="91"/>
      <c r="MGS172" s="91"/>
      <c r="MGT172" s="91"/>
      <c r="MGU172" s="91"/>
      <c r="MGV172" s="91"/>
      <c r="MGW172" s="91"/>
      <c r="MGX172" s="91"/>
      <c r="MGY172" s="91"/>
      <c r="MGZ172" s="91"/>
      <c r="MHA172" s="91"/>
      <c r="MHB172" s="91"/>
      <c r="MHC172" s="91"/>
      <c r="MHD172" s="91"/>
      <c r="MHE172" s="91"/>
      <c r="MHF172" s="91"/>
      <c r="MHG172" s="91"/>
      <c r="MHH172" s="91"/>
      <c r="MHI172" s="91"/>
      <c r="MHJ172" s="91"/>
      <c r="MHK172" s="91"/>
      <c r="MHL172" s="91"/>
      <c r="MHM172" s="91"/>
      <c r="MHN172" s="91"/>
      <c r="MHO172" s="91"/>
      <c r="MHP172" s="91"/>
      <c r="MHQ172" s="91"/>
      <c r="MHR172" s="91"/>
      <c r="MHS172" s="91"/>
      <c r="MHT172" s="91"/>
      <c r="MHU172" s="91"/>
      <c r="MHV172" s="91"/>
      <c r="MHW172" s="91"/>
      <c r="MHX172" s="91"/>
      <c r="MHY172" s="91"/>
      <c r="MHZ172" s="91"/>
      <c r="MIA172" s="91"/>
      <c r="MIB172" s="91"/>
      <c r="MIC172" s="91"/>
      <c r="MID172" s="91"/>
      <c r="MIE172" s="91"/>
      <c r="MIF172" s="91"/>
      <c r="MIG172" s="91"/>
      <c r="MIH172" s="91"/>
      <c r="MII172" s="91"/>
      <c r="MIJ172" s="91"/>
      <c r="MIK172" s="91"/>
      <c r="MIL172" s="91"/>
      <c r="MIM172" s="91"/>
      <c r="MIN172" s="91"/>
      <c r="MIO172" s="91"/>
      <c r="MIP172" s="91"/>
      <c r="MIQ172" s="91"/>
      <c r="MIR172" s="91"/>
      <c r="MIS172" s="91"/>
      <c r="MIT172" s="91"/>
      <c r="MIU172" s="91"/>
      <c r="MIV172" s="91"/>
      <c r="MIW172" s="91"/>
      <c r="MIX172" s="91"/>
      <c r="MIY172" s="91"/>
      <c r="MIZ172" s="91"/>
      <c r="MJA172" s="91"/>
      <c r="MJB172" s="91"/>
      <c r="MJC172" s="91"/>
      <c r="MJD172" s="91"/>
      <c r="MJE172" s="91"/>
      <c r="MJF172" s="91"/>
      <c r="MJG172" s="91"/>
      <c r="MJH172" s="91"/>
      <c r="MJI172" s="91"/>
      <c r="MJJ172" s="91"/>
      <c r="MJK172" s="91"/>
      <c r="MJL172" s="91"/>
      <c r="MJM172" s="91"/>
      <c r="MJN172" s="91"/>
      <c r="MJO172" s="91"/>
      <c r="MJP172" s="91"/>
      <c r="MJQ172" s="91"/>
      <c r="MJR172" s="91"/>
      <c r="MJS172" s="91"/>
      <c r="MJT172" s="91"/>
      <c r="MJU172" s="91"/>
      <c r="MJV172" s="91"/>
      <c r="MJW172" s="91"/>
      <c r="MJX172" s="91"/>
      <c r="MJY172" s="91"/>
      <c r="MJZ172" s="91"/>
      <c r="MKA172" s="91"/>
      <c r="MKB172" s="91"/>
      <c r="MKC172" s="91"/>
      <c r="MKD172" s="91"/>
      <c r="MKE172" s="91"/>
      <c r="MKF172" s="91"/>
      <c r="MKG172" s="91"/>
      <c r="MKH172" s="91"/>
      <c r="MKI172" s="91"/>
      <c r="MKJ172" s="91"/>
      <c r="MKK172" s="91"/>
      <c r="MKL172" s="91"/>
      <c r="MKM172" s="91"/>
      <c r="MKN172" s="91"/>
      <c r="MKO172" s="91"/>
      <c r="MKP172" s="91"/>
      <c r="MKQ172" s="91"/>
      <c r="MKR172" s="91"/>
      <c r="MKS172" s="91"/>
      <c r="MKT172" s="91"/>
      <c r="MKU172" s="91"/>
      <c r="MKV172" s="91"/>
      <c r="MKW172" s="91"/>
      <c r="MKX172" s="91"/>
      <c r="MKY172" s="91"/>
      <c r="MKZ172" s="91"/>
      <c r="MLA172" s="91"/>
      <c r="MLB172" s="91"/>
      <c r="MLC172" s="91"/>
      <c r="MLD172" s="91"/>
      <c r="MLE172" s="91"/>
      <c r="MLF172" s="91"/>
      <c r="MLG172" s="91"/>
      <c r="MLH172" s="91"/>
      <c r="MLI172" s="91"/>
      <c r="MLJ172" s="91"/>
      <c r="MLK172" s="91"/>
      <c r="MLL172" s="91"/>
      <c r="MLM172" s="91"/>
      <c r="MLN172" s="91"/>
      <c r="MLO172" s="91"/>
      <c r="MLP172" s="91"/>
      <c r="MLQ172" s="91"/>
      <c r="MLR172" s="91"/>
      <c r="MLS172" s="91"/>
      <c r="MLT172" s="91"/>
      <c r="MLU172" s="91"/>
      <c r="MLV172" s="91"/>
      <c r="MLW172" s="91"/>
      <c r="MLX172" s="91"/>
      <c r="MLY172" s="91"/>
      <c r="MLZ172" s="91"/>
      <c r="MMA172" s="91"/>
      <c r="MMB172" s="91"/>
      <c r="MMC172" s="91"/>
      <c r="MMD172" s="91"/>
      <c r="MME172" s="91"/>
      <c r="MMF172" s="91"/>
      <c r="MMG172" s="91"/>
      <c r="MMH172" s="91"/>
      <c r="MMI172" s="91"/>
      <c r="MMJ172" s="91"/>
      <c r="MMK172" s="91"/>
      <c r="MML172" s="91"/>
      <c r="MMM172" s="91"/>
      <c r="MMN172" s="91"/>
      <c r="MMO172" s="91"/>
      <c r="MMP172" s="91"/>
      <c r="MMQ172" s="91"/>
      <c r="MMR172" s="91"/>
      <c r="MMS172" s="91"/>
      <c r="MMT172" s="91"/>
      <c r="MMU172" s="91"/>
      <c r="MMV172" s="91"/>
      <c r="MMW172" s="91"/>
      <c r="MMX172" s="91"/>
      <c r="MMY172" s="91"/>
      <c r="MMZ172" s="91"/>
      <c r="MNA172" s="91"/>
      <c r="MNB172" s="91"/>
      <c r="MNC172" s="91"/>
      <c r="MND172" s="91"/>
      <c r="MNE172" s="91"/>
      <c r="MNF172" s="91"/>
      <c r="MNG172" s="91"/>
      <c r="MNH172" s="91"/>
      <c r="MNI172" s="91"/>
      <c r="MNJ172" s="91"/>
      <c r="MNK172" s="91"/>
      <c r="MNL172" s="91"/>
      <c r="MNM172" s="91"/>
      <c r="MNN172" s="91"/>
      <c r="MNO172" s="91"/>
      <c r="MNP172" s="91"/>
      <c r="MNQ172" s="91"/>
      <c r="MNR172" s="91"/>
      <c r="MNS172" s="91"/>
      <c r="MNT172" s="91"/>
      <c r="MNU172" s="91"/>
      <c r="MNV172" s="91"/>
      <c r="MNW172" s="91"/>
      <c r="MNX172" s="91"/>
      <c r="MNY172" s="91"/>
      <c r="MNZ172" s="91"/>
      <c r="MOA172" s="91"/>
      <c r="MOB172" s="91"/>
      <c r="MOC172" s="91"/>
      <c r="MOD172" s="91"/>
      <c r="MOE172" s="91"/>
      <c r="MOF172" s="91"/>
      <c r="MOG172" s="91"/>
      <c r="MOH172" s="91"/>
      <c r="MOI172" s="91"/>
      <c r="MOJ172" s="91"/>
      <c r="MOK172" s="91"/>
      <c r="MOL172" s="91"/>
      <c r="MOM172" s="91"/>
      <c r="MON172" s="91"/>
      <c r="MOO172" s="91"/>
      <c r="MOP172" s="91"/>
      <c r="MOQ172" s="91"/>
      <c r="MOR172" s="91"/>
      <c r="MOS172" s="91"/>
      <c r="MOT172" s="91"/>
      <c r="MOU172" s="91"/>
      <c r="MOV172" s="91"/>
      <c r="MOW172" s="91"/>
      <c r="MOX172" s="91"/>
      <c r="MOY172" s="91"/>
      <c r="MOZ172" s="91"/>
      <c r="MPA172" s="91"/>
      <c r="MPB172" s="91"/>
      <c r="MPC172" s="91"/>
      <c r="MPD172" s="91"/>
      <c r="MPE172" s="91"/>
      <c r="MPF172" s="91"/>
      <c r="MPG172" s="91"/>
      <c r="MPH172" s="91"/>
      <c r="MPI172" s="91"/>
      <c r="MPJ172" s="91"/>
      <c r="MPK172" s="91"/>
      <c r="MPL172" s="91"/>
      <c r="MPM172" s="91"/>
      <c r="MPN172" s="91"/>
      <c r="MPO172" s="91"/>
      <c r="MPP172" s="91"/>
      <c r="MPQ172" s="91"/>
      <c r="MPR172" s="91"/>
      <c r="MPS172" s="91"/>
      <c r="MPT172" s="91"/>
      <c r="MPU172" s="91"/>
      <c r="MPV172" s="91"/>
      <c r="MPW172" s="91"/>
      <c r="MPX172" s="91"/>
      <c r="MPY172" s="91"/>
      <c r="MPZ172" s="91"/>
      <c r="MQA172" s="91"/>
      <c r="MQB172" s="91"/>
      <c r="MQC172" s="91"/>
      <c r="MQD172" s="91"/>
      <c r="MQE172" s="91"/>
      <c r="MQF172" s="91"/>
      <c r="MQG172" s="91"/>
      <c r="MQH172" s="91"/>
      <c r="MQI172" s="91"/>
      <c r="MQJ172" s="91"/>
      <c r="MQK172" s="91"/>
      <c r="MQL172" s="91"/>
      <c r="MQM172" s="91"/>
      <c r="MQN172" s="91"/>
      <c r="MQO172" s="91"/>
      <c r="MQP172" s="91"/>
      <c r="MQQ172" s="91"/>
      <c r="MQR172" s="91"/>
      <c r="MQS172" s="91"/>
      <c r="MQT172" s="91"/>
      <c r="MQU172" s="91"/>
      <c r="MQV172" s="91"/>
      <c r="MQW172" s="91"/>
      <c r="MQX172" s="91"/>
      <c r="MQY172" s="91"/>
      <c r="MQZ172" s="91"/>
      <c r="MRA172" s="91"/>
      <c r="MRB172" s="91"/>
      <c r="MRC172" s="91"/>
      <c r="MRD172" s="91"/>
      <c r="MRE172" s="91"/>
      <c r="MRF172" s="91"/>
      <c r="MRG172" s="91"/>
      <c r="MRH172" s="91"/>
      <c r="MRI172" s="91"/>
      <c r="MRJ172" s="91"/>
      <c r="MRK172" s="91"/>
      <c r="MRL172" s="91"/>
      <c r="MRM172" s="91"/>
      <c r="MRN172" s="91"/>
      <c r="MRO172" s="91"/>
      <c r="MRP172" s="91"/>
      <c r="MRQ172" s="91"/>
      <c r="MRR172" s="91"/>
      <c r="MRS172" s="91"/>
      <c r="MRT172" s="91"/>
      <c r="MRU172" s="91"/>
      <c r="MRV172" s="91"/>
      <c r="MRW172" s="91"/>
      <c r="MRX172" s="91"/>
      <c r="MRY172" s="91"/>
      <c r="MRZ172" s="91"/>
      <c r="MSA172" s="91"/>
      <c r="MSB172" s="91"/>
      <c r="MSC172" s="91"/>
      <c r="MSD172" s="91"/>
      <c r="MSE172" s="91"/>
      <c r="MSF172" s="91"/>
      <c r="MSG172" s="91"/>
      <c r="MSH172" s="91"/>
      <c r="MSI172" s="91"/>
      <c r="MSJ172" s="91"/>
      <c r="MSK172" s="91"/>
      <c r="MSL172" s="91"/>
      <c r="MSM172" s="91"/>
      <c r="MSN172" s="91"/>
      <c r="MSO172" s="91"/>
      <c r="MSP172" s="91"/>
      <c r="MSQ172" s="91"/>
      <c r="MSR172" s="91"/>
      <c r="MSS172" s="91"/>
      <c r="MST172" s="91"/>
      <c r="MSU172" s="91"/>
      <c r="MSV172" s="91"/>
      <c r="MSW172" s="91"/>
      <c r="MSX172" s="91"/>
      <c r="MSY172" s="91"/>
      <c r="MSZ172" s="91"/>
      <c r="MTA172" s="91"/>
      <c r="MTB172" s="91"/>
      <c r="MTC172" s="91"/>
      <c r="MTD172" s="91"/>
      <c r="MTE172" s="91"/>
      <c r="MTF172" s="91"/>
      <c r="MTG172" s="91"/>
      <c r="MTH172" s="91"/>
      <c r="MTI172" s="91"/>
      <c r="MTJ172" s="91"/>
      <c r="MTK172" s="91"/>
      <c r="MTL172" s="91"/>
      <c r="MTM172" s="91"/>
      <c r="MTN172" s="91"/>
      <c r="MTO172" s="91"/>
      <c r="MTP172" s="91"/>
      <c r="MTQ172" s="91"/>
      <c r="MTR172" s="91"/>
      <c r="MTS172" s="91"/>
      <c r="MTT172" s="91"/>
      <c r="MTU172" s="91"/>
      <c r="MTV172" s="91"/>
      <c r="MTW172" s="91"/>
      <c r="MTX172" s="91"/>
      <c r="MTY172" s="91"/>
      <c r="MTZ172" s="91"/>
      <c r="MUA172" s="91"/>
      <c r="MUB172" s="91"/>
      <c r="MUC172" s="91"/>
      <c r="MUD172" s="91"/>
      <c r="MUE172" s="91"/>
      <c r="MUF172" s="91"/>
      <c r="MUG172" s="91"/>
      <c r="MUH172" s="91"/>
      <c r="MUI172" s="91"/>
      <c r="MUJ172" s="91"/>
      <c r="MUK172" s="91"/>
      <c r="MUL172" s="91"/>
      <c r="MUM172" s="91"/>
      <c r="MUN172" s="91"/>
      <c r="MUO172" s="91"/>
      <c r="MUP172" s="91"/>
      <c r="MUQ172" s="91"/>
      <c r="MUR172" s="91"/>
      <c r="MUS172" s="91"/>
      <c r="MUT172" s="91"/>
      <c r="MUU172" s="91"/>
      <c r="MUV172" s="91"/>
      <c r="MUW172" s="91"/>
      <c r="MUX172" s="91"/>
      <c r="MUY172" s="91"/>
      <c r="MUZ172" s="91"/>
      <c r="MVA172" s="91"/>
      <c r="MVB172" s="91"/>
      <c r="MVC172" s="91"/>
      <c r="MVD172" s="91"/>
      <c r="MVE172" s="91"/>
      <c r="MVF172" s="91"/>
      <c r="MVG172" s="91"/>
      <c r="MVH172" s="91"/>
      <c r="MVI172" s="91"/>
      <c r="MVJ172" s="91"/>
      <c r="MVK172" s="91"/>
      <c r="MVL172" s="91"/>
      <c r="MVM172" s="91"/>
      <c r="MVN172" s="91"/>
      <c r="MVO172" s="91"/>
      <c r="MVP172" s="91"/>
      <c r="MVQ172" s="91"/>
      <c r="MVR172" s="91"/>
      <c r="MVS172" s="91"/>
      <c r="MVT172" s="91"/>
      <c r="MVU172" s="91"/>
      <c r="MVV172" s="91"/>
      <c r="MVW172" s="91"/>
      <c r="MVX172" s="91"/>
      <c r="MVY172" s="91"/>
      <c r="MVZ172" s="91"/>
      <c r="MWA172" s="91"/>
      <c r="MWB172" s="91"/>
      <c r="MWC172" s="91"/>
      <c r="MWD172" s="91"/>
      <c r="MWE172" s="91"/>
      <c r="MWF172" s="91"/>
      <c r="MWG172" s="91"/>
      <c r="MWH172" s="91"/>
      <c r="MWI172" s="91"/>
      <c r="MWJ172" s="91"/>
      <c r="MWK172" s="91"/>
      <c r="MWL172" s="91"/>
      <c r="MWM172" s="91"/>
      <c r="MWN172" s="91"/>
      <c r="MWO172" s="91"/>
      <c r="MWP172" s="91"/>
      <c r="MWQ172" s="91"/>
      <c r="MWR172" s="91"/>
      <c r="MWS172" s="91"/>
      <c r="MWT172" s="91"/>
      <c r="MWU172" s="91"/>
      <c r="MWV172" s="91"/>
      <c r="MWW172" s="91"/>
      <c r="MWX172" s="91"/>
      <c r="MWY172" s="91"/>
      <c r="MWZ172" s="91"/>
      <c r="MXA172" s="91"/>
      <c r="MXB172" s="91"/>
      <c r="MXC172" s="91"/>
      <c r="MXD172" s="91"/>
      <c r="MXE172" s="91"/>
      <c r="MXF172" s="91"/>
      <c r="MXG172" s="91"/>
      <c r="MXH172" s="91"/>
      <c r="MXI172" s="91"/>
      <c r="MXJ172" s="91"/>
      <c r="MXK172" s="91"/>
      <c r="MXL172" s="91"/>
      <c r="MXM172" s="91"/>
      <c r="MXN172" s="91"/>
      <c r="MXO172" s="91"/>
      <c r="MXP172" s="91"/>
      <c r="MXQ172" s="91"/>
      <c r="MXR172" s="91"/>
      <c r="MXS172" s="91"/>
      <c r="MXT172" s="91"/>
      <c r="MXU172" s="91"/>
      <c r="MXV172" s="91"/>
      <c r="MXW172" s="91"/>
      <c r="MXX172" s="91"/>
      <c r="MXY172" s="91"/>
      <c r="MXZ172" s="91"/>
      <c r="MYA172" s="91"/>
      <c r="MYB172" s="91"/>
      <c r="MYC172" s="91"/>
      <c r="MYD172" s="91"/>
      <c r="MYE172" s="91"/>
      <c r="MYF172" s="91"/>
      <c r="MYG172" s="91"/>
      <c r="MYH172" s="91"/>
      <c r="MYI172" s="91"/>
      <c r="MYJ172" s="91"/>
      <c r="MYK172" s="91"/>
      <c r="MYL172" s="91"/>
      <c r="MYM172" s="91"/>
      <c r="MYN172" s="91"/>
      <c r="MYO172" s="91"/>
      <c r="MYP172" s="91"/>
      <c r="MYQ172" s="91"/>
      <c r="MYR172" s="91"/>
      <c r="MYS172" s="91"/>
      <c r="MYT172" s="91"/>
      <c r="MYU172" s="91"/>
      <c r="MYV172" s="91"/>
      <c r="MYW172" s="91"/>
      <c r="MYX172" s="91"/>
      <c r="MYY172" s="91"/>
      <c r="MYZ172" s="91"/>
      <c r="MZA172" s="91"/>
      <c r="MZB172" s="91"/>
      <c r="MZC172" s="91"/>
      <c r="MZD172" s="91"/>
      <c r="MZE172" s="91"/>
      <c r="MZF172" s="91"/>
      <c r="MZG172" s="91"/>
      <c r="MZH172" s="91"/>
      <c r="MZI172" s="91"/>
      <c r="MZJ172" s="91"/>
      <c r="MZK172" s="91"/>
      <c r="MZL172" s="91"/>
      <c r="MZM172" s="91"/>
      <c r="MZN172" s="91"/>
      <c r="MZO172" s="91"/>
      <c r="MZP172" s="91"/>
      <c r="MZQ172" s="91"/>
      <c r="MZR172" s="91"/>
      <c r="MZS172" s="91"/>
      <c r="MZT172" s="91"/>
      <c r="MZU172" s="91"/>
      <c r="MZV172" s="91"/>
      <c r="MZW172" s="91"/>
      <c r="MZX172" s="91"/>
      <c r="MZY172" s="91"/>
      <c r="MZZ172" s="91"/>
      <c r="NAA172" s="91"/>
      <c r="NAB172" s="91"/>
      <c r="NAC172" s="91"/>
      <c r="NAD172" s="91"/>
      <c r="NAE172" s="91"/>
      <c r="NAF172" s="91"/>
      <c r="NAG172" s="91"/>
      <c r="NAH172" s="91"/>
      <c r="NAI172" s="91"/>
      <c r="NAJ172" s="91"/>
      <c r="NAK172" s="91"/>
      <c r="NAL172" s="91"/>
      <c r="NAM172" s="91"/>
      <c r="NAN172" s="91"/>
      <c r="NAO172" s="91"/>
      <c r="NAP172" s="91"/>
      <c r="NAQ172" s="91"/>
      <c r="NAR172" s="91"/>
      <c r="NAS172" s="91"/>
      <c r="NAT172" s="91"/>
      <c r="NAU172" s="91"/>
      <c r="NAV172" s="91"/>
      <c r="NAW172" s="91"/>
      <c r="NAX172" s="91"/>
      <c r="NAY172" s="91"/>
      <c r="NAZ172" s="91"/>
      <c r="NBA172" s="91"/>
      <c r="NBB172" s="91"/>
      <c r="NBC172" s="91"/>
      <c r="NBD172" s="91"/>
      <c r="NBE172" s="91"/>
      <c r="NBF172" s="91"/>
      <c r="NBG172" s="91"/>
      <c r="NBH172" s="91"/>
      <c r="NBI172" s="91"/>
      <c r="NBJ172" s="91"/>
      <c r="NBK172" s="91"/>
      <c r="NBL172" s="91"/>
      <c r="NBM172" s="91"/>
      <c r="NBN172" s="91"/>
      <c r="NBO172" s="91"/>
      <c r="NBP172" s="91"/>
      <c r="NBQ172" s="91"/>
      <c r="NBR172" s="91"/>
      <c r="NBS172" s="91"/>
      <c r="NBT172" s="91"/>
      <c r="NBU172" s="91"/>
      <c r="NBV172" s="91"/>
      <c r="NBW172" s="91"/>
      <c r="NBX172" s="91"/>
      <c r="NBY172" s="91"/>
      <c r="NBZ172" s="91"/>
      <c r="NCA172" s="91"/>
      <c r="NCB172" s="91"/>
      <c r="NCC172" s="91"/>
      <c r="NCD172" s="91"/>
      <c r="NCE172" s="91"/>
      <c r="NCF172" s="91"/>
      <c r="NCG172" s="91"/>
      <c r="NCH172" s="91"/>
      <c r="NCI172" s="91"/>
      <c r="NCJ172" s="91"/>
      <c r="NCK172" s="91"/>
      <c r="NCL172" s="91"/>
      <c r="NCM172" s="91"/>
      <c r="NCN172" s="91"/>
      <c r="NCO172" s="91"/>
      <c r="NCP172" s="91"/>
      <c r="NCQ172" s="91"/>
      <c r="NCR172" s="91"/>
      <c r="NCS172" s="91"/>
      <c r="NCT172" s="91"/>
      <c r="NCU172" s="91"/>
      <c r="NCV172" s="91"/>
      <c r="NCW172" s="91"/>
      <c r="NCX172" s="91"/>
      <c r="NCY172" s="91"/>
      <c r="NCZ172" s="91"/>
      <c r="NDA172" s="91"/>
      <c r="NDB172" s="91"/>
      <c r="NDC172" s="91"/>
      <c r="NDD172" s="91"/>
      <c r="NDE172" s="91"/>
      <c r="NDF172" s="91"/>
      <c r="NDG172" s="91"/>
      <c r="NDH172" s="91"/>
      <c r="NDI172" s="91"/>
      <c r="NDJ172" s="91"/>
      <c r="NDK172" s="91"/>
      <c r="NDL172" s="91"/>
      <c r="NDM172" s="91"/>
      <c r="NDN172" s="91"/>
      <c r="NDO172" s="91"/>
      <c r="NDP172" s="91"/>
      <c r="NDQ172" s="91"/>
      <c r="NDR172" s="91"/>
      <c r="NDS172" s="91"/>
      <c r="NDT172" s="91"/>
      <c r="NDU172" s="91"/>
      <c r="NDV172" s="91"/>
      <c r="NDW172" s="91"/>
      <c r="NDX172" s="91"/>
      <c r="NDY172" s="91"/>
      <c r="NDZ172" s="91"/>
      <c r="NEA172" s="91"/>
      <c r="NEB172" s="91"/>
      <c r="NEC172" s="91"/>
      <c r="NED172" s="91"/>
      <c r="NEE172" s="91"/>
      <c r="NEF172" s="91"/>
      <c r="NEG172" s="91"/>
      <c r="NEH172" s="91"/>
      <c r="NEI172" s="91"/>
      <c r="NEJ172" s="91"/>
      <c r="NEK172" s="91"/>
      <c r="NEL172" s="91"/>
      <c r="NEM172" s="91"/>
      <c r="NEN172" s="91"/>
      <c r="NEO172" s="91"/>
      <c r="NEP172" s="91"/>
      <c r="NEQ172" s="91"/>
      <c r="NER172" s="91"/>
      <c r="NES172" s="91"/>
      <c r="NET172" s="91"/>
      <c r="NEU172" s="91"/>
      <c r="NEV172" s="91"/>
      <c r="NEW172" s="91"/>
      <c r="NEX172" s="91"/>
      <c r="NEY172" s="91"/>
      <c r="NEZ172" s="91"/>
      <c r="NFA172" s="91"/>
      <c r="NFB172" s="91"/>
      <c r="NFC172" s="91"/>
      <c r="NFD172" s="91"/>
      <c r="NFE172" s="91"/>
      <c r="NFF172" s="91"/>
      <c r="NFG172" s="91"/>
      <c r="NFH172" s="91"/>
      <c r="NFI172" s="91"/>
      <c r="NFJ172" s="91"/>
      <c r="NFK172" s="91"/>
      <c r="NFL172" s="91"/>
      <c r="NFM172" s="91"/>
      <c r="NFN172" s="91"/>
      <c r="NFO172" s="91"/>
      <c r="NFP172" s="91"/>
      <c r="NFQ172" s="91"/>
      <c r="NFR172" s="91"/>
      <c r="NFS172" s="91"/>
      <c r="NFT172" s="91"/>
      <c r="NFU172" s="91"/>
      <c r="NFV172" s="91"/>
      <c r="NFW172" s="91"/>
      <c r="NFX172" s="91"/>
      <c r="NFY172" s="91"/>
      <c r="NFZ172" s="91"/>
      <c r="NGA172" s="91"/>
      <c r="NGB172" s="91"/>
      <c r="NGC172" s="91"/>
      <c r="NGD172" s="91"/>
      <c r="NGE172" s="91"/>
      <c r="NGF172" s="91"/>
      <c r="NGG172" s="91"/>
      <c r="NGH172" s="91"/>
      <c r="NGI172" s="91"/>
      <c r="NGJ172" s="91"/>
      <c r="NGK172" s="91"/>
      <c r="NGL172" s="91"/>
      <c r="NGM172" s="91"/>
      <c r="NGN172" s="91"/>
      <c r="NGO172" s="91"/>
      <c r="NGP172" s="91"/>
      <c r="NGQ172" s="91"/>
      <c r="NGR172" s="91"/>
      <c r="NGS172" s="91"/>
      <c r="NGT172" s="91"/>
      <c r="NGU172" s="91"/>
      <c r="NGV172" s="91"/>
      <c r="NGW172" s="91"/>
      <c r="NGX172" s="91"/>
      <c r="NGY172" s="91"/>
      <c r="NGZ172" s="91"/>
      <c r="NHA172" s="91"/>
      <c r="NHB172" s="91"/>
      <c r="NHC172" s="91"/>
      <c r="NHD172" s="91"/>
      <c r="NHE172" s="91"/>
      <c r="NHF172" s="91"/>
      <c r="NHG172" s="91"/>
      <c r="NHH172" s="91"/>
      <c r="NHI172" s="91"/>
      <c r="NHJ172" s="91"/>
      <c r="NHK172" s="91"/>
      <c r="NHL172" s="91"/>
      <c r="NHM172" s="91"/>
      <c r="NHN172" s="91"/>
      <c r="NHO172" s="91"/>
      <c r="NHP172" s="91"/>
      <c r="NHQ172" s="91"/>
      <c r="NHR172" s="91"/>
      <c r="NHS172" s="91"/>
      <c r="NHT172" s="91"/>
      <c r="NHU172" s="91"/>
      <c r="NHV172" s="91"/>
      <c r="NHW172" s="91"/>
      <c r="NHX172" s="91"/>
      <c r="NHY172" s="91"/>
      <c r="NHZ172" s="91"/>
      <c r="NIA172" s="91"/>
      <c r="NIB172" s="91"/>
      <c r="NIC172" s="91"/>
      <c r="NID172" s="91"/>
      <c r="NIE172" s="91"/>
      <c r="NIF172" s="91"/>
      <c r="NIG172" s="91"/>
      <c r="NIH172" s="91"/>
      <c r="NII172" s="91"/>
      <c r="NIJ172" s="91"/>
      <c r="NIK172" s="91"/>
      <c r="NIL172" s="91"/>
      <c r="NIM172" s="91"/>
      <c r="NIN172" s="91"/>
      <c r="NIO172" s="91"/>
      <c r="NIP172" s="91"/>
      <c r="NIQ172" s="91"/>
      <c r="NIR172" s="91"/>
      <c r="NIS172" s="91"/>
      <c r="NIT172" s="91"/>
      <c r="NIU172" s="91"/>
      <c r="NIV172" s="91"/>
      <c r="NIW172" s="91"/>
      <c r="NIX172" s="91"/>
      <c r="NIY172" s="91"/>
      <c r="NIZ172" s="91"/>
      <c r="NJA172" s="91"/>
      <c r="NJB172" s="91"/>
      <c r="NJC172" s="91"/>
      <c r="NJD172" s="91"/>
      <c r="NJE172" s="91"/>
      <c r="NJF172" s="91"/>
      <c r="NJG172" s="91"/>
      <c r="NJH172" s="91"/>
      <c r="NJI172" s="91"/>
      <c r="NJJ172" s="91"/>
      <c r="NJK172" s="91"/>
      <c r="NJL172" s="91"/>
      <c r="NJM172" s="91"/>
      <c r="NJN172" s="91"/>
      <c r="NJO172" s="91"/>
      <c r="NJP172" s="91"/>
      <c r="NJQ172" s="91"/>
      <c r="NJR172" s="91"/>
      <c r="NJS172" s="91"/>
      <c r="NJT172" s="91"/>
      <c r="NJU172" s="91"/>
      <c r="NJV172" s="91"/>
      <c r="NJW172" s="91"/>
      <c r="NJX172" s="91"/>
      <c r="NJY172" s="91"/>
      <c r="NJZ172" s="91"/>
      <c r="NKA172" s="91"/>
      <c r="NKB172" s="91"/>
      <c r="NKC172" s="91"/>
      <c r="NKD172" s="91"/>
      <c r="NKE172" s="91"/>
      <c r="NKF172" s="91"/>
      <c r="NKG172" s="91"/>
      <c r="NKH172" s="91"/>
      <c r="NKI172" s="91"/>
      <c r="NKJ172" s="91"/>
      <c r="NKK172" s="91"/>
      <c r="NKL172" s="91"/>
      <c r="NKM172" s="91"/>
      <c r="NKN172" s="91"/>
      <c r="NKO172" s="91"/>
      <c r="NKP172" s="91"/>
      <c r="NKQ172" s="91"/>
      <c r="NKR172" s="91"/>
      <c r="NKS172" s="91"/>
      <c r="NKT172" s="91"/>
      <c r="NKU172" s="91"/>
      <c r="NKV172" s="91"/>
      <c r="NKW172" s="91"/>
      <c r="NKX172" s="91"/>
      <c r="NKY172" s="91"/>
      <c r="NKZ172" s="91"/>
      <c r="NLA172" s="91"/>
      <c r="NLB172" s="91"/>
      <c r="NLC172" s="91"/>
      <c r="NLD172" s="91"/>
      <c r="NLE172" s="91"/>
      <c r="NLF172" s="91"/>
      <c r="NLG172" s="91"/>
      <c r="NLH172" s="91"/>
      <c r="NLI172" s="91"/>
      <c r="NLJ172" s="91"/>
      <c r="NLK172" s="91"/>
      <c r="NLL172" s="91"/>
      <c r="NLM172" s="91"/>
      <c r="NLN172" s="91"/>
      <c r="NLO172" s="91"/>
      <c r="NLP172" s="91"/>
      <c r="NLQ172" s="91"/>
      <c r="NLR172" s="91"/>
      <c r="NLS172" s="91"/>
      <c r="NLT172" s="91"/>
      <c r="NLU172" s="91"/>
      <c r="NLV172" s="91"/>
      <c r="NLW172" s="91"/>
      <c r="NLX172" s="91"/>
      <c r="NLY172" s="91"/>
      <c r="NLZ172" s="91"/>
      <c r="NMA172" s="91"/>
      <c r="NMB172" s="91"/>
      <c r="NMC172" s="91"/>
      <c r="NMD172" s="91"/>
      <c r="NME172" s="91"/>
      <c r="NMF172" s="91"/>
      <c r="NMG172" s="91"/>
      <c r="NMH172" s="91"/>
      <c r="NMI172" s="91"/>
      <c r="NMJ172" s="91"/>
      <c r="NMK172" s="91"/>
      <c r="NML172" s="91"/>
      <c r="NMM172" s="91"/>
      <c r="NMN172" s="91"/>
      <c r="NMO172" s="91"/>
      <c r="NMP172" s="91"/>
      <c r="NMQ172" s="91"/>
      <c r="NMR172" s="91"/>
      <c r="NMS172" s="91"/>
      <c r="NMT172" s="91"/>
      <c r="NMU172" s="91"/>
      <c r="NMV172" s="91"/>
      <c r="NMW172" s="91"/>
      <c r="NMX172" s="91"/>
      <c r="NMY172" s="91"/>
      <c r="NMZ172" s="91"/>
      <c r="NNA172" s="91"/>
      <c r="NNB172" s="91"/>
      <c r="NNC172" s="91"/>
      <c r="NND172" s="91"/>
      <c r="NNE172" s="91"/>
      <c r="NNF172" s="91"/>
      <c r="NNG172" s="91"/>
      <c r="NNH172" s="91"/>
      <c r="NNI172" s="91"/>
      <c r="NNJ172" s="91"/>
      <c r="NNK172" s="91"/>
      <c r="NNL172" s="91"/>
      <c r="NNM172" s="91"/>
      <c r="NNN172" s="91"/>
      <c r="NNO172" s="91"/>
      <c r="NNP172" s="91"/>
      <c r="NNQ172" s="91"/>
      <c r="NNR172" s="91"/>
      <c r="NNS172" s="91"/>
      <c r="NNT172" s="91"/>
      <c r="NNU172" s="91"/>
      <c r="NNV172" s="91"/>
      <c r="NNW172" s="91"/>
      <c r="NNX172" s="91"/>
      <c r="NNY172" s="91"/>
      <c r="NNZ172" s="91"/>
      <c r="NOA172" s="91"/>
      <c r="NOB172" s="91"/>
      <c r="NOC172" s="91"/>
      <c r="NOD172" s="91"/>
      <c r="NOE172" s="91"/>
      <c r="NOF172" s="91"/>
      <c r="NOG172" s="91"/>
      <c r="NOH172" s="91"/>
      <c r="NOI172" s="91"/>
      <c r="NOJ172" s="91"/>
      <c r="NOK172" s="91"/>
      <c r="NOL172" s="91"/>
      <c r="NOM172" s="91"/>
      <c r="NON172" s="91"/>
      <c r="NOO172" s="91"/>
      <c r="NOP172" s="91"/>
      <c r="NOQ172" s="91"/>
      <c r="NOR172" s="91"/>
      <c r="NOS172" s="91"/>
      <c r="NOT172" s="91"/>
      <c r="NOU172" s="91"/>
      <c r="NOV172" s="91"/>
      <c r="NOW172" s="91"/>
      <c r="NOX172" s="91"/>
      <c r="NOY172" s="91"/>
      <c r="NOZ172" s="91"/>
      <c r="NPA172" s="91"/>
      <c r="NPB172" s="91"/>
      <c r="NPC172" s="91"/>
      <c r="NPD172" s="91"/>
      <c r="NPE172" s="91"/>
      <c r="NPF172" s="91"/>
      <c r="NPG172" s="91"/>
      <c r="NPH172" s="91"/>
      <c r="NPI172" s="91"/>
      <c r="NPJ172" s="91"/>
      <c r="NPK172" s="91"/>
      <c r="NPL172" s="91"/>
      <c r="NPM172" s="91"/>
      <c r="NPN172" s="91"/>
      <c r="NPO172" s="91"/>
      <c r="NPP172" s="91"/>
      <c r="NPQ172" s="91"/>
      <c r="NPR172" s="91"/>
      <c r="NPS172" s="91"/>
      <c r="NPT172" s="91"/>
      <c r="NPU172" s="91"/>
      <c r="NPV172" s="91"/>
      <c r="NPW172" s="91"/>
      <c r="NPX172" s="91"/>
      <c r="NPY172" s="91"/>
      <c r="NPZ172" s="91"/>
      <c r="NQA172" s="91"/>
      <c r="NQB172" s="91"/>
      <c r="NQC172" s="91"/>
      <c r="NQD172" s="91"/>
      <c r="NQE172" s="91"/>
      <c r="NQF172" s="91"/>
      <c r="NQG172" s="91"/>
      <c r="NQH172" s="91"/>
      <c r="NQI172" s="91"/>
      <c r="NQJ172" s="91"/>
      <c r="NQK172" s="91"/>
      <c r="NQL172" s="91"/>
      <c r="NQM172" s="91"/>
      <c r="NQN172" s="91"/>
      <c r="NQO172" s="91"/>
      <c r="NQP172" s="91"/>
      <c r="NQQ172" s="91"/>
      <c r="NQR172" s="91"/>
      <c r="NQS172" s="91"/>
      <c r="NQT172" s="91"/>
      <c r="NQU172" s="91"/>
      <c r="NQV172" s="91"/>
      <c r="NQW172" s="91"/>
      <c r="NQX172" s="91"/>
      <c r="NQY172" s="91"/>
      <c r="NQZ172" s="91"/>
      <c r="NRA172" s="91"/>
      <c r="NRB172" s="91"/>
      <c r="NRC172" s="91"/>
      <c r="NRD172" s="91"/>
      <c r="NRE172" s="91"/>
      <c r="NRF172" s="91"/>
      <c r="NRG172" s="91"/>
      <c r="NRH172" s="91"/>
      <c r="NRI172" s="91"/>
      <c r="NRJ172" s="91"/>
      <c r="NRK172" s="91"/>
      <c r="NRL172" s="91"/>
      <c r="NRM172" s="91"/>
      <c r="NRN172" s="91"/>
      <c r="NRO172" s="91"/>
      <c r="NRP172" s="91"/>
      <c r="NRQ172" s="91"/>
      <c r="NRR172" s="91"/>
      <c r="NRS172" s="91"/>
      <c r="NRT172" s="91"/>
      <c r="NRU172" s="91"/>
      <c r="NRV172" s="91"/>
      <c r="NRW172" s="91"/>
      <c r="NRX172" s="91"/>
      <c r="NRY172" s="91"/>
      <c r="NRZ172" s="91"/>
      <c r="NSA172" s="91"/>
      <c r="NSB172" s="91"/>
      <c r="NSC172" s="91"/>
      <c r="NSD172" s="91"/>
      <c r="NSE172" s="91"/>
      <c r="NSF172" s="91"/>
      <c r="NSG172" s="91"/>
      <c r="NSH172" s="91"/>
      <c r="NSI172" s="91"/>
      <c r="NSJ172" s="91"/>
      <c r="NSK172" s="91"/>
      <c r="NSL172" s="91"/>
      <c r="NSM172" s="91"/>
      <c r="NSN172" s="91"/>
      <c r="NSO172" s="91"/>
      <c r="NSP172" s="91"/>
      <c r="NSQ172" s="91"/>
      <c r="NSR172" s="91"/>
      <c r="NSS172" s="91"/>
      <c r="NST172" s="91"/>
      <c r="NSU172" s="91"/>
      <c r="NSV172" s="91"/>
      <c r="NSW172" s="91"/>
      <c r="NSX172" s="91"/>
      <c r="NSY172" s="91"/>
      <c r="NSZ172" s="91"/>
      <c r="NTA172" s="91"/>
      <c r="NTB172" s="91"/>
      <c r="NTC172" s="91"/>
      <c r="NTD172" s="91"/>
      <c r="NTE172" s="91"/>
      <c r="NTF172" s="91"/>
      <c r="NTG172" s="91"/>
      <c r="NTH172" s="91"/>
      <c r="NTI172" s="91"/>
      <c r="NTJ172" s="91"/>
      <c r="NTK172" s="91"/>
      <c r="NTL172" s="91"/>
      <c r="NTM172" s="91"/>
      <c r="NTN172" s="91"/>
      <c r="NTO172" s="91"/>
      <c r="NTP172" s="91"/>
      <c r="NTQ172" s="91"/>
      <c r="NTR172" s="91"/>
      <c r="NTS172" s="91"/>
      <c r="NTT172" s="91"/>
      <c r="NTU172" s="91"/>
      <c r="NTV172" s="91"/>
      <c r="NTW172" s="91"/>
      <c r="NTX172" s="91"/>
      <c r="NTY172" s="91"/>
      <c r="NTZ172" s="91"/>
      <c r="NUA172" s="91"/>
      <c r="NUB172" s="91"/>
      <c r="NUC172" s="91"/>
      <c r="NUD172" s="91"/>
      <c r="NUE172" s="91"/>
      <c r="NUF172" s="91"/>
      <c r="NUG172" s="91"/>
      <c r="NUH172" s="91"/>
      <c r="NUI172" s="91"/>
      <c r="NUJ172" s="91"/>
      <c r="NUK172" s="91"/>
      <c r="NUL172" s="91"/>
      <c r="NUM172" s="91"/>
      <c r="NUN172" s="91"/>
      <c r="NUO172" s="91"/>
      <c r="NUP172" s="91"/>
      <c r="NUQ172" s="91"/>
      <c r="NUR172" s="91"/>
      <c r="NUS172" s="91"/>
      <c r="NUT172" s="91"/>
      <c r="NUU172" s="91"/>
      <c r="NUV172" s="91"/>
      <c r="NUW172" s="91"/>
      <c r="NUX172" s="91"/>
      <c r="NUY172" s="91"/>
      <c r="NUZ172" s="91"/>
      <c r="NVA172" s="91"/>
      <c r="NVB172" s="91"/>
      <c r="NVC172" s="91"/>
      <c r="NVD172" s="91"/>
      <c r="NVE172" s="91"/>
      <c r="NVF172" s="91"/>
      <c r="NVG172" s="91"/>
      <c r="NVH172" s="91"/>
      <c r="NVI172" s="91"/>
      <c r="NVJ172" s="91"/>
      <c r="NVK172" s="91"/>
      <c r="NVL172" s="91"/>
      <c r="NVM172" s="91"/>
      <c r="NVN172" s="91"/>
      <c r="NVO172" s="91"/>
      <c r="NVP172" s="91"/>
      <c r="NVQ172" s="91"/>
      <c r="NVR172" s="91"/>
      <c r="NVS172" s="91"/>
      <c r="NVT172" s="91"/>
      <c r="NVU172" s="91"/>
      <c r="NVV172" s="91"/>
      <c r="NVW172" s="91"/>
      <c r="NVX172" s="91"/>
      <c r="NVY172" s="91"/>
      <c r="NVZ172" s="91"/>
      <c r="NWA172" s="91"/>
      <c r="NWB172" s="91"/>
      <c r="NWC172" s="91"/>
      <c r="NWD172" s="91"/>
      <c r="NWE172" s="91"/>
      <c r="NWF172" s="91"/>
      <c r="NWG172" s="91"/>
      <c r="NWH172" s="91"/>
      <c r="NWI172" s="91"/>
      <c r="NWJ172" s="91"/>
      <c r="NWK172" s="91"/>
      <c r="NWL172" s="91"/>
      <c r="NWM172" s="91"/>
      <c r="NWN172" s="91"/>
      <c r="NWO172" s="91"/>
      <c r="NWP172" s="91"/>
      <c r="NWQ172" s="91"/>
      <c r="NWR172" s="91"/>
      <c r="NWS172" s="91"/>
      <c r="NWT172" s="91"/>
      <c r="NWU172" s="91"/>
      <c r="NWV172" s="91"/>
      <c r="NWW172" s="91"/>
      <c r="NWX172" s="91"/>
      <c r="NWY172" s="91"/>
      <c r="NWZ172" s="91"/>
      <c r="NXA172" s="91"/>
      <c r="NXB172" s="91"/>
      <c r="NXC172" s="91"/>
      <c r="NXD172" s="91"/>
      <c r="NXE172" s="91"/>
      <c r="NXF172" s="91"/>
      <c r="NXG172" s="91"/>
      <c r="NXH172" s="91"/>
      <c r="NXI172" s="91"/>
      <c r="NXJ172" s="91"/>
      <c r="NXK172" s="91"/>
      <c r="NXL172" s="91"/>
      <c r="NXM172" s="91"/>
      <c r="NXN172" s="91"/>
      <c r="NXO172" s="91"/>
      <c r="NXP172" s="91"/>
      <c r="NXQ172" s="91"/>
      <c r="NXR172" s="91"/>
      <c r="NXS172" s="91"/>
      <c r="NXT172" s="91"/>
      <c r="NXU172" s="91"/>
      <c r="NXV172" s="91"/>
      <c r="NXW172" s="91"/>
      <c r="NXX172" s="91"/>
      <c r="NXY172" s="91"/>
      <c r="NXZ172" s="91"/>
      <c r="NYA172" s="91"/>
      <c r="NYB172" s="91"/>
      <c r="NYC172" s="91"/>
      <c r="NYD172" s="91"/>
      <c r="NYE172" s="91"/>
      <c r="NYF172" s="91"/>
      <c r="NYG172" s="91"/>
      <c r="NYH172" s="91"/>
      <c r="NYI172" s="91"/>
      <c r="NYJ172" s="91"/>
      <c r="NYK172" s="91"/>
      <c r="NYL172" s="91"/>
      <c r="NYM172" s="91"/>
      <c r="NYN172" s="91"/>
      <c r="NYO172" s="91"/>
      <c r="NYP172" s="91"/>
      <c r="NYQ172" s="91"/>
      <c r="NYR172" s="91"/>
      <c r="NYS172" s="91"/>
      <c r="NYT172" s="91"/>
      <c r="NYU172" s="91"/>
      <c r="NYV172" s="91"/>
      <c r="NYW172" s="91"/>
      <c r="NYX172" s="91"/>
      <c r="NYY172" s="91"/>
      <c r="NYZ172" s="91"/>
      <c r="NZA172" s="91"/>
      <c r="NZB172" s="91"/>
      <c r="NZC172" s="91"/>
      <c r="NZD172" s="91"/>
      <c r="NZE172" s="91"/>
      <c r="NZF172" s="91"/>
      <c r="NZG172" s="91"/>
      <c r="NZH172" s="91"/>
      <c r="NZI172" s="91"/>
      <c r="NZJ172" s="91"/>
      <c r="NZK172" s="91"/>
      <c r="NZL172" s="91"/>
      <c r="NZM172" s="91"/>
      <c r="NZN172" s="91"/>
      <c r="NZO172" s="91"/>
      <c r="NZP172" s="91"/>
      <c r="NZQ172" s="91"/>
      <c r="NZR172" s="91"/>
      <c r="NZS172" s="91"/>
      <c r="NZT172" s="91"/>
      <c r="NZU172" s="91"/>
      <c r="NZV172" s="91"/>
      <c r="NZW172" s="91"/>
      <c r="NZX172" s="91"/>
      <c r="NZY172" s="91"/>
      <c r="NZZ172" s="91"/>
      <c r="OAA172" s="91"/>
      <c r="OAB172" s="91"/>
      <c r="OAC172" s="91"/>
      <c r="OAD172" s="91"/>
      <c r="OAE172" s="91"/>
      <c r="OAF172" s="91"/>
      <c r="OAG172" s="91"/>
      <c r="OAH172" s="91"/>
      <c r="OAI172" s="91"/>
      <c r="OAJ172" s="91"/>
      <c r="OAK172" s="91"/>
      <c r="OAL172" s="91"/>
      <c r="OAM172" s="91"/>
      <c r="OAN172" s="91"/>
      <c r="OAO172" s="91"/>
      <c r="OAP172" s="91"/>
      <c r="OAQ172" s="91"/>
      <c r="OAR172" s="91"/>
      <c r="OAS172" s="91"/>
      <c r="OAT172" s="91"/>
      <c r="OAU172" s="91"/>
      <c r="OAV172" s="91"/>
      <c r="OAW172" s="91"/>
      <c r="OAX172" s="91"/>
      <c r="OAY172" s="91"/>
      <c r="OAZ172" s="91"/>
      <c r="OBA172" s="91"/>
      <c r="OBB172" s="91"/>
      <c r="OBC172" s="91"/>
      <c r="OBD172" s="91"/>
      <c r="OBE172" s="91"/>
      <c r="OBF172" s="91"/>
      <c r="OBG172" s="91"/>
      <c r="OBH172" s="91"/>
      <c r="OBI172" s="91"/>
      <c r="OBJ172" s="91"/>
      <c r="OBK172" s="91"/>
      <c r="OBL172" s="91"/>
      <c r="OBM172" s="91"/>
      <c r="OBN172" s="91"/>
      <c r="OBO172" s="91"/>
      <c r="OBP172" s="91"/>
      <c r="OBQ172" s="91"/>
      <c r="OBR172" s="91"/>
      <c r="OBS172" s="91"/>
      <c r="OBT172" s="91"/>
      <c r="OBU172" s="91"/>
      <c r="OBV172" s="91"/>
      <c r="OBW172" s="91"/>
      <c r="OBX172" s="91"/>
      <c r="OBY172" s="91"/>
      <c r="OBZ172" s="91"/>
      <c r="OCA172" s="91"/>
      <c r="OCB172" s="91"/>
      <c r="OCC172" s="91"/>
      <c r="OCD172" s="91"/>
      <c r="OCE172" s="91"/>
      <c r="OCF172" s="91"/>
      <c r="OCG172" s="91"/>
      <c r="OCH172" s="91"/>
      <c r="OCI172" s="91"/>
      <c r="OCJ172" s="91"/>
      <c r="OCK172" s="91"/>
      <c r="OCL172" s="91"/>
      <c r="OCM172" s="91"/>
      <c r="OCN172" s="91"/>
      <c r="OCO172" s="91"/>
      <c r="OCP172" s="91"/>
      <c r="OCQ172" s="91"/>
      <c r="OCR172" s="91"/>
      <c r="OCS172" s="91"/>
      <c r="OCT172" s="91"/>
      <c r="OCU172" s="91"/>
      <c r="OCV172" s="91"/>
      <c r="OCW172" s="91"/>
      <c r="OCX172" s="91"/>
      <c r="OCY172" s="91"/>
      <c r="OCZ172" s="91"/>
      <c r="ODA172" s="91"/>
      <c r="ODB172" s="91"/>
      <c r="ODC172" s="91"/>
      <c r="ODD172" s="91"/>
      <c r="ODE172" s="91"/>
      <c r="ODF172" s="91"/>
      <c r="ODG172" s="91"/>
      <c r="ODH172" s="91"/>
      <c r="ODI172" s="91"/>
      <c r="ODJ172" s="91"/>
      <c r="ODK172" s="91"/>
      <c r="ODL172" s="91"/>
      <c r="ODM172" s="91"/>
      <c r="ODN172" s="91"/>
      <c r="ODO172" s="91"/>
      <c r="ODP172" s="91"/>
      <c r="ODQ172" s="91"/>
      <c r="ODR172" s="91"/>
      <c r="ODS172" s="91"/>
      <c r="ODT172" s="91"/>
      <c r="ODU172" s="91"/>
      <c r="ODV172" s="91"/>
      <c r="ODW172" s="91"/>
      <c r="ODX172" s="91"/>
      <c r="ODY172" s="91"/>
      <c r="ODZ172" s="91"/>
      <c r="OEA172" s="91"/>
      <c r="OEB172" s="91"/>
      <c r="OEC172" s="91"/>
      <c r="OED172" s="91"/>
      <c r="OEE172" s="91"/>
      <c r="OEF172" s="91"/>
      <c r="OEG172" s="91"/>
      <c r="OEH172" s="91"/>
      <c r="OEI172" s="91"/>
      <c r="OEJ172" s="91"/>
      <c r="OEK172" s="91"/>
      <c r="OEL172" s="91"/>
      <c r="OEM172" s="91"/>
      <c r="OEN172" s="91"/>
      <c r="OEO172" s="91"/>
      <c r="OEP172" s="91"/>
      <c r="OEQ172" s="91"/>
      <c r="OER172" s="91"/>
      <c r="OES172" s="91"/>
      <c r="OET172" s="91"/>
      <c r="OEU172" s="91"/>
      <c r="OEV172" s="91"/>
      <c r="OEW172" s="91"/>
      <c r="OEX172" s="91"/>
      <c r="OEY172" s="91"/>
      <c r="OEZ172" s="91"/>
      <c r="OFA172" s="91"/>
      <c r="OFB172" s="91"/>
      <c r="OFC172" s="91"/>
      <c r="OFD172" s="91"/>
      <c r="OFE172" s="91"/>
      <c r="OFF172" s="91"/>
      <c r="OFG172" s="91"/>
      <c r="OFH172" s="91"/>
      <c r="OFI172" s="91"/>
      <c r="OFJ172" s="91"/>
      <c r="OFK172" s="91"/>
      <c r="OFL172" s="91"/>
      <c r="OFM172" s="91"/>
      <c r="OFN172" s="91"/>
      <c r="OFO172" s="91"/>
      <c r="OFP172" s="91"/>
      <c r="OFQ172" s="91"/>
      <c r="OFR172" s="91"/>
      <c r="OFS172" s="91"/>
      <c r="OFT172" s="91"/>
      <c r="OFU172" s="91"/>
      <c r="OFV172" s="91"/>
      <c r="OFW172" s="91"/>
      <c r="OFX172" s="91"/>
      <c r="OFY172" s="91"/>
      <c r="OFZ172" s="91"/>
      <c r="OGA172" s="91"/>
      <c r="OGB172" s="91"/>
      <c r="OGC172" s="91"/>
      <c r="OGD172" s="91"/>
      <c r="OGE172" s="91"/>
      <c r="OGF172" s="91"/>
      <c r="OGG172" s="91"/>
      <c r="OGH172" s="91"/>
      <c r="OGI172" s="91"/>
      <c r="OGJ172" s="91"/>
      <c r="OGK172" s="91"/>
      <c r="OGL172" s="91"/>
      <c r="OGM172" s="91"/>
      <c r="OGN172" s="91"/>
      <c r="OGO172" s="91"/>
      <c r="OGP172" s="91"/>
      <c r="OGQ172" s="91"/>
      <c r="OGR172" s="91"/>
      <c r="OGS172" s="91"/>
      <c r="OGT172" s="91"/>
      <c r="OGU172" s="91"/>
      <c r="OGV172" s="91"/>
      <c r="OGW172" s="91"/>
      <c r="OGX172" s="91"/>
      <c r="OGY172" s="91"/>
      <c r="OGZ172" s="91"/>
      <c r="OHA172" s="91"/>
      <c r="OHB172" s="91"/>
      <c r="OHC172" s="91"/>
      <c r="OHD172" s="91"/>
      <c r="OHE172" s="91"/>
      <c r="OHF172" s="91"/>
      <c r="OHG172" s="91"/>
      <c r="OHH172" s="91"/>
      <c r="OHI172" s="91"/>
      <c r="OHJ172" s="91"/>
      <c r="OHK172" s="91"/>
      <c r="OHL172" s="91"/>
      <c r="OHM172" s="91"/>
      <c r="OHN172" s="91"/>
      <c r="OHO172" s="91"/>
      <c r="OHP172" s="91"/>
      <c r="OHQ172" s="91"/>
      <c r="OHR172" s="91"/>
      <c r="OHS172" s="91"/>
      <c r="OHT172" s="91"/>
      <c r="OHU172" s="91"/>
      <c r="OHV172" s="91"/>
      <c r="OHW172" s="91"/>
      <c r="OHX172" s="91"/>
      <c r="OHY172" s="91"/>
      <c r="OHZ172" s="91"/>
      <c r="OIA172" s="91"/>
      <c r="OIB172" s="91"/>
      <c r="OIC172" s="91"/>
      <c r="OID172" s="91"/>
      <c r="OIE172" s="91"/>
      <c r="OIF172" s="91"/>
      <c r="OIG172" s="91"/>
      <c r="OIH172" s="91"/>
      <c r="OII172" s="91"/>
      <c r="OIJ172" s="91"/>
      <c r="OIK172" s="91"/>
      <c r="OIL172" s="91"/>
      <c r="OIM172" s="91"/>
      <c r="OIN172" s="91"/>
      <c r="OIO172" s="91"/>
      <c r="OIP172" s="91"/>
      <c r="OIQ172" s="91"/>
      <c r="OIR172" s="91"/>
      <c r="OIS172" s="91"/>
      <c r="OIT172" s="91"/>
      <c r="OIU172" s="91"/>
      <c r="OIV172" s="91"/>
      <c r="OIW172" s="91"/>
      <c r="OIX172" s="91"/>
      <c r="OIY172" s="91"/>
      <c r="OIZ172" s="91"/>
      <c r="OJA172" s="91"/>
      <c r="OJB172" s="91"/>
      <c r="OJC172" s="91"/>
      <c r="OJD172" s="91"/>
      <c r="OJE172" s="91"/>
      <c r="OJF172" s="91"/>
      <c r="OJG172" s="91"/>
      <c r="OJH172" s="91"/>
      <c r="OJI172" s="91"/>
      <c r="OJJ172" s="91"/>
      <c r="OJK172" s="91"/>
      <c r="OJL172" s="91"/>
      <c r="OJM172" s="91"/>
      <c r="OJN172" s="91"/>
      <c r="OJO172" s="91"/>
      <c r="OJP172" s="91"/>
      <c r="OJQ172" s="91"/>
      <c r="OJR172" s="91"/>
      <c r="OJS172" s="91"/>
      <c r="OJT172" s="91"/>
      <c r="OJU172" s="91"/>
      <c r="OJV172" s="91"/>
      <c r="OJW172" s="91"/>
      <c r="OJX172" s="91"/>
      <c r="OJY172" s="91"/>
      <c r="OJZ172" s="91"/>
      <c r="OKA172" s="91"/>
      <c r="OKB172" s="91"/>
      <c r="OKC172" s="91"/>
      <c r="OKD172" s="91"/>
      <c r="OKE172" s="91"/>
      <c r="OKF172" s="91"/>
      <c r="OKG172" s="91"/>
      <c r="OKH172" s="91"/>
      <c r="OKI172" s="91"/>
      <c r="OKJ172" s="91"/>
      <c r="OKK172" s="91"/>
      <c r="OKL172" s="91"/>
      <c r="OKM172" s="91"/>
      <c r="OKN172" s="91"/>
      <c r="OKO172" s="91"/>
      <c r="OKP172" s="91"/>
      <c r="OKQ172" s="91"/>
      <c r="OKR172" s="91"/>
      <c r="OKS172" s="91"/>
      <c r="OKT172" s="91"/>
      <c r="OKU172" s="91"/>
      <c r="OKV172" s="91"/>
      <c r="OKW172" s="91"/>
      <c r="OKX172" s="91"/>
      <c r="OKY172" s="91"/>
      <c r="OKZ172" s="91"/>
      <c r="OLA172" s="91"/>
      <c r="OLB172" s="91"/>
      <c r="OLC172" s="91"/>
      <c r="OLD172" s="91"/>
      <c r="OLE172" s="91"/>
      <c r="OLF172" s="91"/>
      <c r="OLG172" s="91"/>
      <c r="OLH172" s="91"/>
      <c r="OLI172" s="91"/>
      <c r="OLJ172" s="91"/>
      <c r="OLK172" s="91"/>
      <c r="OLL172" s="91"/>
      <c r="OLM172" s="91"/>
      <c r="OLN172" s="91"/>
      <c r="OLO172" s="91"/>
      <c r="OLP172" s="91"/>
      <c r="OLQ172" s="91"/>
      <c r="OLR172" s="91"/>
      <c r="OLS172" s="91"/>
      <c r="OLT172" s="91"/>
      <c r="OLU172" s="91"/>
      <c r="OLV172" s="91"/>
      <c r="OLW172" s="91"/>
      <c r="OLX172" s="91"/>
      <c r="OLY172" s="91"/>
      <c r="OLZ172" s="91"/>
      <c r="OMA172" s="91"/>
      <c r="OMB172" s="91"/>
      <c r="OMC172" s="91"/>
      <c r="OMD172" s="91"/>
      <c r="OME172" s="91"/>
      <c r="OMF172" s="91"/>
      <c r="OMG172" s="91"/>
      <c r="OMH172" s="91"/>
      <c r="OMI172" s="91"/>
      <c r="OMJ172" s="91"/>
      <c r="OMK172" s="91"/>
      <c r="OML172" s="91"/>
      <c r="OMM172" s="91"/>
      <c r="OMN172" s="91"/>
      <c r="OMO172" s="91"/>
      <c r="OMP172" s="91"/>
      <c r="OMQ172" s="91"/>
      <c r="OMR172" s="91"/>
      <c r="OMS172" s="91"/>
      <c r="OMT172" s="91"/>
      <c r="OMU172" s="91"/>
      <c r="OMV172" s="91"/>
      <c r="OMW172" s="91"/>
      <c r="OMX172" s="91"/>
      <c r="OMY172" s="91"/>
      <c r="OMZ172" s="91"/>
      <c r="ONA172" s="91"/>
      <c r="ONB172" s="91"/>
      <c r="ONC172" s="91"/>
      <c r="OND172" s="91"/>
      <c r="ONE172" s="91"/>
      <c r="ONF172" s="91"/>
      <c r="ONG172" s="91"/>
      <c r="ONH172" s="91"/>
      <c r="ONI172" s="91"/>
      <c r="ONJ172" s="91"/>
      <c r="ONK172" s="91"/>
      <c r="ONL172" s="91"/>
      <c r="ONM172" s="91"/>
      <c r="ONN172" s="91"/>
      <c r="ONO172" s="91"/>
      <c r="ONP172" s="91"/>
      <c r="ONQ172" s="91"/>
      <c r="ONR172" s="91"/>
      <c r="ONS172" s="91"/>
      <c r="ONT172" s="91"/>
      <c r="ONU172" s="91"/>
      <c r="ONV172" s="91"/>
      <c r="ONW172" s="91"/>
      <c r="ONX172" s="91"/>
      <c r="ONY172" s="91"/>
      <c r="ONZ172" s="91"/>
      <c r="OOA172" s="91"/>
      <c r="OOB172" s="91"/>
      <c r="OOC172" s="91"/>
      <c r="OOD172" s="91"/>
      <c r="OOE172" s="91"/>
      <c r="OOF172" s="91"/>
      <c r="OOG172" s="91"/>
      <c r="OOH172" s="91"/>
      <c r="OOI172" s="91"/>
      <c r="OOJ172" s="91"/>
      <c r="OOK172" s="91"/>
      <c r="OOL172" s="91"/>
      <c r="OOM172" s="91"/>
      <c r="OON172" s="91"/>
      <c r="OOO172" s="91"/>
      <c r="OOP172" s="91"/>
      <c r="OOQ172" s="91"/>
      <c r="OOR172" s="91"/>
      <c r="OOS172" s="91"/>
      <c r="OOT172" s="91"/>
      <c r="OOU172" s="91"/>
      <c r="OOV172" s="91"/>
      <c r="OOW172" s="91"/>
      <c r="OOX172" s="91"/>
      <c r="OOY172" s="91"/>
      <c r="OOZ172" s="91"/>
      <c r="OPA172" s="91"/>
      <c r="OPB172" s="91"/>
      <c r="OPC172" s="91"/>
      <c r="OPD172" s="91"/>
      <c r="OPE172" s="91"/>
      <c r="OPF172" s="91"/>
      <c r="OPG172" s="91"/>
      <c r="OPH172" s="91"/>
      <c r="OPI172" s="91"/>
      <c r="OPJ172" s="91"/>
      <c r="OPK172" s="91"/>
      <c r="OPL172" s="91"/>
      <c r="OPM172" s="91"/>
      <c r="OPN172" s="91"/>
      <c r="OPO172" s="91"/>
      <c r="OPP172" s="91"/>
      <c r="OPQ172" s="91"/>
      <c r="OPR172" s="91"/>
      <c r="OPS172" s="91"/>
      <c r="OPT172" s="91"/>
      <c r="OPU172" s="91"/>
      <c r="OPV172" s="91"/>
      <c r="OPW172" s="91"/>
      <c r="OPX172" s="91"/>
      <c r="OPY172" s="91"/>
      <c r="OPZ172" s="91"/>
      <c r="OQA172" s="91"/>
      <c r="OQB172" s="91"/>
      <c r="OQC172" s="91"/>
      <c r="OQD172" s="91"/>
      <c r="OQE172" s="91"/>
      <c r="OQF172" s="91"/>
      <c r="OQG172" s="91"/>
      <c r="OQH172" s="91"/>
      <c r="OQI172" s="91"/>
      <c r="OQJ172" s="91"/>
      <c r="OQK172" s="91"/>
      <c r="OQL172" s="91"/>
      <c r="OQM172" s="91"/>
      <c r="OQN172" s="91"/>
      <c r="OQO172" s="91"/>
      <c r="OQP172" s="91"/>
      <c r="OQQ172" s="91"/>
      <c r="OQR172" s="91"/>
      <c r="OQS172" s="91"/>
      <c r="OQT172" s="91"/>
      <c r="OQU172" s="91"/>
      <c r="OQV172" s="91"/>
      <c r="OQW172" s="91"/>
      <c r="OQX172" s="91"/>
      <c r="OQY172" s="91"/>
      <c r="OQZ172" s="91"/>
      <c r="ORA172" s="91"/>
      <c r="ORB172" s="91"/>
      <c r="ORC172" s="91"/>
      <c r="ORD172" s="91"/>
      <c r="ORE172" s="91"/>
      <c r="ORF172" s="91"/>
      <c r="ORG172" s="91"/>
      <c r="ORH172" s="91"/>
      <c r="ORI172" s="91"/>
      <c r="ORJ172" s="91"/>
      <c r="ORK172" s="91"/>
      <c r="ORL172" s="91"/>
      <c r="ORM172" s="91"/>
      <c r="ORN172" s="91"/>
      <c r="ORO172" s="91"/>
      <c r="ORP172" s="91"/>
      <c r="ORQ172" s="91"/>
      <c r="ORR172" s="91"/>
      <c r="ORS172" s="91"/>
      <c r="ORT172" s="91"/>
      <c r="ORU172" s="91"/>
      <c r="ORV172" s="91"/>
      <c r="ORW172" s="91"/>
      <c r="ORX172" s="91"/>
      <c r="ORY172" s="91"/>
      <c r="ORZ172" s="91"/>
      <c r="OSA172" s="91"/>
      <c r="OSB172" s="91"/>
      <c r="OSC172" s="91"/>
      <c r="OSD172" s="91"/>
      <c r="OSE172" s="91"/>
      <c r="OSF172" s="91"/>
      <c r="OSG172" s="91"/>
      <c r="OSH172" s="91"/>
      <c r="OSI172" s="91"/>
      <c r="OSJ172" s="91"/>
      <c r="OSK172" s="91"/>
      <c r="OSL172" s="91"/>
      <c r="OSM172" s="91"/>
      <c r="OSN172" s="91"/>
      <c r="OSO172" s="91"/>
      <c r="OSP172" s="91"/>
      <c r="OSQ172" s="91"/>
      <c r="OSR172" s="91"/>
      <c r="OSS172" s="91"/>
      <c r="OST172" s="91"/>
      <c r="OSU172" s="91"/>
      <c r="OSV172" s="91"/>
      <c r="OSW172" s="91"/>
      <c r="OSX172" s="91"/>
      <c r="OSY172" s="91"/>
      <c r="OSZ172" s="91"/>
      <c r="OTA172" s="91"/>
      <c r="OTB172" s="91"/>
      <c r="OTC172" s="91"/>
      <c r="OTD172" s="91"/>
      <c r="OTE172" s="91"/>
      <c r="OTF172" s="91"/>
      <c r="OTG172" s="91"/>
      <c r="OTH172" s="91"/>
      <c r="OTI172" s="91"/>
      <c r="OTJ172" s="91"/>
      <c r="OTK172" s="91"/>
      <c r="OTL172" s="91"/>
      <c r="OTM172" s="91"/>
      <c r="OTN172" s="91"/>
      <c r="OTO172" s="91"/>
      <c r="OTP172" s="91"/>
      <c r="OTQ172" s="91"/>
      <c r="OTR172" s="91"/>
      <c r="OTS172" s="91"/>
      <c r="OTT172" s="91"/>
      <c r="OTU172" s="91"/>
      <c r="OTV172" s="91"/>
      <c r="OTW172" s="91"/>
      <c r="OTX172" s="91"/>
      <c r="OTY172" s="91"/>
      <c r="OTZ172" s="91"/>
      <c r="OUA172" s="91"/>
      <c r="OUB172" s="91"/>
      <c r="OUC172" s="91"/>
      <c r="OUD172" s="91"/>
      <c r="OUE172" s="91"/>
      <c r="OUF172" s="91"/>
      <c r="OUG172" s="91"/>
      <c r="OUH172" s="91"/>
      <c r="OUI172" s="91"/>
      <c r="OUJ172" s="91"/>
      <c r="OUK172" s="91"/>
      <c r="OUL172" s="91"/>
      <c r="OUM172" s="91"/>
      <c r="OUN172" s="91"/>
      <c r="OUO172" s="91"/>
      <c r="OUP172" s="91"/>
      <c r="OUQ172" s="91"/>
      <c r="OUR172" s="91"/>
      <c r="OUS172" s="91"/>
      <c r="OUT172" s="91"/>
      <c r="OUU172" s="91"/>
      <c r="OUV172" s="91"/>
      <c r="OUW172" s="91"/>
      <c r="OUX172" s="91"/>
      <c r="OUY172" s="91"/>
      <c r="OUZ172" s="91"/>
      <c r="OVA172" s="91"/>
      <c r="OVB172" s="91"/>
      <c r="OVC172" s="91"/>
      <c r="OVD172" s="91"/>
      <c r="OVE172" s="91"/>
      <c r="OVF172" s="91"/>
      <c r="OVG172" s="91"/>
      <c r="OVH172" s="91"/>
      <c r="OVI172" s="91"/>
      <c r="OVJ172" s="91"/>
      <c r="OVK172" s="91"/>
      <c r="OVL172" s="91"/>
      <c r="OVM172" s="91"/>
      <c r="OVN172" s="91"/>
      <c r="OVO172" s="91"/>
      <c r="OVP172" s="91"/>
      <c r="OVQ172" s="91"/>
      <c r="OVR172" s="91"/>
      <c r="OVS172" s="91"/>
      <c r="OVT172" s="91"/>
      <c r="OVU172" s="91"/>
      <c r="OVV172" s="91"/>
      <c r="OVW172" s="91"/>
      <c r="OVX172" s="91"/>
      <c r="OVY172" s="91"/>
      <c r="OVZ172" s="91"/>
      <c r="OWA172" s="91"/>
      <c r="OWB172" s="91"/>
      <c r="OWC172" s="91"/>
      <c r="OWD172" s="91"/>
      <c r="OWE172" s="91"/>
      <c r="OWF172" s="91"/>
      <c r="OWG172" s="91"/>
      <c r="OWH172" s="91"/>
      <c r="OWI172" s="91"/>
      <c r="OWJ172" s="91"/>
      <c r="OWK172" s="91"/>
      <c r="OWL172" s="91"/>
      <c r="OWM172" s="91"/>
      <c r="OWN172" s="91"/>
      <c r="OWO172" s="91"/>
      <c r="OWP172" s="91"/>
      <c r="OWQ172" s="91"/>
      <c r="OWR172" s="91"/>
      <c r="OWS172" s="91"/>
      <c r="OWT172" s="91"/>
      <c r="OWU172" s="91"/>
      <c r="OWV172" s="91"/>
      <c r="OWW172" s="91"/>
      <c r="OWX172" s="91"/>
      <c r="OWY172" s="91"/>
      <c r="OWZ172" s="91"/>
      <c r="OXA172" s="91"/>
      <c r="OXB172" s="91"/>
      <c r="OXC172" s="91"/>
      <c r="OXD172" s="91"/>
      <c r="OXE172" s="91"/>
      <c r="OXF172" s="91"/>
      <c r="OXG172" s="91"/>
      <c r="OXH172" s="91"/>
      <c r="OXI172" s="91"/>
      <c r="OXJ172" s="91"/>
      <c r="OXK172" s="91"/>
      <c r="OXL172" s="91"/>
      <c r="OXM172" s="91"/>
      <c r="OXN172" s="91"/>
      <c r="OXO172" s="91"/>
      <c r="OXP172" s="91"/>
      <c r="OXQ172" s="91"/>
      <c r="OXR172" s="91"/>
      <c r="OXS172" s="91"/>
      <c r="OXT172" s="91"/>
      <c r="OXU172" s="91"/>
      <c r="OXV172" s="91"/>
      <c r="OXW172" s="91"/>
      <c r="OXX172" s="91"/>
      <c r="OXY172" s="91"/>
      <c r="OXZ172" s="91"/>
      <c r="OYA172" s="91"/>
      <c r="OYB172" s="91"/>
      <c r="OYC172" s="91"/>
      <c r="OYD172" s="91"/>
      <c r="OYE172" s="91"/>
      <c r="OYF172" s="91"/>
      <c r="OYG172" s="91"/>
      <c r="OYH172" s="91"/>
      <c r="OYI172" s="91"/>
      <c r="OYJ172" s="91"/>
      <c r="OYK172" s="91"/>
      <c r="OYL172" s="91"/>
      <c r="OYM172" s="91"/>
      <c r="OYN172" s="91"/>
      <c r="OYO172" s="91"/>
      <c r="OYP172" s="91"/>
      <c r="OYQ172" s="91"/>
      <c r="OYR172" s="91"/>
      <c r="OYS172" s="91"/>
      <c r="OYT172" s="91"/>
      <c r="OYU172" s="91"/>
      <c r="OYV172" s="91"/>
      <c r="OYW172" s="91"/>
      <c r="OYX172" s="91"/>
      <c r="OYY172" s="91"/>
      <c r="OYZ172" s="91"/>
      <c r="OZA172" s="91"/>
      <c r="OZB172" s="91"/>
      <c r="OZC172" s="91"/>
      <c r="OZD172" s="91"/>
      <c r="OZE172" s="91"/>
      <c r="OZF172" s="91"/>
      <c r="OZG172" s="91"/>
      <c r="OZH172" s="91"/>
      <c r="OZI172" s="91"/>
      <c r="OZJ172" s="91"/>
      <c r="OZK172" s="91"/>
      <c r="OZL172" s="91"/>
      <c r="OZM172" s="91"/>
      <c r="OZN172" s="91"/>
      <c r="OZO172" s="91"/>
      <c r="OZP172" s="91"/>
      <c r="OZQ172" s="91"/>
      <c r="OZR172" s="91"/>
      <c r="OZS172" s="91"/>
      <c r="OZT172" s="91"/>
      <c r="OZU172" s="91"/>
      <c r="OZV172" s="91"/>
      <c r="OZW172" s="91"/>
      <c r="OZX172" s="91"/>
      <c r="OZY172" s="91"/>
      <c r="OZZ172" s="91"/>
      <c r="PAA172" s="91"/>
      <c r="PAB172" s="91"/>
      <c r="PAC172" s="91"/>
      <c r="PAD172" s="91"/>
      <c r="PAE172" s="91"/>
      <c r="PAF172" s="91"/>
      <c r="PAG172" s="91"/>
      <c r="PAH172" s="91"/>
      <c r="PAI172" s="91"/>
      <c r="PAJ172" s="91"/>
      <c r="PAK172" s="91"/>
      <c r="PAL172" s="91"/>
      <c r="PAM172" s="91"/>
      <c r="PAN172" s="91"/>
      <c r="PAO172" s="91"/>
      <c r="PAP172" s="91"/>
      <c r="PAQ172" s="91"/>
      <c r="PAR172" s="91"/>
      <c r="PAS172" s="91"/>
      <c r="PAT172" s="91"/>
      <c r="PAU172" s="91"/>
      <c r="PAV172" s="91"/>
      <c r="PAW172" s="91"/>
      <c r="PAX172" s="91"/>
      <c r="PAY172" s="91"/>
      <c r="PAZ172" s="91"/>
      <c r="PBA172" s="91"/>
      <c r="PBB172" s="91"/>
      <c r="PBC172" s="91"/>
      <c r="PBD172" s="91"/>
      <c r="PBE172" s="91"/>
      <c r="PBF172" s="91"/>
      <c r="PBG172" s="91"/>
      <c r="PBH172" s="91"/>
      <c r="PBI172" s="91"/>
      <c r="PBJ172" s="91"/>
      <c r="PBK172" s="91"/>
      <c r="PBL172" s="91"/>
      <c r="PBM172" s="91"/>
      <c r="PBN172" s="91"/>
      <c r="PBO172" s="91"/>
      <c r="PBP172" s="91"/>
      <c r="PBQ172" s="91"/>
      <c r="PBR172" s="91"/>
      <c r="PBS172" s="91"/>
      <c r="PBT172" s="91"/>
      <c r="PBU172" s="91"/>
      <c r="PBV172" s="91"/>
      <c r="PBW172" s="91"/>
      <c r="PBX172" s="91"/>
      <c r="PBY172" s="91"/>
      <c r="PBZ172" s="91"/>
      <c r="PCA172" s="91"/>
      <c r="PCB172" s="91"/>
      <c r="PCC172" s="91"/>
      <c r="PCD172" s="91"/>
      <c r="PCE172" s="91"/>
      <c r="PCF172" s="91"/>
      <c r="PCG172" s="91"/>
      <c r="PCH172" s="91"/>
      <c r="PCI172" s="91"/>
      <c r="PCJ172" s="91"/>
      <c r="PCK172" s="91"/>
      <c r="PCL172" s="91"/>
      <c r="PCM172" s="91"/>
      <c r="PCN172" s="91"/>
      <c r="PCO172" s="91"/>
      <c r="PCP172" s="91"/>
      <c r="PCQ172" s="91"/>
      <c r="PCR172" s="91"/>
      <c r="PCS172" s="91"/>
      <c r="PCT172" s="91"/>
      <c r="PCU172" s="91"/>
      <c r="PCV172" s="91"/>
      <c r="PCW172" s="91"/>
      <c r="PCX172" s="91"/>
      <c r="PCY172" s="91"/>
      <c r="PCZ172" s="91"/>
      <c r="PDA172" s="91"/>
      <c r="PDB172" s="91"/>
      <c r="PDC172" s="91"/>
      <c r="PDD172" s="91"/>
      <c r="PDE172" s="91"/>
      <c r="PDF172" s="91"/>
      <c r="PDG172" s="91"/>
      <c r="PDH172" s="91"/>
      <c r="PDI172" s="91"/>
      <c r="PDJ172" s="91"/>
      <c r="PDK172" s="91"/>
      <c r="PDL172" s="91"/>
      <c r="PDM172" s="91"/>
      <c r="PDN172" s="91"/>
      <c r="PDO172" s="91"/>
      <c r="PDP172" s="91"/>
      <c r="PDQ172" s="91"/>
      <c r="PDR172" s="91"/>
      <c r="PDS172" s="91"/>
      <c r="PDT172" s="91"/>
      <c r="PDU172" s="91"/>
      <c r="PDV172" s="91"/>
      <c r="PDW172" s="91"/>
      <c r="PDX172" s="91"/>
      <c r="PDY172" s="91"/>
      <c r="PDZ172" s="91"/>
      <c r="PEA172" s="91"/>
      <c r="PEB172" s="91"/>
      <c r="PEC172" s="91"/>
      <c r="PED172" s="91"/>
      <c r="PEE172" s="91"/>
      <c r="PEF172" s="91"/>
      <c r="PEG172" s="91"/>
      <c r="PEH172" s="91"/>
      <c r="PEI172" s="91"/>
      <c r="PEJ172" s="91"/>
      <c r="PEK172" s="91"/>
      <c r="PEL172" s="91"/>
      <c r="PEM172" s="91"/>
      <c r="PEN172" s="91"/>
      <c r="PEO172" s="91"/>
      <c r="PEP172" s="91"/>
      <c r="PEQ172" s="91"/>
      <c r="PER172" s="91"/>
      <c r="PES172" s="91"/>
      <c r="PET172" s="91"/>
      <c r="PEU172" s="91"/>
      <c r="PEV172" s="91"/>
      <c r="PEW172" s="91"/>
      <c r="PEX172" s="91"/>
      <c r="PEY172" s="91"/>
      <c r="PEZ172" s="91"/>
      <c r="PFA172" s="91"/>
      <c r="PFB172" s="91"/>
      <c r="PFC172" s="91"/>
      <c r="PFD172" s="91"/>
      <c r="PFE172" s="91"/>
      <c r="PFF172" s="91"/>
      <c r="PFG172" s="91"/>
      <c r="PFH172" s="91"/>
      <c r="PFI172" s="91"/>
      <c r="PFJ172" s="91"/>
      <c r="PFK172" s="91"/>
      <c r="PFL172" s="91"/>
      <c r="PFM172" s="91"/>
      <c r="PFN172" s="91"/>
      <c r="PFO172" s="91"/>
      <c r="PFP172" s="91"/>
      <c r="PFQ172" s="91"/>
      <c r="PFR172" s="91"/>
      <c r="PFS172" s="91"/>
      <c r="PFT172" s="91"/>
      <c r="PFU172" s="91"/>
      <c r="PFV172" s="91"/>
      <c r="PFW172" s="91"/>
      <c r="PFX172" s="91"/>
      <c r="PFY172" s="91"/>
      <c r="PFZ172" s="91"/>
      <c r="PGA172" s="91"/>
      <c r="PGB172" s="91"/>
      <c r="PGC172" s="91"/>
      <c r="PGD172" s="91"/>
      <c r="PGE172" s="91"/>
      <c r="PGF172" s="91"/>
      <c r="PGG172" s="91"/>
      <c r="PGH172" s="91"/>
      <c r="PGI172" s="91"/>
      <c r="PGJ172" s="91"/>
      <c r="PGK172" s="91"/>
      <c r="PGL172" s="91"/>
      <c r="PGM172" s="91"/>
      <c r="PGN172" s="91"/>
      <c r="PGO172" s="91"/>
      <c r="PGP172" s="91"/>
      <c r="PGQ172" s="91"/>
      <c r="PGR172" s="91"/>
      <c r="PGS172" s="91"/>
      <c r="PGT172" s="91"/>
      <c r="PGU172" s="91"/>
      <c r="PGV172" s="91"/>
      <c r="PGW172" s="91"/>
      <c r="PGX172" s="91"/>
      <c r="PGY172" s="91"/>
      <c r="PGZ172" s="91"/>
      <c r="PHA172" s="91"/>
      <c r="PHB172" s="91"/>
      <c r="PHC172" s="91"/>
      <c r="PHD172" s="91"/>
      <c r="PHE172" s="91"/>
      <c r="PHF172" s="91"/>
      <c r="PHG172" s="91"/>
      <c r="PHH172" s="91"/>
      <c r="PHI172" s="91"/>
      <c r="PHJ172" s="91"/>
      <c r="PHK172" s="91"/>
      <c r="PHL172" s="91"/>
      <c r="PHM172" s="91"/>
      <c r="PHN172" s="91"/>
      <c r="PHO172" s="91"/>
      <c r="PHP172" s="91"/>
      <c r="PHQ172" s="91"/>
      <c r="PHR172" s="91"/>
      <c r="PHS172" s="91"/>
      <c r="PHT172" s="91"/>
      <c r="PHU172" s="91"/>
      <c r="PHV172" s="91"/>
      <c r="PHW172" s="91"/>
      <c r="PHX172" s="91"/>
      <c r="PHY172" s="91"/>
      <c r="PHZ172" s="91"/>
      <c r="PIA172" s="91"/>
      <c r="PIB172" s="91"/>
      <c r="PIC172" s="91"/>
      <c r="PID172" s="91"/>
      <c r="PIE172" s="91"/>
      <c r="PIF172" s="91"/>
      <c r="PIG172" s="91"/>
      <c r="PIH172" s="91"/>
      <c r="PII172" s="91"/>
      <c r="PIJ172" s="91"/>
      <c r="PIK172" s="91"/>
      <c r="PIL172" s="91"/>
      <c r="PIM172" s="91"/>
      <c r="PIN172" s="91"/>
      <c r="PIO172" s="91"/>
      <c r="PIP172" s="91"/>
      <c r="PIQ172" s="91"/>
      <c r="PIR172" s="91"/>
      <c r="PIS172" s="91"/>
      <c r="PIT172" s="91"/>
      <c r="PIU172" s="91"/>
      <c r="PIV172" s="91"/>
      <c r="PIW172" s="91"/>
      <c r="PIX172" s="91"/>
      <c r="PIY172" s="91"/>
      <c r="PIZ172" s="91"/>
      <c r="PJA172" s="91"/>
      <c r="PJB172" s="91"/>
      <c r="PJC172" s="91"/>
      <c r="PJD172" s="91"/>
      <c r="PJE172" s="91"/>
      <c r="PJF172" s="91"/>
      <c r="PJG172" s="91"/>
      <c r="PJH172" s="91"/>
      <c r="PJI172" s="91"/>
      <c r="PJJ172" s="91"/>
      <c r="PJK172" s="91"/>
      <c r="PJL172" s="91"/>
      <c r="PJM172" s="91"/>
      <c r="PJN172" s="91"/>
      <c r="PJO172" s="91"/>
      <c r="PJP172" s="91"/>
      <c r="PJQ172" s="91"/>
      <c r="PJR172" s="91"/>
      <c r="PJS172" s="91"/>
      <c r="PJT172" s="91"/>
      <c r="PJU172" s="91"/>
      <c r="PJV172" s="91"/>
      <c r="PJW172" s="91"/>
      <c r="PJX172" s="91"/>
      <c r="PJY172" s="91"/>
      <c r="PJZ172" s="91"/>
      <c r="PKA172" s="91"/>
      <c r="PKB172" s="91"/>
      <c r="PKC172" s="91"/>
      <c r="PKD172" s="91"/>
      <c r="PKE172" s="91"/>
      <c r="PKF172" s="91"/>
      <c r="PKG172" s="91"/>
      <c r="PKH172" s="91"/>
      <c r="PKI172" s="91"/>
      <c r="PKJ172" s="91"/>
      <c r="PKK172" s="91"/>
      <c r="PKL172" s="91"/>
      <c r="PKM172" s="91"/>
      <c r="PKN172" s="91"/>
      <c r="PKO172" s="91"/>
      <c r="PKP172" s="91"/>
      <c r="PKQ172" s="91"/>
      <c r="PKR172" s="91"/>
      <c r="PKS172" s="91"/>
      <c r="PKT172" s="91"/>
      <c r="PKU172" s="91"/>
      <c r="PKV172" s="91"/>
      <c r="PKW172" s="91"/>
      <c r="PKX172" s="91"/>
      <c r="PKY172" s="91"/>
      <c r="PKZ172" s="91"/>
      <c r="PLA172" s="91"/>
      <c r="PLB172" s="91"/>
      <c r="PLC172" s="91"/>
      <c r="PLD172" s="91"/>
      <c r="PLE172" s="91"/>
      <c r="PLF172" s="91"/>
      <c r="PLG172" s="91"/>
      <c r="PLH172" s="91"/>
      <c r="PLI172" s="91"/>
      <c r="PLJ172" s="91"/>
      <c r="PLK172" s="91"/>
      <c r="PLL172" s="91"/>
      <c r="PLM172" s="91"/>
      <c r="PLN172" s="91"/>
      <c r="PLO172" s="91"/>
      <c r="PLP172" s="91"/>
      <c r="PLQ172" s="91"/>
      <c r="PLR172" s="91"/>
      <c r="PLS172" s="91"/>
      <c r="PLT172" s="91"/>
      <c r="PLU172" s="91"/>
      <c r="PLV172" s="91"/>
      <c r="PLW172" s="91"/>
      <c r="PLX172" s="91"/>
      <c r="PLY172" s="91"/>
      <c r="PLZ172" s="91"/>
      <c r="PMA172" s="91"/>
      <c r="PMB172" s="91"/>
      <c r="PMC172" s="91"/>
      <c r="PMD172" s="91"/>
      <c r="PME172" s="91"/>
      <c r="PMF172" s="91"/>
      <c r="PMG172" s="91"/>
      <c r="PMH172" s="91"/>
      <c r="PMI172" s="91"/>
      <c r="PMJ172" s="91"/>
      <c r="PMK172" s="91"/>
      <c r="PML172" s="91"/>
      <c r="PMM172" s="91"/>
      <c r="PMN172" s="91"/>
      <c r="PMO172" s="91"/>
      <c r="PMP172" s="91"/>
      <c r="PMQ172" s="91"/>
      <c r="PMR172" s="91"/>
      <c r="PMS172" s="91"/>
      <c r="PMT172" s="91"/>
      <c r="PMU172" s="91"/>
      <c r="PMV172" s="91"/>
      <c r="PMW172" s="91"/>
      <c r="PMX172" s="91"/>
      <c r="PMY172" s="91"/>
      <c r="PMZ172" s="91"/>
      <c r="PNA172" s="91"/>
      <c r="PNB172" s="91"/>
      <c r="PNC172" s="91"/>
      <c r="PND172" s="91"/>
      <c r="PNE172" s="91"/>
      <c r="PNF172" s="91"/>
      <c r="PNG172" s="91"/>
      <c r="PNH172" s="91"/>
      <c r="PNI172" s="91"/>
      <c r="PNJ172" s="91"/>
      <c r="PNK172" s="91"/>
      <c r="PNL172" s="91"/>
      <c r="PNM172" s="91"/>
      <c r="PNN172" s="91"/>
      <c r="PNO172" s="91"/>
      <c r="PNP172" s="91"/>
      <c r="PNQ172" s="91"/>
      <c r="PNR172" s="91"/>
      <c r="PNS172" s="91"/>
      <c r="PNT172" s="91"/>
      <c r="PNU172" s="91"/>
      <c r="PNV172" s="91"/>
      <c r="PNW172" s="91"/>
      <c r="PNX172" s="91"/>
      <c r="PNY172" s="91"/>
      <c r="PNZ172" s="91"/>
      <c r="POA172" s="91"/>
      <c r="POB172" s="91"/>
      <c r="POC172" s="91"/>
      <c r="POD172" s="91"/>
      <c r="POE172" s="91"/>
      <c r="POF172" s="91"/>
      <c r="POG172" s="91"/>
      <c r="POH172" s="91"/>
      <c r="POI172" s="91"/>
      <c r="POJ172" s="91"/>
      <c r="POK172" s="91"/>
      <c r="POL172" s="91"/>
      <c r="POM172" s="91"/>
      <c r="PON172" s="91"/>
      <c r="POO172" s="91"/>
      <c r="POP172" s="91"/>
      <c r="POQ172" s="91"/>
      <c r="POR172" s="91"/>
      <c r="POS172" s="91"/>
      <c r="POT172" s="91"/>
      <c r="POU172" s="91"/>
      <c r="POV172" s="91"/>
      <c r="POW172" s="91"/>
      <c r="POX172" s="91"/>
      <c r="POY172" s="91"/>
      <c r="POZ172" s="91"/>
      <c r="PPA172" s="91"/>
      <c r="PPB172" s="91"/>
      <c r="PPC172" s="91"/>
      <c r="PPD172" s="91"/>
      <c r="PPE172" s="91"/>
      <c r="PPF172" s="91"/>
      <c r="PPG172" s="91"/>
      <c r="PPH172" s="91"/>
      <c r="PPI172" s="91"/>
      <c r="PPJ172" s="91"/>
      <c r="PPK172" s="91"/>
      <c r="PPL172" s="91"/>
      <c r="PPM172" s="91"/>
      <c r="PPN172" s="91"/>
      <c r="PPO172" s="91"/>
      <c r="PPP172" s="91"/>
      <c r="PPQ172" s="91"/>
      <c r="PPR172" s="91"/>
      <c r="PPS172" s="91"/>
      <c r="PPT172" s="91"/>
      <c r="PPU172" s="91"/>
      <c r="PPV172" s="91"/>
      <c r="PPW172" s="91"/>
      <c r="PPX172" s="91"/>
      <c r="PPY172" s="91"/>
      <c r="PPZ172" s="91"/>
      <c r="PQA172" s="91"/>
      <c r="PQB172" s="91"/>
      <c r="PQC172" s="91"/>
      <c r="PQD172" s="91"/>
      <c r="PQE172" s="91"/>
      <c r="PQF172" s="91"/>
      <c r="PQG172" s="91"/>
      <c r="PQH172" s="91"/>
      <c r="PQI172" s="91"/>
      <c r="PQJ172" s="91"/>
      <c r="PQK172" s="91"/>
      <c r="PQL172" s="91"/>
      <c r="PQM172" s="91"/>
      <c r="PQN172" s="91"/>
      <c r="PQO172" s="91"/>
      <c r="PQP172" s="91"/>
      <c r="PQQ172" s="91"/>
      <c r="PQR172" s="91"/>
      <c r="PQS172" s="91"/>
      <c r="PQT172" s="91"/>
      <c r="PQU172" s="91"/>
      <c r="PQV172" s="91"/>
      <c r="PQW172" s="91"/>
      <c r="PQX172" s="91"/>
      <c r="PQY172" s="91"/>
      <c r="PQZ172" s="91"/>
      <c r="PRA172" s="91"/>
      <c r="PRB172" s="91"/>
      <c r="PRC172" s="91"/>
      <c r="PRD172" s="91"/>
      <c r="PRE172" s="91"/>
      <c r="PRF172" s="91"/>
      <c r="PRG172" s="91"/>
      <c r="PRH172" s="91"/>
      <c r="PRI172" s="91"/>
      <c r="PRJ172" s="91"/>
      <c r="PRK172" s="91"/>
      <c r="PRL172" s="91"/>
      <c r="PRM172" s="91"/>
      <c r="PRN172" s="91"/>
      <c r="PRO172" s="91"/>
      <c r="PRP172" s="91"/>
      <c r="PRQ172" s="91"/>
      <c r="PRR172" s="91"/>
      <c r="PRS172" s="91"/>
      <c r="PRT172" s="91"/>
      <c r="PRU172" s="91"/>
      <c r="PRV172" s="91"/>
      <c r="PRW172" s="91"/>
      <c r="PRX172" s="91"/>
      <c r="PRY172" s="91"/>
      <c r="PRZ172" s="91"/>
      <c r="PSA172" s="91"/>
      <c r="PSB172" s="91"/>
      <c r="PSC172" s="91"/>
      <c r="PSD172" s="91"/>
      <c r="PSE172" s="91"/>
      <c r="PSF172" s="91"/>
      <c r="PSG172" s="91"/>
      <c r="PSH172" s="91"/>
      <c r="PSI172" s="91"/>
      <c r="PSJ172" s="91"/>
      <c r="PSK172" s="91"/>
      <c r="PSL172" s="91"/>
      <c r="PSM172" s="91"/>
      <c r="PSN172" s="91"/>
      <c r="PSO172" s="91"/>
      <c r="PSP172" s="91"/>
      <c r="PSQ172" s="91"/>
      <c r="PSR172" s="91"/>
      <c r="PSS172" s="91"/>
      <c r="PST172" s="91"/>
      <c r="PSU172" s="91"/>
      <c r="PSV172" s="91"/>
      <c r="PSW172" s="91"/>
      <c r="PSX172" s="91"/>
      <c r="PSY172" s="91"/>
      <c r="PSZ172" s="91"/>
      <c r="PTA172" s="91"/>
      <c r="PTB172" s="91"/>
      <c r="PTC172" s="91"/>
      <c r="PTD172" s="91"/>
      <c r="PTE172" s="91"/>
      <c r="PTF172" s="91"/>
      <c r="PTG172" s="91"/>
      <c r="PTH172" s="91"/>
      <c r="PTI172" s="91"/>
      <c r="PTJ172" s="91"/>
      <c r="PTK172" s="91"/>
      <c r="PTL172" s="91"/>
      <c r="PTM172" s="91"/>
      <c r="PTN172" s="91"/>
      <c r="PTO172" s="91"/>
      <c r="PTP172" s="91"/>
      <c r="PTQ172" s="91"/>
      <c r="PTR172" s="91"/>
      <c r="PTS172" s="91"/>
      <c r="PTT172" s="91"/>
      <c r="PTU172" s="91"/>
      <c r="PTV172" s="91"/>
      <c r="PTW172" s="91"/>
      <c r="PTX172" s="91"/>
      <c r="PTY172" s="91"/>
      <c r="PTZ172" s="91"/>
      <c r="PUA172" s="91"/>
      <c r="PUB172" s="91"/>
      <c r="PUC172" s="91"/>
      <c r="PUD172" s="91"/>
      <c r="PUE172" s="91"/>
      <c r="PUF172" s="91"/>
      <c r="PUG172" s="91"/>
      <c r="PUH172" s="91"/>
      <c r="PUI172" s="91"/>
      <c r="PUJ172" s="91"/>
      <c r="PUK172" s="91"/>
      <c r="PUL172" s="91"/>
      <c r="PUM172" s="91"/>
      <c r="PUN172" s="91"/>
      <c r="PUO172" s="91"/>
      <c r="PUP172" s="91"/>
      <c r="PUQ172" s="91"/>
      <c r="PUR172" s="91"/>
      <c r="PUS172" s="91"/>
      <c r="PUT172" s="91"/>
      <c r="PUU172" s="91"/>
      <c r="PUV172" s="91"/>
      <c r="PUW172" s="91"/>
      <c r="PUX172" s="91"/>
      <c r="PUY172" s="91"/>
      <c r="PUZ172" s="91"/>
      <c r="PVA172" s="91"/>
      <c r="PVB172" s="91"/>
      <c r="PVC172" s="91"/>
      <c r="PVD172" s="91"/>
      <c r="PVE172" s="91"/>
      <c r="PVF172" s="91"/>
      <c r="PVG172" s="91"/>
      <c r="PVH172" s="91"/>
      <c r="PVI172" s="91"/>
      <c r="PVJ172" s="91"/>
      <c r="PVK172" s="91"/>
      <c r="PVL172" s="91"/>
      <c r="PVM172" s="91"/>
      <c r="PVN172" s="91"/>
      <c r="PVO172" s="91"/>
      <c r="PVP172" s="91"/>
      <c r="PVQ172" s="91"/>
      <c r="PVR172" s="91"/>
      <c r="PVS172" s="91"/>
      <c r="PVT172" s="91"/>
      <c r="PVU172" s="91"/>
      <c r="PVV172" s="91"/>
      <c r="PVW172" s="91"/>
      <c r="PVX172" s="91"/>
      <c r="PVY172" s="91"/>
      <c r="PVZ172" s="91"/>
      <c r="PWA172" s="91"/>
      <c r="PWB172" s="91"/>
      <c r="PWC172" s="91"/>
      <c r="PWD172" s="91"/>
      <c r="PWE172" s="91"/>
      <c r="PWF172" s="91"/>
      <c r="PWG172" s="91"/>
      <c r="PWH172" s="91"/>
      <c r="PWI172" s="91"/>
      <c r="PWJ172" s="91"/>
      <c r="PWK172" s="91"/>
      <c r="PWL172" s="91"/>
      <c r="PWM172" s="91"/>
      <c r="PWN172" s="91"/>
      <c r="PWO172" s="91"/>
      <c r="PWP172" s="91"/>
      <c r="PWQ172" s="91"/>
      <c r="PWR172" s="91"/>
      <c r="PWS172" s="91"/>
      <c r="PWT172" s="91"/>
      <c r="PWU172" s="91"/>
      <c r="PWV172" s="91"/>
      <c r="PWW172" s="91"/>
      <c r="PWX172" s="91"/>
      <c r="PWY172" s="91"/>
      <c r="PWZ172" s="91"/>
      <c r="PXA172" s="91"/>
      <c r="PXB172" s="91"/>
      <c r="PXC172" s="91"/>
      <c r="PXD172" s="91"/>
      <c r="PXE172" s="91"/>
      <c r="PXF172" s="91"/>
      <c r="PXG172" s="91"/>
      <c r="PXH172" s="91"/>
      <c r="PXI172" s="91"/>
      <c r="PXJ172" s="91"/>
      <c r="PXK172" s="91"/>
      <c r="PXL172" s="91"/>
      <c r="PXM172" s="91"/>
      <c r="PXN172" s="91"/>
      <c r="PXO172" s="91"/>
      <c r="PXP172" s="91"/>
      <c r="PXQ172" s="91"/>
      <c r="PXR172" s="91"/>
      <c r="PXS172" s="91"/>
      <c r="PXT172" s="91"/>
      <c r="PXU172" s="91"/>
      <c r="PXV172" s="91"/>
      <c r="PXW172" s="91"/>
      <c r="PXX172" s="91"/>
      <c r="PXY172" s="91"/>
      <c r="PXZ172" s="91"/>
      <c r="PYA172" s="91"/>
      <c r="PYB172" s="91"/>
      <c r="PYC172" s="91"/>
      <c r="PYD172" s="91"/>
      <c r="PYE172" s="91"/>
      <c r="PYF172" s="91"/>
      <c r="PYG172" s="91"/>
      <c r="PYH172" s="91"/>
      <c r="PYI172" s="91"/>
      <c r="PYJ172" s="91"/>
      <c r="PYK172" s="91"/>
      <c r="PYL172" s="91"/>
      <c r="PYM172" s="91"/>
      <c r="PYN172" s="91"/>
      <c r="PYO172" s="91"/>
      <c r="PYP172" s="91"/>
      <c r="PYQ172" s="91"/>
      <c r="PYR172" s="91"/>
      <c r="PYS172" s="91"/>
      <c r="PYT172" s="91"/>
      <c r="PYU172" s="91"/>
      <c r="PYV172" s="91"/>
      <c r="PYW172" s="91"/>
      <c r="PYX172" s="91"/>
      <c r="PYY172" s="91"/>
      <c r="PYZ172" s="91"/>
      <c r="PZA172" s="91"/>
      <c r="PZB172" s="91"/>
      <c r="PZC172" s="91"/>
      <c r="PZD172" s="91"/>
      <c r="PZE172" s="91"/>
      <c r="PZF172" s="91"/>
      <c r="PZG172" s="91"/>
      <c r="PZH172" s="91"/>
      <c r="PZI172" s="91"/>
      <c r="PZJ172" s="91"/>
      <c r="PZK172" s="91"/>
      <c r="PZL172" s="91"/>
      <c r="PZM172" s="91"/>
      <c r="PZN172" s="91"/>
      <c r="PZO172" s="91"/>
      <c r="PZP172" s="91"/>
      <c r="PZQ172" s="91"/>
      <c r="PZR172" s="91"/>
      <c r="PZS172" s="91"/>
      <c r="PZT172" s="91"/>
      <c r="PZU172" s="91"/>
      <c r="PZV172" s="91"/>
      <c r="PZW172" s="91"/>
      <c r="PZX172" s="91"/>
      <c r="PZY172" s="91"/>
      <c r="PZZ172" s="91"/>
      <c r="QAA172" s="91"/>
      <c r="QAB172" s="91"/>
      <c r="QAC172" s="91"/>
      <c r="QAD172" s="91"/>
      <c r="QAE172" s="91"/>
      <c r="QAF172" s="91"/>
      <c r="QAG172" s="91"/>
      <c r="QAH172" s="91"/>
      <c r="QAI172" s="91"/>
      <c r="QAJ172" s="91"/>
      <c r="QAK172" s="91"/>
      <c r="QAL172" s="91"/>
      <c r="QAM172" s="91"/>
      <c r="QAN172" s="91"/>
      <c r="QAO172" s="91"/>
      <c r="QAP172" s="91"/>
      <c r="QAQ172" s="91"/>
      <c r="QAR172" s="91"/>
      <c r="QAS172" s="91"/>
      <c r="QAT172" s="91"/>
      <c r="QAU172" s="91"/>
      <c r="QAV172" s="91"/>
      <c r="QAW172" s="91"/>
      <c r="QAX172" s="91"/>
      <c r="QAY172" s="91"/>
      <c r="QAZ172" s="91"/>
      <c r="QBA172" s="91"/>
      <c r="QBB172" s="91"/>
      <c r="QBC172" s="91"/>
      <c r="QBD172" s="91"/>
      <c r="QBE172" s="91"/>
      <c r="QBF172" s="91"/>
      <c r="QBG172" s="91"/>
      <c r="QBH172" s="91"/>
      <c r="QBI172" s="91"/>
      <c r="QBJ172" s="91"/>
      <c r="QBK172" s="91"/>
      <c r="QBL172" s="91"/>
      <c r="QBM172" s="91"/>
      <c r="QBN172" s="91"/>
      <c r="QBO172" s="91"/>
      <c r="QBP172" s="91"/>
      <c r="QBQ172" s="91"/>
      <c r="QBR172" s="91"/>
      <c r="QBS172" s="91"/>
      <c r="QBT172" s="91"/>
      <c r="QBU172" s="91"/>
      <c r="QBV172" s="91"/>
      <c r="QBW172" s="91"/>
      <c r="QBX172" s="91"/>
      <c r="QBY172" s="91"/>
      <c r="QBZ172" s="91"/>
      <c r="QCA172" s="91"/>
      <c r="QCB172" s="91"/>
      <c r="QCC172" s="91"/>
      <c r="QCD172" s="91"/>
      <c r="QCE172" s="91"/>
      <c r="QCF172" s="91"/>
      <c r="QCG172" s="91"/>
      <c r="QCH172" s="91"/>
      <c r="QCI172" s="91"/>
      <c r="QCJ172" s="91"/>
      <c r="QCK172" s="91"/>
      <c r="QCL172" s="91"/>
      <c r="QCM172" s="91"/>
      <c r="QCN172" s="91"/>
      <c r="QCO172" s="91"/>
      <c r="QCP172" s="91"/>
      <c r="QCQ172" s="91"/>
      <c r="QCR172" s="91"/>
      <c r="QCS172" s="91"/>
      <c r="QCT172" s="91"/>
      <c r="QCU172" s="91"/>
      <c r="QCV172" s="91"/>
      <c r="QCW172" s="91"/>
      <c r="QCX172" s="91"/>
      <c r="QCY172" s="91"/>
      <c r="QCZ172" s="91"/>
      <c r="QDA172" s="91"/>
      <c r="QDB172" s="91"/>
      <c r="QDC172" s="91"/>
      <c r="QDD172" s="91"/>
      <c r="QDE172" s="91"/>
      <c r="QDF172" s="91"/>
      <c r="QDG172" s="91"/>
      <c r="QDH172" s="91"/>
      <c r="QDI172" s="91"/>
      <c r="QDJ172" s="91"/>
      <c r="QDK172" s="91"/>
      <c r="QDL172" s="91"/>
      <c r="QDM172" s="91"/>
      <c r="QDN172" s="91"/>
      <c r="QDO172" s="91"/>
      <c r="QDP172" s="91"/>
      <c r="QDQ172" s="91"/>
      <c r="QDR172" s="91"/>
      <c r="QDS172" s="91"/>
      <c r="QDT172" s="91"/>
      <c r="QDU172" s="91"/>
      <c r="QDV172" s="91"/>
      <c r="QDW172" s="91"/>
      <c r="QDX172" s="91"/>
      <c r="QDY172" s="91"/>
      <c r="QDZ172" s="91"/>
      <c r="QEA172" s="91"/>
      <c r="QEB172" s="91"/>
      <c r="QEC172" s="91"/>
      <c r="QED172" s="91"/>
      <c r="QEE172" s="91"/>
      <c r="QEF172" s="91"/>
      <c r="QEG172" s="91"/>
      <c r="QEH172" s="91"/>
      <c r="QEI172" s="91"/>
      <c r="QEJ172" s="91"/>
      <c r="QEK172" s="91"/>
      <c r="QEL172" s="91"/>
      <c r="QEM172" s="91"/>
      <c r="QEN172" s="91"/>
      <c r="QEO172" s="91"/>
      <c r="QEP172" s="91"/>
      <c r="QEQ172" s="91"/>
      <c r="QER172" s="91"/>
      <c r="QES172" s="91"/>
      <c r="QET172" s="91"/>
      <c r="QEU172" s="91"/>
      <c r="QEV172" s="91"/>
      <c r="QEW172" s="91"/>
      <c r="QEX172" s="91"/>
      <c r="QEY172" s="91"/>
      <c r="QEZ172" s="91"/>
      <c r="QFA172" s="91"/>
      <c r="QFB172" s="91"/>
      <c r="QFC172" s="91"/>
      <c r="QFD172" s="91"/>
      <c r="QFE172" s="91"/>
      <c r="QFF172" s="91"/>
      <c r="QFG172" s="91"/>
      <c r="QFH172" s="91"/>
      <c r="QFI172" s="91"/>
      <c r="QFJ172" s="91"/>
      <c r="QFK172" s="91"/>
      <c r="QFL172" s="91"/>
      <c r="QFM172" s="91"/>
      <c r="QFN172" s="91"/>
      <c r="QFO172" s="91"/>
      <c r="QFP172" s="91"/>
      <c r="QFQ172" s="91"/>
      <c r="QFR172" s="91"/>
      <c r="QFS172" s="91"/>
      <c r="QFT172" s="91"/>
      <c r="QFU172" s="91"/>
      <c r="QFV172" s="91"/>
      <c r="QFW172" s="91"/>
      <c r="QFX172" s="91"/>
      <c r="QFY172" s="91"/>
      <c r="QFZ172" s="91"/>
      <c r="QGA172" s="91"/>
      <c r="QGB172" s="91"/>
      <c r="QGC172" s="91"/>
      <c r="QGD172" s="91"/>
      <c r="QGE172" s="91"/>
      <c r="QGF172" s="91"/>
      <c r="QGG172" s="91"/>
      <c r="QGH172" s="91"/>
      <c r="QGI172" s="91"/>
      <c r="QGJ172" s="91"/>
      <c r="QGK172" s="91"/>
      <c r="QGL172" s="91"/>
      <c r="QGM172" s="91"/>
      <c r="QGN172" s="91"/>
      <c r="QGO172" s="91"/>
      <c r="QGP172" s="91"/>
      <c r="QGQ172" s="91"/>
      <c r="QGR172" s="91"/>
      <c r="QGS172" s="91"/>
      <c r="QGT172" s="91"/>
      <c r="QGU172" s="91"/>
      <c r="QGV172" s="91"/>
      <c r="QGW172" s="91"/>
      <c r="QGX172" s="91"/>
      <c r="QGY172" s="91"/>
      <c r="QGZ172" s="91"/>
      <c r="QHA172" s="91"/>
      <c r="QHB172" s="91"/>
      <c r="QHC172" s="91"/>
      <c r="QHD172" s="91"/>
      <c r="QHE172" s="91"/>
      <c r="QHF172" s="91"/>
      <c r="QHG172" s="91"/>
      <c r="QHH172" s="91"/>
      <c r="QHI172" s="91"/>
      <c r="QHJ172" s="91"/>
      <c r="QHK172" s="91"/>
      <c r="QHL172" s="91"/>
      <c r="QHM172" s="91"/>
      <c r="QHN172" s="91"/>
      <c r="QHO172" s="91"/>
      <c r="QHP172" s="91"/>
      <c r="QHQ172" s="91"/>
      <c r="QHR172" s="91"/>
      <c r="QHS172" s="91"/>
      <c r="QHT172" s="91"/>
      <c r="QHU172" s="91"/>
      <c r="QHV172" s="91"/>
      <c r="QHW172" s="91"/>
      <c r="QHX172" s="91"/>
      <c r="QHY172" s="91"/>
      <c r="QHZ172" s="91"/>
      <c r="QIA172" s="91"/>
      <c r="QIB172" s="91"/>
      <c r="QIC172" s="91"/>
      <c r="QID172" s="91"/>
      <c r="QIE172" s="91"/>
      <c r="QIF172" s="91"/>
      <c r="QIG172" s="91"/>
      <c r="QIH172" s="91"/>
      <c r="QII172" s="91"/>
      <c r="QIJ172" s="91"/>
      <c r="QIK172" s="91"/>
      <c r="QIL172" s="91"/>
      <c r="QIM172" s="91"/>
      <c r="QIN172" s="91"/>
      <c r="QIO172" s="91"/>
      <c r="QIP172" s="91"/>
      <c r="QIQ172" s="91"/>
      <c r="QIR172" s="91"/>
      <c r="QIS172" s="91"/>
      <c r="QIT172" s="91"/>
      <c r="QIU172" s="91"/>
      <c r="QIV172" s="91"/>
      <c r="QIW172" s="91"/>
      <c r="QIX172" s="91"/>
      <c r="QIY172" s="91"/>
      <c r="QIZ172" s="91"/>
      <c r="QJA172" s="91"/>
      <c r="QJB172" s="91"/>
      <c r="QJC172" s="91"/>
      <c r="QJD172" s="91"/>
      <c r="QJE172" s="91"/>
      <c r="QJF172" s="91"/>
      <c r="QJG172" s="91"/>
      <c r="QJH172" s="91"/>
      <c r="QJI172" s="91"/>
      <c r="QJJ172" s="91"/>
      <c r="QJK172" s="91"/>
      <c r="QJL172" s="91"/>
      <c r="QJM172" s="91"/>
      <c r="QJN172" s="91"/>
      <c r="QJO172" s="91"/>
      <c r="QJP172" s="91"/>
      <c r="QJQ172" s="91"/>
      <c r="QJR172" s="91"/>
      <c r="QJS172" s="91"/>
      <c r="QJT172" s="91"/>
      <c r="QJU172" s="91"/>
      <c r="QJV172" s="91"/>
      <c r="QJW172" s="91"/>
      <c r="QJX172" s="91"/>
      <c r="QJY172" s="91"/>
      <c r="QJZ172" s="91"/>
      <c r="QKA172" s="91"/>
      <c r="QKB172" s="91"/>
      <c r="QKC172" s="91"/>
      <c r="QKD172" s="91"/>
      <c r="QKE172" s="91"/>
      <c r="QKF172" s="91"/>
      <c r="QKG172" s="91"/>
      <c r="QKH172" s="91"/>
      <c r="QKI172" s="91"/>
      <c r="QKJ172" s="91"/>
      <c r="QKK172" s="91"/>
      <c r="QKL172" s="91"/>
      <c r="QKM172" s="91"/>
      <c r="QKN172" s="91"/>
      <c r="QKO172" s="91"/>
      <c r="QKP172" s="91"/>
      <c r="QKQ172" s="91"/>
      <c r="QKR172" s="91"/>
      <c r="QKS172" s="91"/>
      <c r="QKT172" s="91"/>
      <c r="QKU172" s="91"/>
      <c r="QKV172" s="91"/>
      <c r="QKW172" s="91"/>
      <c r="QKX172" s="91"/>
      <c r="QKY172" s="91"/>
      <c r="QKZ172" s="91"/>
      <c r="QLA172" s="91"/>
      <c r="QLB172" s="91"/>
      <c r="QLC172" s="91"/>
      <c r="QLD172" s="91"/>
      <c r="QLE172" s="91"/>
      <c r="QLF172" s="91"/>
      <c r="QLG172" s="91"/>
      <c r="QLH172" s="91"/>
      <c r="QLI172" s="91"/>
      <c r="QLJ172" s="91"/>
      <c r="QLK172" s="91"/>
      <c r="QLL172" s="91"/>
      <c r="QLM172" s="91"/>
      <c r="QLN172" s="91"/>
      <c r="QLO172" s="91"/>
      <c r="QLP172" s="91"/>
      <c r="QLQ172" s="91"/>
      <c r="QLR172" s="91"/>
      <c r="QLS172" s="91"/>
      <c r="QLT172" s="91"/>
      <c r="QLU172" s="91"/>
      <c r="QLV172" s="91"/>
      <c r="QLW172" s="91"/>
      <c r="QLX172" s="91"/>
      <c r="QLY172" s="91"/>
      <c r="QLZ172" s="91"/>
      <c r="QMA172" s="91"/>
      <c r="QMB172" s="91"/>
      <c r="QMC172" s="91"/>
      <c r="QMD172" s="91"/>
      <c r="QME172" s="91"/>
      <c r="QMF172" s="91"/>
      <c r="QMG172" s="91"/>
      <c r="QMH172" s="91"/>
      <c r="QMI172" s="91"/>
      <c r="QMJ172" s="91"/>
      <c r="QMK172" s="91"/>
      <c r="QML172" s="91"/>
      <c r="QMM172" s="91"/>
      <c r="QMN172" s="91"/>
      <c r="QMO172" s="91"/>
      <c r="QMP172" s="91"/>
      <c r="QMQ172" s="91"/>
      <c r="QMR172" s="91"/>
      <c r="QMS172" s="91"/>
      <c r="QMT172" s="91"/>
      <c r="QMU172" s="91"/>
      <c r="QMV172" s="91"/>
      <c r="QMW172" s="91"/>
      <c r="QMX172" s="91"/>
      <c r="QMY172" s="91"/>
      <c r="QMZ172" s="91"/>
      <c r="QNA172" s="91"/>
      <c r="QNB172" s="91"/>
      <c r="QNC172" s="91"/>
      <c r="QND172" s="91"/>
      <c r="QNE172" s="91"/>
      <c r="QNF172" s="91"/>
      <c r="QNG172" s="91"/>
      <c r="QNH172" s="91"/>
      <c r="QNI172" s="91"/>
      <c r="QNJ172" s="91"/>
      <c r="QNK172" s="91"/>
      <c r="QNL172" s="91"/>
      <c r="QNM172" s="91"/>
      <c r="QNN172" s="91"/>
      <c r="QNO172" s="91"/>
      <c r="QNP172" s="91"/>
      <c r="QNQ172" s="91"/>
      <c r="QNR172" s="91"/>
      <c r="QNS172" s="91"/>
      <c r="QNT172" s="91"/>
      <c r="QNU172" s="91"/>
      <c r="QNV172" s="91"/>
      <c r="QNW172" s="91"/>
      <c r="QNX172" s="91"/>
      <c r="QNY172" s="91"/>
      <c r="QNZ172" s="91"/>
      <c r="QOA172" s="91"/>
      <c r="QOB172" s="91"/>
      <c r="QOC172" s="91"/>
      <c r="QOD172" s="91"/>
      <c r="QOE172" s="91"/>
      <c r="QOF172" s="91"/>
      <c r="QOG172" s="91"/>
      <c r="QOH172" s="91"/>
      <c r="QOI172" s="91"/>
      <c r="QOJ172" s="91"/>
      <c r="QOK172" s="91"/>
      <c r="QOL172" s="91"/>
      <c r="QOM172" s="91"/>
      <c r="QON172" s="91"/>
      <c r="QOO172" s="91"/>
      <c r="QOP172" s="91"/>
      <c r="QOQ172" s="91"/>
      <c r="QOR172" s="91"/>
      <c r="QOS172" s="91"/>
      <c r="QOT172" s="91"/>
      <c r="QOU172" s="91"/>
      <c r="QOV172" s="91"/>
      <c r="QOW172" s="91"/>
      <c r="QOX172" s="91"/>
      <c r="QOY172" s="91"/>
      <c r="QOZ172" s="91"/>
      <c r="QPA172" s="91"/>
      <c r="QPB172" s="91"/>
      <c r="QPC172" s="91"/>
      <c r="QPD172" s="91"/>
      <c r="QPE172" s="91"/>
      <c r="QPF172" s="91"/>
      <c r="QPG172" s="91"/>
      <c r="QPH172" s="91"/>
      <c r="QPI172" s="91"/>
      <c r="QPJ172" s="91"/>
      <c r="QPK172" s="91"/>
      <c r="QPL172" s="91"/>
      <c r="QPM172" s="91"/>
      <c r="QPN172" s="91"/>
      <c r="QPO172" s="91"/>
      <c r="QPP172" s="91"/>
      <c r="QPQ172" s="91"/>
      <c r="QPR172" s="91"/>
      <c r="QPS172" s="91"/>
      <c r="QPT172" s="91"/>
      <c r="QPU172" s="91"/>
      <c r="QPV172" s="91"/>
      <c r="QPW172" s="91"/>
      <c r="QPX172" s="91"/>
      <c r="QPY172" s="91"/>
      <c r="QPZ172" s="91"/>
      <c r="QQA172" s="91"/>
      <c r="QQB172" s="91"/>
      <c r="QQC172" s="91"/>
      <c r="QQD172" s="91"/>
      <c r="QQE172" s="91"/>
      <c r="QQF172" s="91"/>
      <c r="QQG172" s="91"/>
      <c r="QQH172" s="91"/>
      <c r="QQI172" s="91"/>
      <c r="QQJ172" s="91"/>
      <c r="QQK172" s="91"/>
      <c r="QQL172" s="91"/>
      <c r="QQM172" s="91"/>
      <c r="QQN172" s="91"/>
      <c r="QQO172" s="91"/>
      <c r="QQP172" s="91"/>
      <c r="QQQ172" s="91"/>
      <c r="QQR172" s="91"/>
      <c r="QQS172" s="91"/>
      <c r="QQT172" s="91"/>
      <c r="QQU172" s="91"/>
      <c r="QQV172" s="91"/>
      <c r="QQW172" s="91"/>
      <c r="QQX172" s="91"/>
      <c r="QQY172" s="91"/>
      <c r="QQZ172" s="91"/>
      <c r="QRA172" s="91"/>
      <c r="QRB172" s="91"/>
      <c r="QRC172" s="91"/>
      <c r="QRD172" s="91"/>
      <c r="QRE172" s="91"/>
      <c r="QRF172" s="91"/>
      <c r="QRG172" s="91"/>
      <c r="QRH172" s="91"/>
      <c r="QRI172" s="91"/>
      <c r="QRJ172" s="91"/>
      <c r="QRK172" s="91"/>
      <c r="QRL172" s="91"/>
      <c r="QRM172" s="91"/>
      <c r="QRN172" s="91"/>
      <c r="QRO172" s="91"/>
      <c r="QRP172" s="91"/>
      <c r="QRQ172" s="91"/>
      <c r="QRR172" s="91"/>
      <c r="QRS172" s="91"/>
      <c r="QRT172" s="91"/>
      <c r="QRU172" s="91"/>
      <c r="QRV172" s="91"/>
      <c r="QRW172" s="91"/>
      <c r="QRX172" s="91"/>
      <c r="QRY172" s="91"/>
      <c r="QRZ172" s="91"/>
      <c r="QSA172" s="91"/>
      <c r="QSB172" s="91"/>
      <c r="QSC172" s="91"/>
      <c r="QSD172" s="91"/>
      <c r="QSE172" s="91"/>
      <c r="QSF172" s="91"/>
      <c r="QSG172" s="91"/>
      <c r="QSH172" s="91"/>
      <c r="QSI172" s="91"/>
      <c r="QSJ172" s="91"/>
      <c r="QSK172" s="91"/>
      <c r="QSL172" s="91"/>
      <c r="QSM172" s="91"/>
      <c r="QSN172" s="91"/>
      <c r="QSO172" s="91"/>
      <c r="QSP172" s="91"/>
      <c r="QSQ172" s="91"/>
      <c r="QSR172" s="91"/>
      <c r="QSS172" s="91"/>
      <c r="QST172" s="91"/>
      <c r="QSU172" s="91"/>
      <c r="QSV172" s="91"/>
      <c r="QSW172" s="91"/>
      <c r="QSX172" s="91"/>
      <c r="QSY172" s="91"/>
      <c r="QSZ172" s="91"/>
      <c r="QTA172" s="91"/>
      <c r="QTB172" s="91"/>
      <c r="QTC172" s="91"/>
      <c r="QTD172" s="91"/>
      <c r="QTE172" s="91"/>
      <c r="QTF172" s="91"/>
      <c r="QTG172" s="91"/>
      <c r="QTH172" s="91"/>
      <c r="QTI172" s="91"/>
      <c r="QTJ172" s="91"/>
      <c r="QTK172" s="91"/>
      <c r="QTL172" s="91"/>
      <c r="QTM172" s="91"/>
      <c r="QTN172" s="91"/>
      <c r="QTO172" s="91"/>
      <c r="QTP172" s="91"/>
      <c r="QTQ172" s="91"/>
      <c r="QTR172" s="91"/>
      <c r="QTS172" s="91"/>
      <c r="QTT172" s="91"/>
      <c r="QTU172" s="91"/>
      <c r="QTV172" s="91"/>
      <c r="QTW172" s="91"/>
      <c r="QTX172" s="91"/>
      <c r="QTY172" s="91"/>
      <c r="QTZ172" s="91"/>
      <c r="QUA172" s="91"/>
      <c r="QUB172" s="91"/>
      <c r="QUC172" s="91"/>
      <c r="QUD172" s="91"/>
      <c r="QUE172" s="91"/>
      <c r="QUF172" s="91"/>
      <c r="QUG172" s="91"/>
      <c r="QUH172" s="91"/>
      <c r="QUI172" s="91"/>
      <c r="QUJ172" s="91"/>
      <c r="QUK172" s="91"/>
      <c r="QUL172" s="91"/>
      <c r="QUM172" s="91"/>
      <c r="QUN172" s="91"/>
      <c r="QUO172" s="91"/>
      <c r="QUP172" s="91"/>
      <c r="QUQ172" s="91"/>
      <c r="QUR172" s="91"/>
      <c r="QUS172" s="91"/>
      <c r="QUT172" s="91"/>
      <c r="QUU172" s="91"/>
      <c r="QUV172" s="91"/>
      <c r="QUW172" s="91"/>
      <c r="QUX172" s="91"/>
      <c r="QUY172" s="91"/>
      <c r="QUZ172" s="91"/>
      <c r="QVA172" s="91"/>
      <c r="QVB172" s="91"/>
      <c r="QVC172" s="91"/>
      <c r="QVD172" s="91"/>
      <c r="QVE172" s="91"/>
      <c r="QVF172" s="91"/>
      <c r="QVG172" s="91"/>
      <c r="QVH172" s="91"/>
      <c r="QVI172" s="91"/>
      <c r="QVJ172" s="91"/>
      <c r="QVK172" s="91"/>
      <c r="QVL172" s="91"/>
      <c r="QVM172" s="91"/>
      <c r="QVN172" s="91"/>
      <c r="QVO172" s="91"/>
      <c r="QVP172" s="91"/>
      <c r="QVQ172" s="91"/>
      <c r="QVR172" s="91"/>
      <c r="QVS172" s="91"/>
      <c r="QVT172" s="91"/>
      <c r="QVU172" s="91"/>
      <c r="QVV172" s="91"/>
      <c r="QVW172" s="91"/>
      <c r="QVX172" s="91"/>
      <c r="QVY172" s="91"/>
      <c r="QVZ172" s="91"/>
      <c r="QWA172" s="91"/>
      <c r="QWB172" s="91"/>
      <c r="QWC172" s="91"/>
      <c r="QWD172" s="91"/>
      <c r="QWE172" s="91"/>
      <c r="QWF172" s="91"/>
      <c r="QWG172" s="91"/>
      <c r="QWH172" s="91"/>
      <c r="QWI172" s="91"/>
      <c r="QWJ172" s="91"/>
      <c r="QWK172" s="91"/>
      <c r="QWL172" s="91"/>
      <c r="QWM172" s="91"/>
      <c r="QWN172" s="91"/>
      <c r="QWO172" s="91"/>
      <c r="QWP172" s="91"/>
      <c r="QWQ172" s="91"/>
      <c r="QWR172" s="91"/>
      <c r="QWS172" s="91"/>
      <c r="QWT172" s="91"/>
      <c r="QWU172" s="91"/>
      <c r="QWV172" s="91"/>
      <c r="QWW172" s="91"/>
      <c r="QWX172" s="91"/>
      <c r="QWY172" s="91"/>
      <c r="QWZ172" s="91"/>
      <c r="QXA172" s="91"/>
      <c r="QXB172" s="91"/>
      <c r="QXC172" s="91"/>
      <c r="QXD172" s="91"/>
      <c r="QXE172" s="91"/>
      <c r="QXF172" s="91"/>
      <c r="QXG172" s="91"/>
      <c r="QXH172" s="91"/>
      <c r="QXI172" s="91"/>
      <c r="QXJ172" s="91"/>
      <c r="QXK172" s="91"/>
      <c r="QXL172" s="91"/>
      <c r="QXM172" s="91"/>
      <c r="QXN172" s="91"/>
      <c r="QXO172" s="91"/>
      <c r="QXP172" s="91"/>
      <c r="QXQ172" s="91"/>
      <c r="QXR172" s="91"/>
      <c r="QXS172" s="91"/>
      <c r="QXT172" s="91"/>
      <c r="QXU172" s="91"/>
      <c r="QXV172" s="91"/>
      <c r="QXW172" s="91"/>
      <c r="QXX172" s="91"/>
      <c r="QXY172" s="91"/>
      <c r="QXZ172" s="91"/>
      <c r="QYA172" s="91"/>
      <c r="QYB172" s="91"/>
      <c r="QYC172" s="91"/>
      <c r="QYD172" s="91"/>
      <c r="QYE172" s="91"/>
      <c r="QYF172" s="91"/>
      <c r="QYG172" s="91"/>
      <c r="QYH172" s="91"/>
      <c r="QYI172" s="91"/>
      <c r="QYJ172" s="91"/>
      <c r="QYK172" s="91"/>
      <c r="QYL172" s="91"/>
      <c r="QYM172" s="91"/>
      <c r="QYN172" s="91"/>
      <c r="QYO172" s="91"/>
      <c r="QYP172" s="91"/>
      <c r="QYQ172" s="91"/>
      <c r="QYR172" s="91"/>
      <c r="QYS172" s="91"/>
      <c r="QYT172" s="91"/>
      <c r="QYU172" s="91"/>
      <c r="QYV172" s="91"/>
      <c r="QYW172" s="91"/>
      <c r="QYX172" s="91"/>
      <c r="QYY172" s="91"/>
      <c r="QYZ172" s="91"/>
      <c r="QZA172" s="91"/>
      <c r="QZB172" s="91"/>
      <c r="QZC172" s="91"/>
      <c r="QZD172" s="91"/>
      <c r="QZE172" s="91"/>
      <c r="QZF172" s="91"/>
      <c r="QZG172" s="91"/>
      <c r="QZH172" s="91"/>
      <c r="QZI172" s="91"/>
      <c r="QZJ172" s="91"/>
      <c r="QZK172" s="91"/>
      <c r="QZL172" s="91"/>
      <c r="QZM172" s="91"/>
      <c r="QZN172" s="91"/>
      <c r="QZO172" s="91"/>
      <c r="QZP172" s="91"/>
      <c r="QZQ172" s="91"/>
      <c r="QZR172" s="91"/>
      <c r="QZS172" s="91"/>
      <c r="QZT172" s="91"/>
      <c r="QZU172" s="91"/>
      <c r="QZV172" s="91"/>
      <c r="QZW172" s="91"/>
      <c r="QZX172" s="91"/>
      <c r="QZY172" s="91"/>
      <c r="QZZ172" s="91"/>
      <c r="RAA172" s="91"/>
      <c r="RAB172" s="91"/>
      <c r="RAC172" s="91"/>
      <c r="RAD172" s="91"/>
      <c r="RAE172" s="91"/>
      <c r="RAF172" s="91"/>
      <c r="RAG172" s="91"/>
      <c r="RAH172" s="91"/>
      <c r="RAI172" s="91"/>
      <c r="RAJ172" s="91"/>
      <c r="RAK172" s="91"/>
      <c r="RAL172" s="91"/>
      <c r="RAM172" s="91"/>
      <c r="RAN172" s="91"/>
      <c r="RAO172" s="91"/>
      <c r="RAP172" s="91"/>
      <c r="RAQ172" s="91"/>
      <c r="RAR172" s="91"/>
      <c r="RAS172" s="91"/>
      <c r="RAT172" s="91"/>
      <c r="RAU172" s="91"/>
      <c r="RAV172" s="91"/>
      <c r="RAW172" s="91"/>
      <c r="RAX172" s="91"/>
      <c r="RAY172" s="91"/>
      <c r="RAZ172" s="91"/>
      <c r="RBA172" s="91"/>
      <c r="RBB172" s="91"/>
      <c r="RBC172" s="91"/>
      <c r="RBD172" s="91"/>
      <c r="RBE172" s="91"/>
      <c r="RBF172" s="91"/>
      <c r="RBG172" s="91"/>
      <c r="RBH172" s="91"/>
      <c r="RBI172" s="91"/>
      <c r="RBJ172" s="91"/>
      <c r="RBK172" s="91"/>
      <c r="RBL172" s="91"/>
      <c r="RBM172" s="91"/>
      <c r="RBN172" s="91"/>
      <c r="RBO172" s="91"/>
      <c r="RBP172" s="91"/>
      <c r="RBQ172" s="91"/>
      <c r="RBR172" s="91"/>
      <c r="RBS172" s="91"/>
      <c r="RBT172" s="91"/>
      <c r="RBU172" s="91"/>
      <c r="RBV172" s="91"/>
      <c r="RBW172" s="91"/>
      <c r="RBX172" s="91"/>
      <c r="RBY172" s="91"/>
      <c r="RBZ172" s="91"/>
      <c r="RCA172" s="91"/>
      <c r="RCB172" s="91"/>
      <c r="RCC172" s="91"/>
      <c r="RCD172" s="91"/>
      <c r="RCE172" s="91"/>
      <c r="RCF172" s="91"/>
      <c r="RCG172" s="91"/>
      <c r="RCH172" s="91"/>
      <c r="RCI172" s="91"/>
      <c r="RCJ172" s="91"/>
      <c r="RCK172" s="91"/>
      <c r="RCL172" s="91"/>
      <c r="RCM172" s="91"/>
      <c r="RCN172" s="91"/>
      <c r="RCO172" s="91"/>
      <c r="RCP172" s="91"/>
      <c r="RCQ172" s="91"/>
      <c r="RCR172" s="91"/>
      <c r="RCS172" s="91"/>
      <c r="RCT172" s="91"/>
      <c r="RCU172" s="91"/>
      <c r="RCV172" s="91"/>
      <c r="RCW172" s="91"/>
      <c r="RCX172" s="91"/>
      <c r="RCY172" s="91"/>
      <c r="RCZ172" s="91"/>
      <c r="RDA172" s="91"/>
      <c r="RDB172" s="91"/>
      <c r="RDC172" s="91"/>
      <c r="RDD172" s="91"/>
      <c r="RDE172" s="91"/>
      <c r="RDF172" s="91"/>
      <c r="RDG172" s="91"/>
      <c r="RDH172" s="91"/>
      <c r="RDI172" s="91"/>
      <c r="RDJ172" s="91"/>
      <c r="RDK172" s="91"/>
      <c r="RDL172" s="91"/>
      <c r="RDM172" s="91"/>
      <c r="RDN172" s="91"/>
      <c r="RDO172" s="91"/>
      <c r="RDP172" s="91"/>
      <c r="RDQ172" s="91"/>
      <c r="RDR172" s="91"/>
      <c r="RDS172" s="91"/>
      <c r="RDT172" s="91"/>
      <c r="RDU172" s="91"/>
      <c r="RDV172" s="91"/>
      <c r="RDW172" s="91"/>
      <c r="RDX172" s="91"/>
      <c r="RDY172" s="91"/>
      <c r="RDZ172" s="91"/>
      <c r="REA172" s="91"/>
      <c r="REB172" s="91"/>
      <c r="REC172" s="91"/>
      <c r="RED172" s="91"/>
      <c r="REE172" s="91"/>
      <c r="REF172" s="91"/>
      <c r="REG172" s="91"/>
      <c r="REH172" s="91"/>
      <c r="REI172" s="91"/>
      <c r="REJ172" s="91"/>
      <c r="REK172" s="91"/>
      <c r="REL172" s="91"/>
      <c r="REM172" s="91"/>
      <c r="REN172" s="91"/>
      <c r="REO172" s="91"/>
      <c r="REP172" s="91"/>
      <c r="REQ172" s="91"/>
      <c r="RER172" s="91"/>
      <c r="RES172" s="91"/>
      <c r="RET172" s="91"/>
      <c r="REU172" s="91"/>
      <c r="REV172" s="91"/>
      <c r="REW172" s="91"/>
      <c r="REX172" s="91"/>
      <c r="REY172" s="91"/>
      <c r="REZ172" s="91"/>
      <c r="RFA172" s="91"/>
      <c r="RFB172" s="91"/>
      <c r="RFC172" s="91"/>
      <c r="RFD172" s="91"/>
      <c r="RFE172" s="91"/>
      <c r="RFF172" s="91"/>
      <c r="RFG172" s="91"/>
      <c r="RFH172" s="91"/>
      <c r="RFI172" s="91"/>
      <c r="RFJ172" s="91"/>
      <c r="RFK172" s="91"/>
      <c r="RFL172" s="91"/>
      <c r="RFM172" s="91"/>
      <c r="RFN172" s="91"/>
      <c r="RFO172" s="91"/>
      <c r="RFP172" s="91"/>
      <c r="RFQ172" s="91"/>
      <c r="RFR172" s="91"/>
      <c r="RFS172" s="91"/>
      <c r="RFT172" s="91"/>
      <c r="RFU172" s="91"/>
      <c r="RFV172" s="91"/>
      <c r="RFW172" s="91"/>
      <c r="RFX172" s="91"/>
      <c r="RFY172" s="91"/>
      <c r="RFZ172" s="91"/>
      <c r="RGA172" s="91"/>
      <c r="RGB172" s="91"/>
      <c r="RGC172" s="91"/>
      <c r="RGD172" s="91"/>
      <c r="RGE172" s="91"/>
      <c r="RGF172" s="91"/>
      <c r="RGG172" s="91"/>
      <c r="RGH172" s="91"/>
      <c r="RGI172" s="91"/>
      <c r="RGJ172" s="91"/>
      <c r="RGK172" s="91"/>
      <c r="RGL172" s="91"/>
      <c r="RGM172" s="91"/>
      <c r="RGN172" s="91"/>
      <c r="RGO172" s="91"/>
      <c r="RGP172" s="91"/>
      <c r="RGQ172" s="91"/>
      <c r="RGR172" s="91"/>
      <c r="RGS172" s="91"/>
      <c r="RGT172" s="91"/>
      <c r="RGU172" s="91"/>
      <c r="RGV172" s="91"/>
      <c r="RGW172" s="91"/>
      <c r="RGX172" s="91"/>
      <c r="RGY172" s="91"/>
      <c r="RGZ172" s="91"/>
      <c r="RHA172" s="91"/>
      <c r="RHB172" s="91"/>
      <c r="RHC172" s="91"/>
      <c r="RHD172" s="91"/>
      <c r="RHE172" s="91"/>
      <c r="RHF172" s="91"/>
      <c r="RHG172" s="91"/>
      <c r="RHH172" s="91"/>
      <c r="RHI172" s="91"/>
      <c r="RHJ172" s="91"/>
      <c r="RHK172" s="91"/>
      <c r="RHL172" s="91"/>
      <c r="RHM172" s="91"/>
      <c r="RHN172" s="91"/>
      <c r="RHO172" s="91"/>
      <c r="RHP172" s="91"/>
      <c r="RHQ172" s="91"/>
      <c r="RHR172" s="91"/>
      <c r="RHS172" s="91"/>
      <c r="RHT172" s="91"/>
      <c r="RHU172" s="91"/>
      <c r="RHV172" s="91"/>
      <c r="RHW172" s="91"/>
      <c r="RHX172" s="91"/>
      <c r="RHY172" s="91"/>
      <c r="RHZ172" s="91"/>
      <c r="RIA172" s="91"/>
      <c r="RIB172" s="91"/>
      <c r="RIC172" s="91"/>
      <c r="RID172" s="91"/>
      <c r="RIE172" s="91"/>
      <c r="RIF172" s="91"/>
      <c r="RIG172" s="91"/>
      <c r="RIH172" s="91"/>
      <c r="RII172" s="91"/>
      <c r="RIJ172" s="91"/>
      <c r="RIK172" s="91"/>
      <c r="RIL172" s="91"/>
      <c r="RIM172" s="91"/>
      <c r="RIN172" s="91"/>
      <c r="RIO172" s="91"/>
      <c r="RIP172" s="91"/>
      <c r="RIQ172" s="91"/>
      <c r="RIR172" s="91"/>
      <c r="RIS172" s="91"/>
      <c r="RIT172" s="91"/>
      <c r="RIU172" s="91"/>
      <c r="RIV172" s="91"/>
      <c r="RIW172" s="91"/>
      <c r="RIX172" s="91"/>
      <c r="RIY172" s="91"/>
      <c r="RIZ172" s="91"/>
      <c r="RJA172" s="91"/>
      <c r="RJB172" s="91"/>
      <c r="RJC172" s="91"/>
      <c r="RJD172" s="91"/>
      <c r="RJE172" s="91"/>
      <c r="RJF172" s="91"/>
      <c r="RJG172" s="91"/>
      <c r="RJH172" s="91"/>
      <c r="RJI172" s="91"/>
      <c r="RJJ172" s="91"/>
      <c r="RJK172" s="91"/>
      <c r="RJL172" s="91"/>
      <c r="RJM172" s="91"/>
      <c r="RJN172" s="91"/>
      <c r="RJO172" s="91"/>
      <c r="RJP172" s="91"/>
      <c r="RJQ172" s="91"/>
      <c r="RJR172" s="91"/>
      <c r="RJS172" s="91"/>
      <c r="RJT172" s="91"/>
      <c r="RJU172" s="91"/>
      <c r="RJV172" s="91"/>
      <c r="RJW172" s="91"/>
      <c r="RJX172" s="91"/>
      <c r="RJY172" s="91"/>
      <c r="RJZ172" s="91"/>
      <c r="RKA172" s="91"/>
      <c r="RKB172" s="91"/>
      <c r="RKC172" s="91"/>
      <c r="RKD172" s="91"/>
      <c r="RKE172" s="91"/>
      <c r="RKF172" s="91"/>
      <c r="RKG172" s="91"/>
      <c r="RKH172" s="91"/>
      <c r="RKI172" s="91"/>
      <c r="RKJ172" s="91"/>
      <c r="RKK172" s="91"/>
      <c r="RKL172" s="91"/>
      <c r="RKM172" s="91"/>
      <c r="RKN172" s="91"/>
      <c r="RKO172" s="91"/>
      <c r="RKP172" s="91"/>
      <c r="RKQ172" s="91"/>
      <c r="RKR172" s="91"/>
      <c r="RKS172" s="91"/>
      <c r="RKT172" s="91"/>
      <c r="RKU172" s="91"/>
      <c r="RKV172" s="91"/>
      <c r="RKW172" s="91"/>
      <c r="RKX172" s="91"/>
      <c r="RKY172" s="91"/>
      <c r="RKZ172" s="91"/>
      <c r="RLA172" s="91"/>
      <c r="RLB172" s="91"/>
      <c r="RLC172" s="91"/>
      <c r="RLD172" s="91"/>
      <c r="RLE172" s="91"/>
      <c r="RLF172" s="91"/>
      <c r="RLG172" s="91"/>
      <c r="RLH172" s="91"/>
      <c r="RLI172" s="91"/>
      <c r="RLJ172" s="91"/>
      <c r="RLK172" s="91"/>
      <c r="RLL172" s="91"/>
      <c r="RLM172" s="91"/>
      <c r="RLN172" s="91"/>
      <c r="RLO172" s="91"/>
      <c r="RLP172" s="91"/>
      <c r="RLQ172" s="91"/>
      <c r="RLR172" s="91"/>
      <c r="RLS172" s="91"/>
      <c r="RLT172" s="91"/>
      <c r="RLU172" s="91"/>
      <c r="RLV172" s="91"/>
      <c r="RLW172" s="91"/>
      <c r="RLX172" s="91"/>
      <c r="RLY172" s="91"/>
      <c r="RLZ172" s="91"/>
      <c r="RMA172" s="91"/>
      <c r="RMB172" s="91"/>
      <c r="RMC172" s="91"/>
      <c r="RMD172" s="91"/>
      <c r="RME172" s="91"/>
      <c r="RMF172" s="91"/>
      <c r="RMG172" s="91"/>
      <c r="RMH172" s="91"/>
      <c r="RMI172" s="91"/>
      <c r="RMJ172" s="91"/>
      <c r="RMK172" s="91"/>
      <c r="RML172" s="91"/>
      <c r="RMM172" s="91"/>
      <c r="RMN172" s="91"/>
      <c r="RMO172" s="91"/>
      <c r="RMP172" s="91"/>
      <c r="RMQ172" s="91"/>
      <c r="RMR172" s="91"/>
      <c r="RMS172" s="91"/>
      <c r="RMT172" s="91"/>
      <c r="RMU172" s="91"/>
      <c r="RMV172" s="91"/>
      <c r="RMW172" s="91"/>
      <c r="RMX172" s="91"/>
      <c r="RMY172" s="91"/>
      <c r="RMZ172" s="91"/>
      <c r="RNA172" s="91"/>
      <c r="RNB172" s="91"/>
      <c r="RNC172" s="91"/>
      <c r="RND172" s="91"/>
      <c r="RNE172" s="91"/>
      <c r="RNF172" s="91"/>
      <c r="RNG172" s="91"/>
      <c r="RNH172" s="91"/>
      <c r="RNI172" s="91"/>
      <c r="RNJ172" s="91"/>
      <c r="RNK172" s="91"/>
      <c r="RNL172" s="91"/>
      <c r="RNM172" s="91"/>
      <c r="RNN172" s="91"/>
      <c r="RNO172" s="91"/>
      <c r="RNP172" s="91"/>
      <c r="RNQ172" s="91"/>
      <c r="RNR172" s="91"/>
      <c r="RNS172" s="91"/>
      <c r="RNT172" s="91"/>
      <c r="RNU172" s="91"/>
      <c r="RNV172" s="91"/>
      <c r="RNW172" s="91"/>
      <c r="RNX172" s="91"/>
      <c r="RNY172" s="91"/>
      <c r="RNZ172" s="91"/>
      <c r="ROA172" s="91"/>
      <c r="ROB172" s="91"/>
      <c r="ROC172" s="91"/>
      <c r="ROD172" s="91"/>
      <c r="ROE172" s="91"/>
      <c r="ROF172" s="91"/>
      <c r="ROG172" s="91"/>
      <c r="ROH172" s="91"/>
      <c r="ROI172" s="91"/>
      <c r="ROJ172" s="91"/>
      <c r="ROK172" s="91"/>
      <c r="ROL172" s="91"/>
      <c r="ROM172" s="91"/>
      <c r="RON172" s="91"/>
      <c r="ROO172" s="91"/>
      <c r="ROP172" s="91"/>
      <c r="ROQ172" s="91"/>
      <c r="ROR172" s="91"/>
      <c r="ROS172" s="91"/>
      <c r="ROT172" s="91"/>
      <c r="ROU172" s="91"/>
      <c r="ROV172" s="91"/>
      <c r="ROW172" s="91"/>
      <c r="ROX172" s="91"/>
      <c r="ROY172" s="91"/>
      <c r="ROZ172" s="91"/>
      <c r="RPA172" s="91"/>
      <c r="RPB172" s="91"/>
      <c r="RPC172" s="91"/>
      <c r="RPD172" s="91"/>
      <c r="RPE172" s="91"/>
      <c r="RPF172" s="91"/>
      <c r="RPG172" s="91"/>
      <c r="RPH172" s="91"/>
      <c r="RPI172" s="91"/>
      <c r="RPJ172" s="91"/>
      <c r="RPK172" s="91"/>
      <c r="RPL172" s="91"/>
      <c r="RPM172" s="91"/>
      <c r="RPN172" s="91"/>
      <c r="RPO172" s="91"/>
      <c r="RPP172" s="91"/>
      <c r="RPQ172" s="91"/>
      <c r="RPR172" s="91"/>
      <c r="RPS172" s="91"/>
      <c r="RPT172" s="91"/>
      <c r="RPU172" s="91"/>
      <c r="RPV172" s="91"/>
      <c r="RPW172" s="91"/>
      <c r="RPX172" s="91"/>
      <c r="RPY172" s="91"/>
      <c r="RPZ172" s="91"/>
      <c r="RQA172" s="91"/>
      <c r="RQB172" s="91"/>
      <c r="RQC172" s="91"/>
      <c r="RQD172" s="91"/>
      <c r="RQE172" s="91"/>
      <c r="RQF172" s="91"/>
      <c r="RQG172" s="91"/>
      <c r="RQH172" s="91"/>
      <c r="RQI172" s="91"/>
      <c r="RQJ172" s="91"/>
      <c r="RQK172" s="91"/>
      <c r="RQL172" s="91"/>
      <c r="RQM172" s="91"/>
      <c r="RQN172" s="91"/>
      <c r="RQO172" s="91"/>
      <c r="RQP172" s="91"/>
      <c r="RQQ172" s="91"/>
      <c r="RQR172" s="91"/>
      <c r="RQS172" s="91"/>
      <c r="RQT172" s="91"/>
      <c r="RQU172" s="91"/>
      <c r="RQV172" s="91"/>
      <c r="RQW172" s="91"/>
      <c r="RQX172" s="91"/>
      <c r="RQY172" s="91"/>
      <c r="RQZ172" s="91"/>
      <c r="RRA172" s="91"/>
      <c r="RRB172" s="91"/>
      <c r="RRC172" s="91"/>
      <c r="RRD172" s="91"/>
      <c r="RRE172" s="91"/>
      <c r="RRF172" s="91"/>
      <c r="RRG172" s="91"/>
      <c r="RRH172" s="91"/>
      <c r="RRI172" s="91"/>
      <c r="RRJ172" s="91"/>
      <c r="RRK172" s="91"/>
      <c r="RRL172" s="91"/>
      <c r="RRM172" s="91"/>
      <c r="RRN172" s="91"/>
      <c r="RRO172" s="91"/>
      <c r="RRP172" s="91"/>
      <c r="RRQ172" s="91"/>
      <c r="RRR172" s="91"/>
      <c r="RRS172" s="91"/>
      <c r="RRT172" s="91"/>
      <c r="RRU172" s="91"/>
      <c r="RRV172" s="91"/>
      <c r="RRW172" s="91"/>
      <c r="RRX172" s="91"/>
      <c r="RRY172" s="91"/>
      <c r="RRZ172" s="91"/>
      <c r="RSA172" s="91"/>
      <c r="RSB172" s="91"/>
      <c r="RSC172" s="91"/>
      <c r="RSD172" s="91"/>
      <c r="RSE172" s="91"/>
      <c r="RSF172" s="91"/>
      <c r="RSG172" s="91"/>
      <c r="RSH172" s="91"/>
      <c r="RSI172" s="91"/>
      <c r="RSJ172" s="91"/>
      <c r="RSK172" s="91"/>
      <c r="RSL172" s="91"/>
      <c r="RSM172" s="91"/>
      <c r="RSN172" s="91"/>
      <c r="RSO172" s="91"/>
      <c r="RSP172" s="91"/>
      <c r="RSQ172" s="91"/>
      <c r="RSR172" s="91"/>
      <c r="RSS172" s="91"/>
      <c r="RST172" s="91"/>
      <c r="RSU172" s="91"/>
      <c r="RSV172" s="91"/>
      <c r="RSW172" s="91"/>
      <c r="RSX172" s="91"/>
      <c r="RSY172" s="91"/>
      <c r="RSZ172" s="91"/>
      <c r="RTA172" s="91"/>
      <c r="RTB172" s="91"/>
      <c r="RTC172" s="91"/>
      <c r="RTD172" s="91"/>
      <c r="RTE172" s="91"/>
      <c r="RTF172" s="91"/>
      <c r="RTG172" s="91"/>
      <c r="RTH172" s="91"/>
      <c r="RTI172" s="91"/>
      <c r="RTJ172" s="91"/>
      <c r="RTK172" s="91"/>
      <c r="RTL172" s="91"/>
      <c r="RTM172" s="91"/>
      <c r="RTN172" s="91"/>
      <c r="RTO172" s="91"/>
      <c r="RTP172" s="91"/>
      <c r="RTQ172" s="91"/>
      <c r="RTR172" s="91"/>
      <c r="RTS172" s="91"/>
      <c r="RTT172" s="91"/>
      <c r="RTU172" s="91"/>
      <c r="RTV172" s="91"/>
      <c r="RTW172" s="91"/>
      <c r="RTX172" s="91"/>
      <c r="RTY172" s="91"/>
      <c r="RTZ172" s="91"/>
      <c r="RUA172" s="91"/>
      <c r="RUB172" s="91"/>
      <c r="RUC172" s="91"/>
      <c r="RUD172" s="91"/>
      <c r="RUE172" s="91"/>
      <c r="RUF172" s="91"/>
      <c r="RUG172" s="91"/>
      <c r="RUH172" s="91"/>
      <c r="RUI172" s="91"/>
      <c r="RUJ172" s="91"/>
      <c r="RUK172" s="91"/>
      <c r="RUL172" s="91"/>
      <c r="RUM172" s="91"/>
      <c r="RUN172" s="91"/>
      <c r="RUO172" s="91"/>
      <c r="RUP172" s="91"/>
      <c r="RUQ172" s="91"/>
      <c r="RUR172" s="91"/>
      <c r="RUS172" s="91"/>
      <c r="RUT172" s="91"/>
      <c r="RUU172" s="91"/>
      <c r="RUV172" s="91"/>
      <c r="RUW172" s="91"/>
      <c r="RUX172" s="91"/>
      <c r="RUY172" s="91"/>
      <c r="RUZ172" s="91"/>
      <c r="RVA172" s="91"/>
      <c r="RVB172" s="91"/>
      <c r="RVC172" s="91"/>
      <c r="RVD172" s="91"/>
      <c r="RVE172" s="91"/>
      <c r="RVF172" s="91"/>
      <c r="RVG172" s="91"/>
      <c r="RVH172" s="91"/>
      <c r="RVI172" s="91"/>
      <c r="RVJ172" s="91"/>
      <c r="RVK172" s="91"/>
      <c r="RVL172" s="91"/>
      <c r="RVM172" s="91"/>
      <c r="RVN172" s="91"/>
      <c r="RVO172" s="91"/>
      <c r="RVP172" s="91"/>
      <c r="RVQ172" s="91"/>
      <c r="RVR172" s="91"/>
      <c r="RVS172" s="91"/>
      <c r="RVT172" s="91"/>
      <c r="RVU172" s="91"/>
      <c r="RVV172" s="91"/>
      <c r="RVW172" s="91"/>
      <c r="RVX172" s="91"/>
      <c r="RVY172" s="91"/>
      <c r="RVZ172" s="91"/>
      <c r="RWA172" s="91"/>
      <c r="RWB172" s="91"/>
      <c r="RWC172" s="91"/>
      <c r="RWD172" s="91"/>
      <c r="RWE172" s="91"/>
      <c r="RWF172" s="91"/>
      <c r="RWG172" s="91"/>
      <c r="RWH172" s="91"/>
      <c r="RWI172" s="91"/>
      <c r="RWJ172" s="91"/>
      <c r="RWK172" s="91"/>
      <c r="RWL172" s="91"/>
      <c r="RWM172" s="91"/>
      <c r="RWN172" s="91"/>
      <c r="RWO172" s="91"/>
      <c r="RWP172" s="91"/>
      <c r="RWQ172" s="91"/>
      <c r="RWR172" s="91"/>
      <c r="RWS172" s="91"/>
      <c r="RWT172" s="91"/>
      <c r="RWU172" s="91"/>
      <c r="RWV172" s="91"/>
      <c r="RWW172" s="91"/>
      <c r="RWX172" s="91"/>
      <c r="RWY172" s="91"/>
      <c r="RWZ172" s="91"/>
      <c r="RXA172" s="91"/>
      <c r="RXB172" s="91"/>
      <c r="RXC172" s="91"/>
      <c r="RXD172" s="91"/>
      <c r="RXE172" s="91"/>
      <c r="RXF172" s="91"/>
      <c r="RXG172" s="91"/>
      <c r="RXH172" s="91"/>
      <c r="RXI172" s="91"/>
      <c r="RXJ172" s="91"/>
      <c r="RXK172" s="91"/>
      <c r="RXL172" s="91"/>
      <c r="RXM172" s="91"/>
      <c r="RXN172" s="91"/>
      <c r="RXO172" s="91"/>
      <c r="RXP172" s="91"/>
      <c r="RXQ172" s="91"/>
      <c r="RXR172" s="91"/>
      <c r="RXS172" s="91"/>
      <c r="RXT172" s="91"/>
      <c r="RXU172" s="91"/>
      <c r="RXV172" s="91"/>
      <c r="RXW172" s="91"/>
      <c r="RXX172" s="91"/>
      <c r="RXY172" s="91"/>
      <c r="RXZ172" s="91"/>
      <c r="RYA172" s="91"/>
      <c r="RYB172" s="91"/>
      <c r="RYC172" s="91"/>
      <c r="RYD172" s="91"/>
      <c r="RYE172" s="91"/>
      <c r="RYF172" s="91"/>
      <c r="RYG172" s="91"/>
      <c r="RYH172" s="91"/>
      <c r="RYI172" s="91"/>
      <c r="RYJ172" s="91"/>
      <c r="RYK172" s="91"/>
      <c r="RYL172" s="91"/>
      <c r="RYM172" s="91"/>
      <c r="RYN172" s="91"/>
      <c r="RYO172" s="91"/>
      <c r="RYP172" s="91"/>
      <c r="RYQ172" s="91"/>
      <c r="RYR172" s="91"/>
      <c r="RYS172" s="91"/>
      <c r="RYT172" s="91"/>
      <c r="RYU172" s="91"/>
      <c r="RYV172" s="91"/>
      <c r="RYW172" s="91"/>
      <c r="RYX172" s="91"/>
      <c r="RYY172" s="91"/>
      <c r="RYZ172" s="91"/>
      <c r="RZA172" s="91"/>
      <c r="RZB172" s="91"/>
      <c r="RZC172" s="91"/>
      <c r="RZD172" s="91"/>
      <c r="RZE172" s="91"/>
      <c r="RZF172" s="91"/>
      <c r="RZG172" s="91"/>
      <c r="RZH172" s="91"/>
      <c r="RZI172" s="91"/>
      <c r="RZJ172" s="91"/>
      <c r="RZK172" s="91"/>
      <c r="RZL172" s="91"/>
      <c r="RZM172" s="91"/>
      <c r="RZN172" s="91"/>
      <c r="RZO172" s="91"/>
      <c r="RZP172" s="91"/>
      <c r="RZQ172" s="91"/>
      <c r="RZR172" s="91"/>
      <c r="RZS172" s="91"/>
      <c r="RZT172" s="91"/>
      <c r="RZU172" s="91"/>
      <c r="RZV172" s="91"/>
      <c r="RZW172" s="91"/>
      <c r="RZX172" s="91"/>
      <c r="RZY172" s="91"/>
      <c r="RZZ172" s="91"/>
      <c r="SAA172" s="91"/>
      <c r="SAB172" s="91"/>
      <c r="SAC172" s="91"/>
      <c r="SAD172" s="91"/>
      <c r="SAE172" s="91"/>
      <c r="SAF172" s="91"/>
      <c r="SAG172" s="91"/>
      <c r="SAH172" s="91"/>
      <c r="SAI172" s="91"/>
      <c r="SAJ172" s="91"/>
      <c r="SAK172" s="91"/>
      <c r="SAL172" s="91"/>
      <c r="SAM172" s="91"/>
      <c r="SAN172" s="91"/>
      <c r="SAO172" s="91"/>
      <c r="SAP172" s="91"/>
      <c r="SAQ172" s="91"/>
      <c r="SAR172" s="91"/>
      <c r="SAS172" s="91"/>
      <c r="SAT172" s="91"/>
      <c r="SAU172" s="91"/>
      <c r="SAV172" s="91"/>
      <c r="SAW172" s="91"/>
      <c r="SAX172" s="91"/>
      <c r="SAY172" s="91"/>
      <c r="SAZ172" s="91"/>
      <c r="SBA172" s="91"/>
      <c r="SBB172" s="91"/>
      <c r="SBC172" s="91"/>
      <c r="SBD172" s="91"/>
      <c r="SBE172" s="91"/>
      <c r="SBF172" s="91"/>
      <c r="SBG172" s="91"/>
      <c r="SBH172" s="91"/>
      <c r="SBI172" s="91"/>
      <c r="SBJ172" s="91"/>
      <c r="SBK172" s="91"/>
      <c r="SBL172" s="91"/>
      <c r="SBM172" s="91"/>
      <c r="SBN172" s="91"/>
      <c r="SBO172" s="91"/>
      <c r="SBP172" s="91"/>
      <c r="SBQ172" s="91"/>
      <c r="SBR172" s="91"/>
      <c r="SBS172" s="91"/>
      <c r="SBT172" s="91"/>
      <c r="SBU172" s="91"/>
      <c r="SBV172" s="91"/>
      <c r="SBW172" s="91"/>
      <c r="SBX172" s="91"/>
      <c r="SBY172" s="91"/>
      <c r="SBZ172" s="91"/>
      <c r="SCA172" s="91"/>
      <c r="SCB172" s="91"/>
      <c r="SCC172" s="91"/>
      <c r="SCD172" s="91"/>
      <c r="SCE172" s="91"/>
      <c r="SCF172" s="91"/>
      <c r="SCG172" s="91"/>
      <c r="SCH172" s="91"/>
      <c r="SCI172" s="91"/>
      <c r="SCJ172" s="91"/>
      <c r="SCK172" s="91"/>
      <c r="SCL172" s="91"/>
      <c r="SCM172" s="91"/>
      <c r="SCN172" s="91"/>
      <c r="SCO172" s="91"/>
      <c r="SCP172" s="91"/>
      <c r="SCQ172" s="91"/>
      <c r="SCR172" s="91"/>
      <c r="SCS172" s="91"/>
      <c r="SCT172" s="91"/>
      <c r="SCU172" s="91"/>
      <c r="SCV172" s="91"/>
      <c r="SCW172" s="91"/>
      <c r="SCX172" s="91"/>
      <c r="SCY172" s="91"/>
      <c r="SCZ172" s="91"/>
      <c r="SDA172" s="91"/>
      <c r="SDB172" s="91"/>
      <c r="SDC172" s="91"/>
      <c r="SDD172" s="91"/>
      <c r="SDE172" s="91"/>
      <c r="SDF172" s="91"/>
      <c r="SDG172" s="91"/>
      <c r="SDH172" s="91"/>
      <c r="SDI172" s="91"/>
      <c r="SDJ172" s="91"/>
      <c r="SDK172" s="91"/>
      <c r="SDL172" s="91"/>
      <c r="SDM172" s="91"/>
      <c r="SDN172" s="91"/>
      <c r="SDO172" s="91"/>
      <c r="SDP172" s="91"/>
      <c r="SDQ172" s="91"/>
      <c r="SDR172" s="91"/>
      <c r="SDS172" s="91"/>
      <c r="SDT172" s="91"/>
      <c r="SDU172" s="91"/>
      <c r="SDV172" s="91"/>
      <c r="SDW172" s="91"/>
      <c r="SDX172" s="91"/>
      <c r="SDY172" s="91"/>
      <c r="SDZ172" s="91"/>
      <c r="SEA172" s="91"/>
      <c r="SEB172" s="91"/>
      <c r="SEC172" s="91"/>
      <c r="SED172" s="91"/>
      <c r="SEE172" s="91"/>
      <c r="SEF172" s="91"/>
      <c r="SEG172" s="91"/>
      <c r="SEH172" s="91"/>
      <c r="SEI172" s="91"/>
      <c r="SEJ172" s="91"/>
      <c r="SEK172" s="91"/>
      <c r="SEL172" s="91"/>
      <c r="SEM172" s="91"/>
      <c r="SEN172" s="91"/>
      <c r="SEO172" s="91"/>
      <c r="SEP172" s="91"/>
      <c r="SEQ172" s="91"/>
      <c r="SER172" s="91"/>
      <c r="SES172" s="91"/>
      <c r="SET172" s="91"/>
      <c r="SEU172" s="91"/>
      <c r="SEV172" s="91"/>
      <c r="SEW172" s="91"/>
      <c r="SEX172" s="91"/>
      <c r="SEY172" s="91"/>
      <c r="SEZ172" s="91"/>
      <c r="SFA172" s="91"/>
      <c r="SFB172" s="91"/>
      <c r="SFC172" s="91"/>
      <c r="SFD172" s="91"/>
      <c r="SFE172" s="91"/>
      <c r="SFF172" s="91"/>
      <c r="SFG172" s="91"/>
      <c r="SFH172" s="91"/>
      <c r="SFI172" s="91"/>
      <c r="SFJ172" s="91"/>
      <c r="SFK172" s="91"/>
      <c r="SFL172" s="91"/>
      <c r="SFM172" s="91"/>
      <c r="SFN172" s="91"/>
      <c r="SFO172" s="91"/>
      <c r="SFP172" s="91"/>
      <c r="SFQ172" s="91"/>
      <c r="SFR172" s="91"/>
      <c r="SFS172" s="91"/>
      <c r="SFT172" s="91"/>
      <c r="SFU172" s="91"/>
      <c r="SFV172" s="91"/>
      <c r="SFW172" s="91"/>
      <c r="SFX172" s="91"/>
      <c r="SFY172" s="91"/>
      <c r="SFZ172" s="91"/>
      <c r="SGA172" s="91"/>
      <c r="SGB172" s="91"/>
      <c r="SGC172" s="91"/>
      <c r="SGD172" s="91"/>
      <c r="SGE172" s="91"/>
      <c r="SGF172" s="91"/>
      <c r="SGG172" s="91"/>
      <c r="SGH172" s="91"/>
      <c r="SGI172" s="91"/>
      <c r="SGJ172" s="91"/>
      <c r="SGK172" s="91"/>
      <c r="SGL172" s="91"/>
      <c r="SGM172" s="91"/>
      <c r="SGN172" s="91"/>
      <c r="SGO172" s="91"/>
      <c r="SGP172" s="91"/>
      <c r="SGQ172" s="91"/>
      <c r="SGR172" s="91"/>
      <c r="SGS172" s="91"/>
      <c r="SGT172" s="91"/>
      <c r="SGU172" s="91"/>
      <c r="SGV172" s="91"/>
      <c r="SGW172" s="91"/>
      <c r="SGX172" s="91"/>
      <c r="SGY172" s="91"/>
      <c r="SGZ172" s="91"/>
      <c r="SHA172" s="91"/>
      <c r="SHB172" s="91"/>
      <c r="SHC172" s="91"/>
      <c r="SHD172" s="91"/>
      <c r="SHE172" s="91"/>
      <c r="SHF172" s="91"/>
      <c r="SHG172" s="91"/>
      <c r="SHH172" s="91"/>
      <c r="SHI172" s="91"/>
      <c r="SHJ172" s="91"/>
      <c r="SHK172" s="91"/>
      <c r="SHL172" s="91"/>
      <c r="SHM172" s="91"/>
      <c r="SHN172" s="91"/>
      <c r="SHO172" s="91"/>
      <c r="SHP172" s="91"/>
      <c r="SHQ172" s="91"/>
      <c r="SHR172" s="91"/>
      <c r="SHS172" s="91"/>
      <c r="SHT172" s="91"/>
      <c r="SHU172" s="91"/>
      <c r="SHV172" s="91"/>
      <c r="SHW172" s="91"/>
      <c r="SHX172" s="91"/>
      <c r="SHY172" s="91"/>
      <c r="SHZ172" s="91"/>
      <c r="SIA172" s="91"/>
      <c r="SIB172" s="91"/>
      <c r="SIC172" s="91"/>
      <c r="SID172" s="91"/>
      <c r="SIE172" s="91"/>
      <c r="SIF172" s="91"/>
      <c r="SIG172" s="91"/>
      <c r="SIH172" s="91"/>
      <c r="SII172" s="91"/>
      <c r="SIJ172" s="91"/>
      <c r="SIK172" s="91"/>
      <c r="SIL172" s="91"/>
      <c r="SIM172" s="91"/>
      <c r="SIN172" s="91"/>
      <c r="SIO172" s="91"/>
      <c r="SIP172" s="91"/>
      <c r="SIQ172" s="91"/>
      <c r="SIR172" s="91"/>
      <c r="SIS172" s="91"/>
      <c r="SIT172" s="91"/>
      <c r="SIU172" s="91"/>
      <c r="SIV172" s="91"/>
      <c r="SIW172" s="91"/>
      <c r="SIX172" s="91"/>
      <c r="SIY172" s="91"/>
      <c r="SIZ172" s="91"/>
      <c r="SJA172" s="91"/>
      <c r="SJB172" s="91"/>
      <c r="SJC172" s="91"/>
      <c r="SJD172" s="91"/>
      <c r="SJE172" s="91"/>
      <c r="SJF172" s="91"/>
      <c r="SJG172" s="91"/>
      <c r="SJH172" s="91"/>
      <c r="SJI172" s="91"/>
      <c r="SJJ172" s="91"/>
      <c r="SJK172" s="91"/>
      <c r="SJL172" s="91"/>
      <c r="SJM172" s="91"/>
      <c r="SJN172" s="91"/>
      <c r="SJO172" s="91"/>
      <c r="SJP172" s="91"/>
      <c r="SJQ172" s="91"/>
      <c r="SJR172" s="91"/>
      <c r="SJS172" s="91"/>
      <c r="SJT172" s="91"/>
      <c r="SJU172" s="91"/>
      <c r="SJV172" s="91"/>
      <c r="SJW172" s="91"/>
      <c r="SJX172" s="91"/>
      <c r="SJY172" s="91"/>
      <c r="SJZ172" s="91"/>
      <c r="SKA172" s="91"/>
      <c r="SKB172" s="91"/>
      <c r="SKC172" s="91"/>
      <c r="SKD172" s="91"/>
      <c r="SKE172" s="91"/>
      <c r="SKF172" s="91"/>
      <c r="SKG172" s="91"/>
      <c r="SKH172" s="91"/>
      <c r="SKI172" s="91"/>
      <c r="SKJ172" s="91"/>
      <c r="SKK172" s="91"/>
      <c r="SKL172" s="91"/>
      <c r="SKM172" s="91"/>
      <c r="SKN172" s="91"/>
      <c r="SKO172" s="91"/>
      <c r="SKP172" s="91"/>
      <c r="SKQ172" s="91"/>
      <c r="SKR172" s="91"/>
      <c r="SKS172" s="91"/>
      <c r="SKT172" s="91"/>
      <c r="SKU172" s="91"/>
      <c r="SKV172" s="91"/>
      <c r="SKW172" s="91"/>
      <c r="SKX172" s="91"/>
      <c r="SKY172" s="91"/>
      <c r="SKZ172" s="91"/>
      <c r="SLA172" s="91"/>
      <c r="SLB172" s="91"/>
      <c r="SLC172" s="91"/>
      <c r="SLD172" s="91"/>
      <c r="SLE172" s="91"/>
      <c r="SLF172" s="91"/>
      <c r="SLG172" s="91"/>
      <c r="SLH172" s="91"/>
      <c r="SLI172" s="91"/>
      <c r="SLJ172" s="91"/>
      <c r="SLK172" s="91"/>
      <c r="SLL172" s="91"/>
      <c r="SLM172" s="91"/>
      <c r="SLN172" s="91"/>
      <c r="SLO172" s="91"/>
      <c r="SLP172" s="91"/>
      <c r="SLQ172" s="91"/>
      <c r="SLR172" s="91"/>
      <c r="SLS172" s="91"/>
      <c r="SLT172" s="91"/>
      <c r="SLU172" s="91"/>
      <c r="SLV172" s="91"/>
      <c r="SLW172" s="91"/>
      <c r="SLX172" s="91"/>
      <c r="SLY172" s="91"/>
      <c r="SLZ172" s="91"/>
      <c r="SMA172" s="91"/>
      <c r="SMB172" s="91"/>
      <c r="SMC172" s="91"/>
      <c r="SMD172" s="91"/>
      <c r="SME172" s="91"/>
      <c r="SMF172" s="91"/>
      <c r="SMG172" s="91"/>
      <c r="SMH172" s="91"/>
      <c r="SMI172" s="91"/>
      <c r="SMJ172" s="91"/>
      <c r="SMK172" s="91"/>
      <c r="SML172" s="91"/>
      <c r="SMM172" s="91"/>
      <c r="SMN172" s="91"/>
      <c r="SMO172" s="91"/>
      <c r="SMP172" s="91"/>
      <c r="SMQ172" s="91"/>
      <c r="SMR172" s="91"/>
      <c r="SMS172" s="91"/>
      <c r="SMT172" s="91"/>
      <c r="SMU172" s="91"/>
      <c r="SMV172" s="91"/>
      <c r="SMW172" s="91"/>
      <c r="SMX172" s="91"/>
      <c r="SMY172" s="91"/>
      <c r="SMZ172" s="91"/>
      <c r="SNA172" s="91"/>
      <c r="SNB172" s="91"/>
      <c r="SNC172" s="91"/>
      <c r="SND172" s="91"/>
      <c r="SNE172" s="91"/>
      <c r="SNF172" s="91"/>
      <c r="SNG172" s="91"/>
      <c r="SNH172" s="91"/>
      <c r="SNI172" s="91"/>
      <c r="SNJ172" s="91"/>
      <c r="SNK172" s="91"/>
      <c r="SNL172" s="91"/>
      <c r="SNM172" s="91"/>
      <c r="SNN172" s="91"/>
      <c r="SNO172" s="91"/>
      <c r="SNP172" s="91"/>
      <c r="SNQ172" s="91"/>
      <c r="SNR172" s="91"/>
      <c r="SNS172" s="91"/>
      <c r="SNT172" s="91"/>
      <c r="SNU172" s="91"/>
      <c r="SNV172" s="91"/>
      <c r="SNW172" s="91"/>
      <c r="SNX172" s="91"/>
      <c r="SNY172" s="91"/>
      <c r="SNZ172" s="91"/>
      <c r="SOA172" s="91"/>
      <c r="SOB172" s="91"/>
      <c r="SOC172" s="91"/>
      <c r="SOD172" s="91"/>
      <c r="SOE172" s="91"/>
      <c r="SOF172" s="91"/>
      <c r="SOG172" s="91"/>
      <c r="SOH172" s="91"/>
      <c r="SOI172" s="91"/>
      <c r="SOJ172" s="91"/>
      <c r="SOK172" s="91"/>
      <c r="SOL172" s="91"/>
      <c r="SOM172" s="91"/>
      <c r="SON172" s="91"/>
      <c r="SOO172" s="91"/>
      <c r="SOP172" s="91"/>
      <c r="SOQ172" s="91"/>
      <c r="SOR172" s="91"/>
      <c r="SOS172" s="91"/>
      <c r="SOT172" s="91"/>
      <c r="SOU172" s="91"/>
      <c r="SOV172" s="91"/>
      <c r="SOW172" s="91"/>
      <c r="SOX172" s="91"/>
      <c r="SOY172" s="91"/>
      <c r="SOZ172" s="91"/>
      <c r="SPA172" s="91"/>
      <c r="SPB172" s="91"/>
      <c r="SPC172" s="91"/>
      <c r="SPD172" s="91"/>
      <c r="SPE172" s="91"/>
      <c r="SPF172" s="91"/>
      <c r="SPG172" s="91"/>
      <c r="SPH172" s="91"/>
      <c r="SPI172" s="91"/>
      <c r="SPJ172" s="91"/>
      <c r="SPK172" s="91"/>
      <c r="SPL172" s="91"/>
      <c r="SPM172" s="91"/>
      <c r="SPN172" s="91"/>
      <c r="SPO172" s="91"/>
      <c r="SPP172" s="91"/>
      <c r="SPQ172" s="91"/>
      <c r="SPR172" s="91"/>
      <c r="SPS172" s="91"/>
      <c r="SPT172" s="91"/>
      <c r="SPU172" s="91"/>
      <c r="SPV172" s="91"/>
      <c r="SPW172" s="91"/>
      <c r="SPX172" s="91"/>
      <c r="SPY172" s="91"/>
      <c r="SPZ172" s="91"/>
      <c r="SQA172" s="91"/>
      <c r="SQB172" s="91"/>
      <c r="SQC172" s="91"/>
      <c r="SQD172" s="91"/>
      <c r="SQE172" s="91"/>
      <c r="SQF172" s="91"/>
      <c r="SQG172" s="91"/>
      <c r="SQH172" s="91"/>
      <c r="SQI172" s="91"/>
      <c r="SQJ172" s="91"/>
      <c r="SQK172" s="91"/>
      <c r="SQL172" s="91"/>
      <c r="SQM172" s="91"/>
      <c r="SQN172" s="91"/>
      <c r="SQO172" s="91"/>
      <c r="SQP172" s="91"/>
      <c r="SQQ172" s="91"/>
      <c r="SQR172" s="91"/>
      <c r="SQS172" s="91"/>
      <c r="SQT172" s="91"/>
      <c r="SQU172" s="91"/>
      <c r="SQV172" s="91"/>
      <c r="SQW172" s="91"/>
      <c r="SQX172" s="91"/>
      <c r="SQY172" s="91"/>
      <c r="SQZ172" s="91"/>
      <c r="SRA172" s="91"/>
      <c r="SRB172" s="91"/>
      <c r="SRC172" s="91"/>
      <c r="SRD172" s="91"/>
      <c r="SRE172" s="91"/>
      <c r="SRF172" s="91"/>
      <c r="SRG172" s="91"/>
      <c r="SRH172" s="91"/>
      <c r="SRI172" s="91"/>
      <c r="SRJ172" s="91"/>
      <c r="SRK172" s="91"/>
      <c r="SRL172" s="91"/>
      <c r="SRM172" s="91"/>
      <c r="SRN172" s="91"/>
      <c r="SRO172" s="91"/>
      <c r="SRP172" s="91"/>
      <c r="SRQ172" s="91"/>
      <c r="SRR172" s="91"/>
      <c r="SRS172" s="91"/>
      <c r="SRT172" s="91"/>
      <c r="SRU172" s="91"/>
      <c r="SRV172" s="91"/>
      <c r="SRW172" s="91"/>
      <c r="SRX172" s="91"/>
      <c r="SRY172" s="91"/>
      <c r="SRZ172" s="91"/>
      <c r="SSA172" s="91"/>
      <c r="SSB172" s="91"/>
      <c r="SSC172" s="91"/>
      <c r="SSD172" s="91"/>
      <c r="SSE172" s="91"/>
      <c r="SSF172" s="91"/>
      <c r="SSG172" s="91"/>
      <c r="SSH172" s="91"/>
      <c r="SSI172" s="91"/>
      <c r="SSJ172" s="91"/>
      <c r="SSK172" s="91"/>
      <c r="SSL172" s="91"/>
      <c r="SSM172" s="91"/>
      <c r="SSN172" s="91"/>
      <c r="SSO172" s="91"/>
      <c r="SSP172" s="91"/>
      <c r="SSQ172" s="91"/>
      <c r="SSR172" s="91"/>
      <c r="SSS172" s="91"/>
      <c r="SST172" s="91"/>
      <c r="SSU172" s="91"/>
      <c r="SSV172" s="91"/>
      <c r="SSW172" s="91"/>
      <c r="SSX172" s="91"/>
      <c r="SSY172" s="91"/>
      <c r="SSZ172" s="91"/>
      <c r="STA172" s="91"/>
      <c r="STB172" s="91"/>
      <c r="STC172" s="91"/>
      <c r="STD172" s="91"/>
      <c r="STE172" s="91"/>
      <c r="STF172" s="91"/>
      <c r="STG172" s="91"/>
      <c r="STH172" s="91"/>
      <c r="STI172" s="91"/>
      <c r="STJ172" s="91"/>
      <c r="STK172" s="91"/>
      <c r="STL172" s="91"/>
      <c r="STM172" s="91"/>
      <c r="STN172" s="91"/>
      <c r="STO172" s="91"/>
      <c r="STP172" s="91"/>
      <c r="STQ172" s="91"/>
      <c r="STR172" s="91"/>
      <c r="STS172" s="91"/>
      <c r="STT172" s="91"/>
      <c r="STU172" s="91"/>
      <c r="STV172" s="91"/>
      <c r="STW172" s="91"/>
      <c r="STX172" s="91"/>
      <c r="STY172" s="91"/>
      <c r="STZ172" s="91"/>
      <c r="SUA172" s="91"/>
      <c r="SUB172" s="91"/>
      <c r="SUC172" s="91"/>
      <c r="SUD172" s="91"/>
      <c r="SUE172" s="91"/>
      <c r="SUF172" s="91"/>
      <c r="SUG172" s="91"/>
      <c r="SUH172" s="91"/>
      <c r="SUI172" s="91"/>
      <c r="SUJ172" s="91"/>
      <c r="SUK172" s="91"/>
      <c r="SUL172" s="91"/>
      <c r="SUM172" s="91"/>
      <c r="SUN172" s="91"/>
      <c r="SUO172" s="91"/>
      <c r="SUP172" s="91"/>
      <c r="SUQ172" s="91"/>
      <c r="SUR172" s="91"/>
      <c r="SUS172" s="91"/>
      <c r="SUT172" s="91"/>
      <c r="SUU172" s="91"/>
      <c r="SUV172" s="91"/>
      <c r="SUW172" s="91"/>
      <c r="SUX172" s="91"/>
      <c r="SUY172" s="91"/>
      <c r="SUZ172" s="91"/>
      <c r="SVA172" s="91"/>
      <c r="SVB172" s="91"/>
      <c r="SVC172" s="91"/>
      <c r="SVD172" s="91"/>
      <c r="SVE172" s="91"/>
      <c r="SVF172" s="91"/>
      <c r="SVG172" s="91"/>
      <c r="SVH172" s="91"/>
      <c r="SVI172" s="91"/>
      <c r="SVJ172" s="91"/>
      <c r="SVK172" s="91"/>
      <c r="SVL172" s="91"/>
      <c r="SVM172" s="91"/>
      <c r="SVN172" s="91"/>
      <c r="SVO172" s="91"/>
      <c r="SVP172" s="91"/>
      <c r="SVQ172" s="91"/>
      <c r="SVR172" s="91"/>
      <c r="SVS172" s="91"/>
      <c r="SVT172" s="91"/>
      <c r="SVU172" s="91"/>
      <c r="SVV172" s="91"/>
      <c r="SVW172" s="91"/>
      <c r="SVX172" s="91"/>
      <c r="SVY172" s="91"/>
      <c r="SVZ172" s="91"/>
      <c r="SWA172" s="91"/>
      <c r="SWB172" s="91"/>
      <c r="SWC172" s="91"/>
      <c r="SWD172" s="91"/>
      <c r="SWE172" s="91"/>
      <c r="SWF172" s="91"/>
      <c r="SWG172" s="91"/>
      <c r="SWH172" s="91"/>
      <c r="SWI172" s="91"/>
      <c r="SWJ172" s="91"/>
      <c r="SWK172" s="91"/>
      <c r="SWL172" s="91"/>
      <c r="SWM172" s="91"/>
      <c r="SWN172" s="91"/>
      <c r="SWO172" s="91"/>
      <c r="SWP172" s="91"/>
      <c r="SWQ172" s="91"/>
      <c r="SWR172" s="91"/>
      <c r="SWS172" s="91"/>
      <c r="SWT172" s="91"/>
      <c r="SWU172" s="91"/>
      <c r="SWV172" s="91"/>
      <c r="SWW172" s="91"/>
      <c r="SWX172" s="91"/>
      <c r="SWY172" s="91"/>
      <c r="SWZ172" s="91"/>
      <c r="SXA172" s="91"/>
      <c r="SXB172" s="91"/>
      <c r="SXC172" s="91"/>
      <c r="SXD172" s="91"/>
      <c r="SXE172" s="91"/>
      <c r="SXF172" s="91"/>
      <c r="SXG172" s="91"/>
      <c r="SXH172" s="91"/>
      <c r="SXI172" s="91"/>
      <c r="SXJ172" s="91"/>
      <c r="SXK172" s="91"/>
      <c r="SXL172" s="91"/>
      <c r="SXM172" s="91"/>
      <c r="SXN172" s="91"/>
      <c r="SXO172" s="91"/>
      <c r="SXP172" s="91"/>
      <c r="SXQ172" s="91"/>
      <c r="SXR172" s="91"/>
      <c r="SXS172" s="91"/>
      <c r="SXT172" s="91"/>
      <c r="SXU172" s="91"/>
      <c r="SXV172" s="91"/>
      <c r="SXW172" s="91"/>
      <c r="SXX172" s="91"/>
      <c r="SXY172" s="91"/>
      <c r="SXZ172" s="91"/>
      <c r="SYA172" s="91"/>
      <c r="SYB172" s="91"/>
      <c r="SYC172" s="91"/>
      <c r="SYD172" s="91"/>
      <c r="SYE172" s="91"/>
      <c r="SYF172" s="91"/>
      <c r="SYG172" s="91"/>
      <c r="SYH172" s="91"/>
      <c r="SYI172" s="91"/>
      <c r="SYJ172" s="91"/>
      <c r="SYK172" s="91"/>
      <c r="SYL172" s="91"/>
      <c r="SYM172" s="91"/>
      <c r="SYN172" s="91"/>
      <c r="SYO172" s="91"/>
      <c r="SYP172" s="91"/>
      <c r="SYQ172" s="91"/>
      <c r="SYR172" s="91"/>
      <c r="SYS172" s="91"/>
      <c r="SYT172" s="91"/>
      <c r="SYU172" s="91"/>
      <c r="SYV172" s="91"/>
      <c r="SYW172" s="91"/>
      <c r="SYX172" s="91"/>
      <c r="SYY172" s="91"/>
      <c r="SYZ172" s="91"/>
      <c r="SZA172" s="91"/>
      <c r="SZB172" s="91"/>
      <c r="SZC172" s="91"/>
      <c r="SZD172" s="91"/>
      <c r="SZE172" s="91"/>
      <c r="SZF172" s="91"/>
      <c r="SZG172" s="91"/>
      <c r="SZH172" s="91"/>
      <c r="SZI172" s="91"/>
      <c r="SZJ172" s="91"/>
      <c r="SZK172" s="91"/>
      <c r="SZL172" s="91"/>
      <c r="SZM172" s="91"/>
      <c r="SZN172" s="91"/>
      <c r="SZO172" s="91"/>
      <c r="SZP172" s="91"/>
      <c r="SZQ172" s="91"/>
      <c r="SZR172" s="91"/>
      <c r="SZS172" s="91"/>
      <c r="SZT172" s="91"/>
      <c r="SZU172" s="91"/>
      <c r="SZV172" s="91"/>
      <c r="SZW172" s="91"/>
      <c r="SZX172" s="91"/>
      <c r="SZY172" s="91"/>
      <c r="SZZ172" s="91"/>
      <c r="TAA172" s="91"/>
      <c r="TAB172" s="91"/>
      <c r="TAC172" s="91"/>
      <c r="TAD172" s="91"/>
      <c r="TAE172" s="91"/>
      <c r="TAF172" s="91"/>
      <c r="TAG172" s="91"/>
      <c r="TAH172" s="91"/>
      <c r="TAI172" s="91"/>
      <c r="TAJ172" s="91"/>
      <c r="TAK172" s="91"/>
      <c r="TAL172" s="91"/>
      <c r="TAM172" s="91"/>
      <c r="TAN172" s="91"/>
      <c r="TAO172" s="91"/>
      <c r="TAP172" s="91"/>
      <c r="TAQ172" s="91"/>
      <c r="TAR172" s="91"/>
      <c r="TAS172" s="91"/>
      <c r="TAT172" s="91"/>
      <c r="TAU172" s="91"/>
      <c r="TAV172" s="91"/>
      <c r="TAW172" s="91"/>
      <c r="TAX172" s="91"/>
      <c r="TAY172" s="91"/>
      <c r="TAZ172" s="91"/>
      <c r="TBA172" s="91"/>
      <c r="TBB172" s="91"/>
      <c r="TBC172" s="91"/>
      <c r="TBD172" s="91"/>
      <c r="TBE172" s="91"/>
      <c r="TBF172" s="91"/>
      <c r="TBG172" s="91"/>
      <c r="TBH172" s="91"/>
      <c r="TBI172" s="91"/>
      <c r="TBJ172" s="91"/>
      <c r="TBK172" s="91"/>
      <c r="TBL172" s="91"/>
      <c r="TBM172" s="91"/>
      <c r="TBN172" s="91"/>
      <c r="TBO172" s="91"/>
      <c r="TBP172" s="91"/>
      <c r="TBQ172" s="91"/>
      <c r="TBR172" s="91"/>
      <c r="TBS172" s="91"/>
      <c r="TBT172" s="91"/>
      <c r="TBU172" s="91"/>
      <c r="TBV172" s="91"/>
      <c r="TBW172" s="91"/>
      <c r="TBX172" s="91"/>
      <c r="TBY172" s="91"/>
      <c r="TBZ172" s="91"/>
      <c r="TCA172" s="91"/>
      <c r="TCB172" s="91"/>
      <c r="TCC172" s="91"/>
      <c r="TCD172" s="91"/>
      <c r="TCE172" s="91"/>
      <c r="TCF172" s="91"/>
      <c r="TCG172" s="91"/>
      <c r="TCH172" s="91"/>
      <c r="TCI172" s="91"/>
      <c r="TCJ172" s="91"/>
      <c r="TCK172" s="91"/>
      <c r="TCL172" s="91"/>
      <c r="TCM172" s="91"/>
      <c r="TCN172" s="91"/>
      <c r="TCO172" s="91"/>
      <c r="TCP172" s="91"/>
      <c r="TCQ172" s="91"/>
      <c r="TCR172" s="91"/>
      <c r="TCS172" s="91"/>
      <c r="TCT172" s="91"/>
      <c r="TCU172" s="91"/>
      <c r="TCV172" s="91"/>
      <c r="TCW172" s="91"/>
      <c r="TCX172" s="91"/>
      <c r="TCY172" s="91"/>
      <c r="TCZ172" s="91"/>
      <c r="TDA172" s="91"/>
      <c r="TDB172" s="91"/>
      <c r="TDC172" s="91"/>
      <c r="TDD172" s="91"/>
      <c r="TDE172" s="91"/>
      <c r="TDF172" s="91"/>
      <c r="TDG172" s="91"/>
      <c r="TDH172" s="91"/>
      <c r="TDI172" s="91"/>
      <c r="TDJ172" s="91"/>
      <c r="TDK172" s="91"/>
      <c r="TDL172" s="91"/>
      <c r="TDM172" s="91"/>
      <c r="TDN172" s="91"/>
      <c r="TDO172" s="91"/>
      <c r="TDP172" s="91"/>
      <c r="TDQ172" s="91"/>
      <c r="TDR172" s="91"/>
      <c r="TDS172" s="91"/>
      <c r="TDT172" s="91"/>
      <c r="TDU172" s="91"/>
      <c r="TDV172" s="91"/>
      <c r="TDW172" s="91"/>
      <c r="TDX172" s="91"/>
      <c r="TDY172" s="91"/>
      <c r="TDZ172" s="91"/>
      <c r="TEA172" s="91"/>
      <c r="TEB172" s="91"/>
      <c r="TEC172" s="91"/>
      <c r="TED172" s="91"/>
      <c r="TEE172" s="91"/>
      <c r="TEF172" s="91"/>
      <c r="TEG172" s="91"/>
      <c r="TEH172" s="91"/>
      <c r="TEI172" s="91"/>
      <c r="TEJ172" s="91"/>
      <c r="TEK172" s="91"/>
      <c r="TEL172" s="91"/>
      <c r="TEM172" s="91"/>
      <c r="TEN172" s="91"/>
      <c r="TEO172" s="91"/>
      <c r="TEP172" s="91"/>
      <c r="TEQ172" s="91"/>
      <c r="TER172" s="91"/>
      <c r="TES172" s="91"/>
      <c r="TET172" s="91"/>
      <c r="TEU172" s="91"/>
      <c r="TEV172" s="91"/>
      <c r="TEW172" s="91"/>
      <c r="TEX172" s="91"/>
      <c r="TEY172" s="91"/>
      <c r="TEZ172" s="91"/>
      <c r="TFA172" s="91"/>
      <c r="TFB172" s="91"/>
      <c r="TFC172" s="91"/>
      <c r="TFD172" s="91"/>
      <c r="TFE172" s="91"/>
      <c r="TFF172" s="91"/>
      <c r="TFG172" s="91"/>
      <c r="TFH172" s="91"/>
      <c r="TFI172" s="91"/>
      <c r="TFJ172" s="91"/>
      <c r="TFK172" s="91"/>
      <c r="TFL172" s="91"/>
      <c r="TFM172" s="91"/>
      <c r="TFN172" s="91"/>
      <c r="TFO172" s="91"/>
      <c r="TFP172" s="91"/>
      <c r="TFQ172" s="91"/>
      <c r="TFR172" s="91"/>
      <c r="TFS172" s="91"/>
      <c r="TFT172" s="91"/>
      <c r="TFU172" s="91"/>
      <c r="TFV172" s="91"/>
      <c r="TFW172" s="91"/>
      <c r="TFX172" s="91"/>
      <c r="TFY172" s="91"/>
      <c r="TFZ172" s="91"/>
      <c r="TGA172" s="91"/>
      <c r="TGB172" s="91"/>
      <c r="TGC172" s="91"/>
      <c r="TGD172" s="91"/>
      <c r="TGE172" s="91"/>
      <c r="TGF172" s="91"/>
      <c r="TGG172" s="91"/>
      <c r="TGH172" s="91"/>
      <c r="TGI172" s="91"/>
      <c r="TGJ172" s="91"/>
      <c r="TGK172" s="91"/>
      <c r="TGL172" s="91"/>
      <c r="TGM172" s="91"/>
      <c r="TGN172" s="91"/>
      <c r="TGO172" s="91"/>
      <c r="TGP172" s="91"/>
      <c r="TGQ172" s="91"/>
      <c r="TGR172" s="91"/>
      <c r="TGS172" s="91"/>
      <c r="TGT172" s="91"/>
      <c r="TGU172" s="91"/>
      <c r="TGV172" s="91"/>
      <c r="TGW172" s="91"/>
      <c r="TGX172" s="91"/>
      <c r="TGY172" s="91"/>
      <c r="TGZ172" s="91"/>
      <c r="THA172" s="91"/>
      <c r="THB172" s="91"/>
      <c r="THC172" s="91"/>
      <c r="THD172" s="91"/>
      <c r="THE172" s="91"/>
      <c r="THF172" s="91"/>
      <c r="THG172" s="91"/>
      <c r="THH172" s="91"/>
      <c r="THI172" s="91"/>
      <c r="THJ172" s="91"/>
      <c r="THK172" s="91"/>
      <c r="THL172" s="91"/>
      <c r="THM172" s="91"/>
      <c r="THN172" s="91"/>
      <c r="THO172" s="91"/>
      <c r="THP172" s="91"/>
      <c r="THQ172" s="91"/>
      <c r="THR172" s="91"/>
      <c r="THS172" s="91"/>
      <c r="THT172" s="91"/>
      <c r="THU172" s="91"/>
      <c r="THV172" s="91"/>
      <c r="THW172" s="91"/>
      <c r="THX172" s="91"/>
      <c r="THY172" s="91"/>
      <c r="THZ172" s="91"/>
      <c r="TIA172" s="91"/>
      <c r="TIB172" s="91"/>
      <c r="TIC172" s="91"/>
      <c r="TID172" s="91"/>
      <c r="TIE172" s="91"/>
      <c r="TIF172" s="91"/>
      <c r="TIG172" s="91"/>
      <c r="TIH172" s="91"/>
      <c r="TII172" s="91"/>
      <c r="TIJ172" s="91"/>
      <c r="TIK172" s="91"/>
      <c r="TIL172" s="91"/>
      <c r="TIM172" s="91"/>
      <c r="TIN172" s="91"/>
      <c r="TIO172" s="91"/>
      <c r="TIP172" s="91"/>
      <c r="TIQ172" s="91"/>
      <c r="TIR172" s="91"/>
      <c r="TIS172" s="91"/>
      <c r="TIT172" s="91"/>
      <c r="TIU172" s="91"/>
      <c r="TIV172" s="91"/>
      <c r="TIW172" s="91"/>
      <c r="TIX172" s="91"/>
      <c r="TIY172" s="91"/>
      <c r="TIZ172" s="91"/>
      <c r="TJA172" s="91"/>
      <c r="TJB172" s="91"/>
      <c r="TJC172" s="91"/>
      <c r="TJD172" s="91"/>
      <c r="TJE172" s="91"/>
      <c r="TJF172" s="91"/>
      <c r="TJG172" s="91"/>
      <c r="TJH172" s="91"/>
      <c r="TJI172" s="91"/>
      <c r="TJJ172" s="91"/>
      <c r="TJK172" s="91"/>
      <c r="TJL172" s="91"/>
      <c r="TJM172" s="91"/>
      <c r="TJN172" s="91"/>
      <c r="TJO172" s="91"/>
      <c r="TJP172" s="91"/>
      <c r="TJQ172" s="91"/>
      <c r="TJR172" s="91"/>
      <c r="TJS172" s="91"/>
      <c r="TJT172" s="91"/>
      <c r="TJU172" s="91"/>
      <c r="TJV172" s="91"/>
      <c r="TJW172" s="91"/>
      <c r="TJX172" s="91"/>
      <c r="TJY172" s="91"/>
      <c r="TJZ172" s="91"/>
      <c r="TKA172" s="91"/>
      <c r="TKB172" s="91"/>
      <c r="TKC172" s="91"/>
      <c r="TKD172" s="91"/>
      <c r="TKE172" s="91"/>
      <c r="TKF172" s="91"/>
      <c r="TKG172" s="91"/>
      <c r="TKH172" s="91"/>
      <c r="TKI172" s="91"/>
      <c r="TKJ172" s="91"/>
      <c r="TKK172" s="91"/>
      <c r="TKL172" s="91"/>
      <c r="TKM172" s="91"/>
      <c r="TKN172" s="91"/>
      <c r="TKO172" s="91"/>
      <c r="TKP172" s="91"/>
      <c r="TKQ172" s="91"/>
      <c r="TKR172" s="91"/>
      <c r="TKS172" s="91"/>
      <c r="TKT172" s="91"/>
      <c r="TKU172" s="91"/>
      <c r="TKV172" s="91"/>
      <c r="TKW172" s="91"/>
      <c r="TKX172" s="91"/>
      <c r="TKY172" s="91"/>
      <c r="TKZ172" s="91"/>
      <c r="TLA172" s="91"/>
      <c r="TLB172" s="91"/>
      <c r="TLC172" s="91"/>
      <c r="TLD172" s="91"/>
      <c r="TLE172" s="91"/>
      <c r="TLF172" s="91"/>
      <c r="TLG172" s="91"/>
      <c r="TLH172" s="91"/>
      <c r="TLI172" s="91"/>
      <c r="TLJ172" s="91"/>
      <c r="TLK172" s="91"/>
      <c r="TLL172" s="91"/>
      <c r="TLM172" s="91"/>
      <c r="TLN172" s="91"/>
      <c r="TLO172" s="91"/>
      <c r="TLP172" s="91"/>
      <c r="TLQ172" s="91"/>
      <c r="TLR172" s="91"/>
      <c r="TLS172" s="91"/>
      <c r="TLT172" s="91"/>
      <c r="TLU172" s="91"/>
      <c r="TLV172" s="91"/>
      <c r="TLW172" s="91"/>
      <c r="TLX172" s="91"/>
      <c r="TLY172" s="91"/>
      <c r="TLZ172" s="91"/>
      <c r="TMA172" s="91"/>
      <c r="TMB172" s="91"/>
      <c r="TMC172" s="91"/>
      <c r="TMD172" s="91"/>
      <c r="TME172" s="91"/>
      <c r="TMF172" s="91"/>
      <c r="TMG172" s="91"/>
      <c r="TMH172" s="91"/>
      <c r="TMI172" s="91"/>
      <c r="TMJ172" s="91"/>
      <c r="TMK172" s="91"/>
      <c r="TML172" s="91"/>
      <c r="TMM172" s="91"/>
      <c r="TMN172" s="91"/>
      <c r="TMO172" s="91"/>
      <c r="TMP172" s="91"/>
      <c r="TMQ172" s="91"/>
      <c r="TMR172" s="91"/>
      <c r="TMS172" s="91"/>
      <c r="TMT172" s="91"/>
      <c r="TMU172" s="91"/>
      <c r="TMV172" s="91"/>
      <c r="TMW172" s="91"/>
      <c r="TMX172" s="91"/>
      <c r="TMY172" s="91"/>
      <c r="TMZ172" s="91"/>
      <c r="TNA172" s="91"/>
      <c r="TNB172" s="91"/>
      <c r="TNC172" s="91"/>
      <c r="TND172" s="91"/>
      <c r="TNE172" s="91"/>
      <c r="TNF172" s="91"/>
      <c r="TNG172" s="91"/>
      <c r="TNH172" s="91"/>
      <c r="TNI172" s="91"/>
      <c r="TNJ172" s="91"/>
      <c r="TNK172" s="91"/>
      <c r="TNL172" s="91"/>
      <c r="TNM172" s="91"/>
      <c r="TNN172" s="91"/>
      <c r="TNO172" s="91"/>
      <c r="TNP172" s="91"/>
      <c r="TNQ172" s="91"/>
      <c r="TNR172" s="91"/>
      <c r="TNS172" s="91"/>
      <c r="TNT172" s="91"/>
      <c r="TNU172" s="91"/>
      <c r="TNV172" s="91"/>
      <c r="TNW172" s="91"/>
      <c r="TNX172" s="91"/>
      <c r="TNY172" s="91"/>
      <c r="TNZ172" s="91"/>
      <c r="TOA172" s="91"/>
      <c r="TOB172" s="91"/>
      <c r="TOC172" s="91"/>
      <c r="TOD172" s="91"/>
      <c r="TOE172" s="91"/>
      <c r="TOF172" s="91"/>
      <c r="TOG172" s="91"/>
      <c r="TOH172" s="91"/>
      <c r="TOI172" s="91"/>
      <c r="TOJ172" s="91"/>
      <c r="TOK172" s="91"/>
      <c r="TOL172" s="91"/>
      <c r="TOM172" s="91"/>
      <c r="TON172" s="91"/>
      <c r="TOO172" s="91"/>
      <c r="TOP172" s="91"/>
      <c r="TOQ172" s="91"/>
      <c r="TOR172" s="91"/>
      <c r="TOS172" s="91"/>
      <c r="TOT172" s="91"/>
      <c r="TOU172" s="91"/>
      <c r="TOV172" s="91"/>
      <c r="TOW172" s="91"/>
      <c r="TOX172" s="91"/>
      <c r="TOY172" s="91"/>
      <c r="TOZ172" s="91"/>
      <c r="TPA172" s="91"/>
      <c r="TPB172" s="91"/>
      <c r="TPC172" s="91"/>
      <c r="TPD172" s="91"/>
      <c r="TPE172" s="91"/>
      <c r="TPF172" s="91"/>
      <c r="TPG172" s="91"/>
      <c r="TPH172" s="91"/>
      <c r="TPI172" s="91"/>
      <c r="TPJ172" s="91"/>
      <c r="TPK172" s="91"/>
      <c r="TPL172" s="91"/>
      <c r="TPM172" s="91"/>
      <c r="TPN172" s="91"/>
      <c r="TPO172" s="91"/>
      <c r="TPP172" s="91"/>
      <c r="TPQ172" s="91"/>
      <c r="TPR172" s="91"/>
      <c r="TPS172" s="91"/>
      <c r="TPT172" s="91"/>
      <c r="TPU172" s="91"/>
      <c r="TPV172" s="91"/>
      <c r="TPW172" s="91"/>
      <c r="TPX172" s="91"/>
      <c r="TPY172" s="91"/>
      <c r="TPZ172" s="91"/>
      <c r="TQA172" s="91"/>
      <c r="TQB172" s="91"/>
      <c r="TQC172" s="91"/>
      <c r="TQD172" s="91"/>
      <c r="TQE172" s="91"/>
      <c r="TQF172" s="91"/>
      <c r="TQG172" s="91"/>
      <c r="TQH172" s="91"/>
      <c r="TQI172" s="91"/>
      <c r="TQJ172" s="91"/>
      <c r="TQK172" s="91"/>
      <c r="TQL172" s="91"/>
      <c r="TQM172" s="91"/>
      <c r="TQN172" s="91"/>
      <c r="TQO172" s="91"/>
      <c r="TQP172" s="91"/>
      <c r="TQQ172" s="91"/>
      <c r="TQR172" s="91"/>
      <c r="TQS172" s="91"/>
      <c r="TQT172" s="91"/>
      <c r="TQU172" s="91"/>
      <c r="TQV172" s="91"/>
      <c r="TQW172" s="91"/>
      <c r="TQX172" s="91"/>
      <c r="TQY172" s="91"/>
      <c r="TQZ172" s="91"/>
      <c r="TRA172" s="91"/>
      <c r="TRB172" s="91"/>
      <c r="TRC172" s="91"/>
      <c r="TRD172" s="91"/>
      <c r="TRE172" s="91"/>
      <c r="TRF172" s="91"/>
      <c r="TRG172" s="91"/>
      <c r="TRH172" s="91"/>
      <c r="TRI172" s="91"/>
      <c r="TRJ172" s="91"/>
      <c r="TRK172" s="91"/>
      <c r="TRL172" s="91"/>
      <c r="TRM172" s="91"/>
      <c r="TRN172" s="91"/>
      <c r="TRO172" s="91"/>
      <c r="TRP172" s="91"/>
      <c r="TRQ172" s="91"/>
      <c r="TRR172" s="91"/>
      <c r="TRS172" s="91"/>
      <c r="TRT172" s="91"/>
      <c r="TRU172" s="91"/>
      <c r="TRV172" s="91"/>
      <c r="TRW172" s="91"/>
      <c r="TRX172" s="91"/>
      <c r="TRY172" s="91"/>
      <c r="TRZ172" s="91"/>
      <c r="TSA172" s="91"/>
      <c r="TSB172" s="91"/>
      <c r="TSC172" s="91"/>
      <c r="TSD172" s="91"/>
      <c r="TSE172" s="91"/>
      <c r="TSF172" s="91"/>
      <c r="TSG172" s="91"/>
      <c r="TSH172" s="91"/>
      <c r="TSI172" s="91"/>
      <c r="TSJ172" s="91"/>
      <c r="TSK172" s="91"/>
      <c r="TSL172" s="91"/>
      <c r="TSM172" s="91"/>
      <c r="TSN172" s="91"/>
      <c r="TSO172" s="91"/>
      <c r="TSP172" s="91"/>
      <c r="TSQ172" s="91"/>
      <c r="TSR172" s="91"/>
      <c r="TSS172" s="91"/>
      <c r="TST172" s="91"/>
      <c r="TSU172" s="91"/>
      <c r="TSV172" s="91"/>
      <c r="TSW172" s="91"/>
      <c r="TSX172" s="91"/>
      <c r="TSY172" s="91"/>
      <c r="TSZ172" s="91"/>
      <c r="TTA172" s="91"/>
      <c r="TTB172" s="91"/>
      <c r="TTC172" s="91"/>
      <c r="TTD172" s="91"/>
      <c r="TTE172" s="91"/>
      <c r="TTF172" s="91"/>
      <c r="TTG172" s="91"/>
      <c r="TTH172" s="91"/>
      <c r="TTI172" s="91"/>
      <c r="TTJ172" s="91"/>
      <c r="TTK172" s="91"/>
      <c r="TTL172" s="91"/>
      <c r="TTM172" s="91"/>
      <c r="TTN172" s="91"/>
      <c r="TTO172" s="91"/>
      <c r="TTP172" s="91"/>
      <c r="TTQ172" s="91"/>
      <c r="TTR172" s="91"/>
      <c r="TTS172" s="91"/>
      <c r="TTT172" s="91"/>
      <c r="TTU172" s="91"/>
      <c r="TTV172" s="91"/>
      <c r="TTW172" s="91"/>
      <c r="TTX172" s="91"/>
      <c r="TTY172" s="91"/>
      <c r="TTZ172" s="91"/>
      <c r="TUA172" s="91"/>
      <c r="TUB172" s="91"/>
      <c r="TUC172" s="91"/>
      <c r="TUD172" s="91"/>
      <c r="TUE172" s="91"/>
      <c r="TUF172" s="91"/>
      <c r="TUG172" s="91"/>
      <c r="TUH172" s="91"/>
      <c r="TUI172" s="91"/>
      <c r="TUJ172" s="91"/>
      <c r="TUK172" s="91"/>
      <c r="TUL172" s="91"/>
      <c r="TUM172" s="91"/>
      <c r="TUN172" s="91"/>
      <c r="TUO172" s="91"/>
      <c r="TUP172" s="91"/>
      <c r="TUQ172" s="91"/>
      <c r="TUR172" s="91"/>
      <c r="TUS172" s="91"/>
      <c r="TUT172" s="91"/>
      <c r="TUU172" s="91"/>
      <c r="TUV172" s="91"/>
      <c r="TUW172" s="91"/>
      <c r="TUX172" s="91"/>
      <c r="TUY172" s="91"/>
      <c r="TUZ172" s="91"/>
      <c r="TVA172" s="91"/>
      <c r="TVB172" s="91"/>
      <c r="TVC172" s="91"/>
      <c r="TVD172" s="91"/>
      <c r="TVE172" s="91"/>
      <c r="TVF172" s="91"/>
      <c r="TVG172" s="91"/>
      <c r="TVH172" s="91"/>
      <c r="TVI172" s="91"/>
      <c r="TVJ172" s="91"/>
      <c r="TVK172" s="91"/>
      <c r="TVL172" s="91"/>
      <c r="TVM172" s="91"/>
      <c r="TVN172" s="91"/>
      <c r="TVO172" s="91"/>
      <c r="TVP172" s="91"/>
      <c r="TVQ172" s="91"/>
      <c r="TVR172" s="91"/>
      <c r="TVS172" s="91"/>
      <c r="TVT172" s="91"/>
      <c r="TVU172" s="91"/>
      <c r="TVV172" s="91"/>
      <c r="TVW172" s="91"/>
      <c r="TVX172" s="91"/>
      <c r="TVY172" s="91"/>
      <c r="TVZ172" s="91"/>
      <c r="TWA172" s="91"/>
      <c r="TWB172" s="91"/>
      <c r="TWC172" s="91"/>
      <c r="TWD172" s="91"/>
      <c r="TWE172" s="91"/>
      <c r="TWF172" s="91"/>
      <c r="TWG172" s="91"/>
      <c r="TWH172" s="91"/>
      <c r="TWI172" s="91"/>
      <c r="TWJ172" s="91"/>
      <c r="TWK172" s="91"/>
      <c r="TWL172" s="91"/>
      <c r="TWM172" s="91"/>
      <c r="TWN172" s="91"/>
      <c r="TWO172" s="91"/>
      <c r="TWP172" s="91"/>
      <c r="TWQ172" s="91"/>
      <c r="TWR172" s="91"/>
      <c r="TWS172" s="91"/>
      <c r="TWT172" s="91"/>
      <c r="TWU172" s="91"/>
      <c r="TWV172" s="91"/>
      <c r="TWW172" s="91"/>
      <c r="TWX172" s="91"/>
      <c r="TWY172" s="91"/>
      <c r="TWZ172" s="91"/>
      <c r="TXA172" s="91"/>
      <c r="TXB172" s="91"/>
      <c r="TXC172" s="91"/>
      <c r="TXD172" s="91"/>
      <c r="TXE172" s="91"/>
      <c r="TXF172" s="91"/>
      <c r="TXG172" s="91"/>
      <c r="TXH172" s="91"/>
      <c r="TXI172" s="91"/>
      <c r="TXJ172" s="91"/>
      <c r="TXK172" s="91"/>
      <c r="TXL172" s="91"/>
      <c r="TXM172" s="91"/>
      <c r="TXN172" s="91"/>
      <c r="TXO172" s="91"/>
      <c r="TXP172" s="91"/>
      <c r="TXQ172" s="91"/>
      <c r="TXR172" s="91"/>
      <c r="TXS172" s="91"/>
      <c r="TXT172" s="91"/>
      <c r="TXU172" s="91"/>
      <c r="TXV172" s="91"/>
      <c r="TXW172" s="91"/>
      <c r="TXX172" s="91"/>
      <c r="TXY172" s="91"/>
      <c r="TXZ172" s="91"/>
      <c r="TYA172" s="91"/>
      <c r="TYB172" s="91"/>
      <c r="TYC172" s="91"/>
      <c r="TYD172" s="91"/>
      <c r="TYE172" s="91"/>
      <c r="TYF172" s="91"/>
      <c r="TYG172" s="91"/>
      <c r="TYH172" s="91"/>
      <c r="TYI172" s="91"/>
      <c r="TYJ172" s="91"/>
      <c r="TYK172" s="91"/>
      <c r="TYL172" s="91"/>
      <c r="TYM172" s="91"/>
      <c r="TYN172" s="91"/>
      <c r="TYO172" s="91"/>
      <c r="TYP172" s="91"/>
      <c r="TYQ172" s="91"/>
      <c r="TYR172" s="91"/>
      <c r="TYS172" s="91"/>
      <c r="TYT172" s="91"/>
      <c r="TYU172" s="91"/>
      <c r="TYV172" s="91"/>
      <c r="TYW172" s="91"/>
      <c r="TYX172" s="91"/>
      <c r="TYY172" s="91"/>
      <c r="TYZ172" s="91"/>
      <c r="TZA172" s="91"/>
      <c r="TZB172" s="91"/>
      <c r="TZC172" s="91"/>
      <c r="TZD172" s="91"/>
      <c r="TZE172" s="91"/>
      <c r="TZF172" s="91"/>
      <c r="TZG172" s="91"/>
      <c r="TZH172" s="91"/>
      <c r="TZI172" s="91"/>
      <c r="TZJ172" s="91"/>
      <c r="TZK172" s="91"/>
      <c r="TZL172" s="91"/>
      <c r="TZM172" s="91"/>
      <c r="TZN172" s="91"/>
      <c r="TZO172" s="91"/>
      <c r="TZP172" s="91"/>
      <c r="TZQ172" s="91"/>
      <c r="TZR172" s="91"/>
      <c r="TZS172" s="91"/>
      <c r="TZT172" s="91"/>
      <c r="TZU172" s="91"/>
      <c r="TZV172" s="91"/>
      <c r="TZW172" s="91"/>
      <c r="TZX172" s="91"/>
      <c r="TZY172" s="91"/>
      <c r="TZZ172" s="91"/>
      <c r="UAA172" s="91"/>
      <c r="UAB172" s="91"/>
      <c r="UAC172" s="91"/>
      <c r="UAD172" s="91"/>
      <c r="UAE172" s="91"/>
      <c r="UAF172" s="91"/>
      <c r="UAG172" s="91"/>
      <c r="UAH172" s="91"/>
      <c r="UAI172" s="91"/>
      <c r="UAJ172" s="91"/>
      <c r="UAK172" s="91"/>
      <c r="UAL172" s="91"/>
      <c r="UAM172" s="91"/>
      <c r="UAN172" s="91"/>
      <c r="UAO172" s="91"/>
      <c r="UAP172" s="91"/>
      <c r="UAQ172" s="91"/>
      <c r="UAR172" s="91"/>
      <c r="UAS172" s="91"/>
      <c r="UAT172" s="91"/>
      <c r="UAU172" s="91"/>
      <c r="UAV172" s="91"/>
      <c r="UAW172" s="91"/>
      <c r="UAX172" s="91"/>
      <c r="UAY172" s="91"/>
      <c r="UAZ172" s="91"/>
      <c r="UBA172" s="91"/>
      <c r="UBB172" s="91"/>
      <c r="UBC172" s="91"/>
      <c r="UBD172" s="91"/>
      <c r="UBE172" s="91"/>
      <c r="UBF172" s="91"/>
      <c r="UBG172" s="91"/>
      <c r="UBH172" s="91"/>
      <c r="UBI172" s="91"/>
      <c r="UBJ172" s="91"/>
      <c r="UBK172" s="91"/>
      <c r="UBL172" s="91"/>
      <c r="UBM172" s="91"/>
      <c r="UBN172" s="91"/>
      <c r="UBO172" s="91"/>
      <c r="UBP172" s="91"/>
      <c r="UBQ172" s="91"/>
      <c r="UBR172" s="91"/>
      <c r="UBS172" s="91"/>
      <c r="UBT172" s="91"/>
      <c r="UBU172" s="91"/>
      <c r="UBV172" s="91"/>
      <c r="UBW172" s="91"/>
      <c r="UBX172" s="91"/>
      <c r="UBY172" s="91"/>
      <c r="UBZ172" s="91"/>
      <c r="UCA172" s="91"/>
      <c r="UCB172" s="91"/>
      <c r="UCC172" s="91"/>
      <c r="UCD172" s="91"/>
      <c r="UCE172" s="91"/>
      <c r="UCF172" s="91"/>
      <c r="UCG172" s="91"/>
      <c r="UCH172" s="91"/>
      <c r="UCI172" s="91"/>
      <c r="UCJ172" s="91"/>
      <c r="UCK172" s="91"/>
      <c r="UCL172" s="91"/>
      <c r="UCM172" s="91"/>
      <c r="UCN172" s="91"/>
      <c r="UCO172" s="91"/>
      <c r="UCP172" s="91"/>
      <c r="UCQ172" s="91"/>
      <c r="UCR172" s="91"/>
      <c r="UCS172" s="91"/>
      <c r="UCT172" s="91"/>
      <c r="UCU172" s="91"/>
      <c r="UCV172" s="91"/>
      <c r="UCW172" s="91"/>
      <c r="UCX172" s="91"/>
      <c r="UCY172" s="91"/>
      <c r="UCZ172" s="91"/>
      <c r="UDA172" s="91"/>
      <c r="UDB172" s="91"/>
      <c r="UDC172" s="91"/>
      <c r="UDD172" s="91"/>
      <c r="UDE172" s="91"/>
      <c r="UDF172" s="91"/>
      <c r="UDG172" s="91"/>
      <c r="UDH172" s="91"/>
      <c r="UDI172" s="91"/>
      <c r="UDJ172" s="91"/>
      <c r="UDK172" s="91"/>
      <c r="UDL172" s="91"/>
      <c r="UDM172" s="91"/>
      <c r="UDN172" s="91"/>
      <c r="UDO172" s="91"/>
      <c r="UDP172" s="91"/>
      <c r="UDQ172" s="91"/>
      <c r="UDR172" s="91"/>
      <c r="UDS172" s="91"/>
      <c r="UDT172" s="91"/>
      <c r="UDU172" s="91"/>
      <c r="UDV172" s="91"/>
      <c r="UDW172" s="91"/>
      <c r="UDX172" s="91"/>
      <c r="UDY172" s="91"/>
      <c r="UDZ172" s="91"/>
      <c r="UEA172" s="91"/>
      <c r="UEB172" s="91"/>
      <c r="UEC172" s="91"/>
      <c r="UED172" s="91"/>
      <c r="UEE172" s="91"/>
      <c r="UEF172" s="91"/>
      <c r="UEG172" s="91"/>
      <c r="UEH172" s="91"/>
      <c r="UEI172" s="91"/>
      <c r="UEJ172" s="91"/>
      <c r="UEK172" s="91"/>
      <c r="UEL172" s="91"/>
      <c r="UEM172" s="91"/>
      <c r="UEN172" s="91"/>
      <c r="UEO172" s="91"/>
      <c r="UEP172" s="91"/>
      <c r="UEQ172" s="91"/>
      <c r="UER172" s="91"/>
      <c r="UES172" s="91"/>
      <c r="UET172" s="91"/>
      <c r="UEU172" s="91"/>
      <c r="UEV172" s="91"/>
      <c r="UEW172" s="91"/>
      <c r="UEX172" s="91"/>
      <c r="UEY172" s="91"/>
      <c r="UEZ172" s="91"/>
      <c r="UFA172" s="91"/>
      <c r="UFB172" s="91"/>
      <c r="UFC172" s="91"/>
      <c r="UFD172" s="91"/>
      <c r="UFE172" s="91"/>
      <c r="UFF172" s="91"/>
      <c r="UFG172" s="91"/>
      <c r="UFH172" s="91"/>
      <c r="UFI172" s="91"/>
      <c r="UFJ172" s="91"/>
      <c r="UFK172" s="91"/>
      <c r="UFL172" s="91"/>
      <c r="UFM172" s="91"/>
      <c r="UFN172" s="91"/>
      <c r="UFO172" s="91"/>
      <c r="UFP172" s="91"/>
      <c r="UFQ172" s="91"/>
      <c r="UFR172" s="91"/>
      <c r="UFS172" s="91"/>
      <c r="UFT172" s="91"/>
      <c r="UFU172" s="91"/>
      <c r="UFV172" s="91"/>
      <c r="UFW172" s="91"/>
      <c r="UFX172" s="91"/>
      <c r="UFY172" s="91"/>
      <c r="UFZ172" s="91"/>
      <c r="UGA172" s="91"/>
      <c r="UGB172" s="91"/>
      <c r="UGC172" s="91"/>
      <c r="UGD172" s="91"/>
      <c r="UGE172" s="91"/>
      <c r="UGF172" s="91"/>
      <c r="UGG172" s="91"/>
      <c r="UGH172" s="91"/>
      <c r="UGI172" s="91"/>
      <c r="UGJ172" s="91"/>
      <c r="UGK172" s="91"/>
      <c r="UGL172" s="91"/>
      <c r="UGM172" s="91"/>
      <c r="UGN172" s="91"/>
      <c r="UGO172" s="91"/>
      <c r="UGP172" s="91"/>
      <c r="UGQ172" s="91"/>
      <c r="UGR172" s="91"/>
      <c r="UGS172" s="91"/>
      <c r="UGT172" s="91"/>
      <c r="UGU172" s="91"/>
      <c r="UGV172" s="91"/>
      <c r="UGW172" s="91"/>
      <c r="UGX172" s="91"/>
      <c r="UGY172" s="91"/>
      <c r="UGZ172" s="91"/>
      <c r="UHA172" s="91"/>
      <c r="UHB172" s="91"/>
      <c r="UHC172" s="91"/>
      <c r="UHD172" s="91"/>
      <c r="UHE172" s="91"/>
      <c r="UHF172" s="91"/>
      <c r="UHG172" s="91"/>
      <c r="UHH172" s="91"/>
      <c r="UHI172" s="91"/>
      <c r="UHJ172" s="91"/>
      <c r="UHK172" s="91"/>
      <c r="UHL172" s="91"/>
      <c r="UHM172" s="91"/>
      <c r="UHN172" s="91"/>
      <c r="UHO172" s="91"/>
      <c r="UHP172" s="91"/>
      <c r="UHQ172" s="91"/>
      <c r="UHR172" s="91"/>
      <c r="UHS172" s="91"/>
      <c r="UHT172" s="91"/>
      <c r="UHU172" s="91"/>
      <c r="UHV172" s="91"/>
      <c r="UHW172" s="91"/>
      <c r="UHX172" s="91"/>
      <c r="UHY172" s="91"/>
      <c r="UHZ172" s="91"/>
      <c r="UIA172" s="91"/>
      <c r="UIB172" s="91"/>
      <c r="UIC172" s="91"/>
      <c r="UID172" s="91"/>
      <c r="UIE172" s="91"/>
      <c r="UIF172" s="91"/>
      <c r="UIG172" s="91"/>
      <c r="UIH172" s="91"/>
      <c r="UII172" s="91"/>
      <c r="UIJ172" s="91"/>
      <c r="UIK172" s="91"/>
      <c r="UIL172" s="91"/>
      <c r="UIM172" s="91"/>
      <c r="UIN172" s="91"/>
      <c r="UIO172" s="91"/>
      <c r="UIP172" s="91"/>
      <c r="UIQ172" s="91"/>
      <c r="UIR172" s="91"/>
      <c r="UIS172" s="91"/>
      <c r="UIT172" s="91"/>
      <c r="UIU172" s="91"/>
      <c r="UIV172" s="91"/>
      <c r="UIW172" s="91"/>
      <c r="UIX172" s="91"/>
      <c r="UIY172" s="91"/>
      <c r="UIZ172" s="91"/>
      <c r="UJA172" s="91"/>
      <c r="UJB172" s="91"/>
      <c r="UJC172" s="91"/>
      <c r="UJD172" s="91"/>
      <c r="UJE172" s="91"/>
      <c r="UJF172" s="91"/>
      <c r="UJG172" s="91"/>
      <c r="UJH172" s="91"/>
      <c r="UJI172" s="91"/>
      <c r="UJJ172" s="91"/>
      <c r="UJK172" s="91"/>
      <c r="UJL172" s="91"/>
      <c r="UJM172" s="91"/>
      <c r="UJN172" s="91"/>
      <c r="UJO172" s="91"/>
      <c r="UJP172" s="91"/>
      <c r="UJQ172" s="91"/>
      <c r="UJR172" s="91"/>
      <c r="UJS172" s="91"/>
      <c r="UJT172" s="91"/>
      <c r="UJU172" s="91"/>
      <c r="UJV172" s="91"/>
      <c r="UJW172" s="91"/>
      <c r="UJX172" s="91"/>
      <c r="UJY172" s="91"/>
      <c r="UJZ172" s="91"/>
      <c r="UKA172" s="91"/>
      <c r="UKB172" s="91"/>
      <c r="UKC172" s="91"/>
      <c r="UKD172" s="91"/>
      <c r="UKE172" s="91"/>
      <c r="UKF172" s="91"/>
      <c r="UKG172" s="91"/>
      <c r="UKH172" s="91"/>
      <c r="UKI172" s="91"/>
      <c r="UKJ172" s="91"/>
      <c r="UKK172" s="91"/>
      <c r="UKL172" s="91"/>
      <c r="UKM172" s="91"/>
      <c r="UKN172" s="91"/>
      <c r="UKO172" s="91"/>
      <c r="UKP172" s="91"/>
      <c r="UKQ172" s="91"/>
      <c r="UKR172" s="91"/>
      <c r="UKS172" s="91"/>
      <c r="UKT172" s="91"/>
      <c r="UKU172" s="91"/>
      <c r="UKV172" s="91"/>
      <c r="UKW172" s="91"/>
      <c r="UKX172" s="91"/>
      <c r="UKY172" s="91"/>
      <c r="UKZ172" s="91"/>
      <c r="ULA172" s="91"/>
      <c r="ULB172" s="91"/>
      <c r="ULC172" s="91"/>
      <c r="ULD172" s="91"/>
      <c r="ULE172" s="91"/>
      <c r="ULF172" s="91"/>
      <c r="ULG172" s="91"/>
      <c r="ULH172" s="91"/>
      <c r="ULI172" s="91"/>
      <c r="ULJ172" s="91"/>
      <c r="ULK172" s="91"/>
      <c r="ULL172" s="91"/>
      <c r="ULM172" s="91"/>
      <c r="ULN172" s="91"/>
      <c r="ULO172" s="91"/>
      <c r="ULP172" s="91"/>
      <c r="ULQ172" s="91"/>
      <c r="ULR172" s="91"/>
      <c r="ULS172" s="91"/>
      <c r="ULT172" s="91"/>
      <c r="ULU172" s="91"/>
      <c r="ULV172" s="91"/>
      <c r="ULW172" s="91"/>
      <c r="ULX172" s="91"/>
      <c r="ULY172" s="91"/>
      <c r="ULZ172" s="91"/>
      <c r="UMA172" s="91"/>
      <c r="UMB172" s="91"/>
      <c r="UMC172" s="91"/>
      <c r="UMD172" s="91"/>
      <c r="UME172" s="91"/>
      <c r="UMF172" s="91"/>
      <c r="UMG172" s="91"/>
      <c r="UMH172" s="91"/>
      <c r="UMI172" s="91"/>
      <c r="UMJ172" s="91"/>
      <c r="UMK172" s="91"/>
      <c r="UML172" s="91"/>
      <c r="UMM172" s="91"/>
      <c r="UMN172" s="91"/>
      <c r="UMO172" s="91"/>
      <c r="UMP172" s="91"/>
      <c r="UMQ172" s="91"/>
      <c r="UMR172" s="91"/>
      <c r="UMS172" s="91"/>
      <c r="UMT172" s="91"/>
      <c r="UMU172" s="91"/>
      <c r="UMV172" s="91"/>
      <c r="UMW172" s="91"/>
      <c r="UMX172" s="91"/>
      <c r="UMY172" s="91"/>
      <c r="UMZ172" s="91"/>
      <c r="UNA172" s="91"/>
      <c r="UNB172" s="91"/>
      <c r="UNC172" s="91"/>
      <c r="UND172" s="91"/>
      <c r="UNE172" s="91"/>
      <c r="UNF172" s="91"/>
      <c r="UNG172" s="91"/>
      <c r="UNH172" s="91"/>
      <c r="UNI172" s="91"/>
      <c r="UNJ172" s="91"/>
      <c r="UNK172" s="91"/>
      <c r="UNL172" s="91"/>
      <c r="UNM172" s="91"/>
      <c r="UNN172" s="91"/>
      <c r="UNO172" s="91"/>
      <c r="UNP172" s="91"/>
      <c r="UNQ172" s="91"/>
      <c r="UNR172" s="91"/>
      <c r="UNS172" s="91"/>
      <c r="UNT172" s="91"/>
      <c r="UNU172" s="91"/>
      <c r="UNV172" s="91"/>
      <c r="UNW172" s="91"/>
      <c r="UNX172" s="91"/>
      <c r="UNY172" s="91"/>
      <c r="UNZ172" s="91"/>
      <c r="UOA172" s="91"/>
      <c r="UOB172" s="91"/>
      <c r="UOC172" s="91"/>
      <c r="UOD172" s="91"/>
      <c r="UOE172" s="91"/>
      <c r="UOF172" s="91"/>
      <c r="UOG172" s="91"/>
      <c r="UOH172" s="91"/>
      <c r="UOI172" s="91"/>
      <c r="UOJ172" s="91"/>
      <c r="UOK172" s="91"/>
      <c r="UOL172" s="91"/>
      <c r="UOM172" s="91"/>
      <c r="UON172" s="91"/>
      <c r="UOO172" s="91"/>
      <c r="UOP172" s="91"/>
      <c r="UOQ172" s="91"/>
      <c r="UOR172" s="91"/>
      <c r="UOS172" s="91"/>
      <c r="UOT172" s="91"/>
      <c r="UOU172" s="91"/>
      <c r="UOV172" s="91"/>
      <c r="UOW172" s="91"/>
      <c r="UOX172" s="91"/>
      <c r="UOY172" s="91"/>
      <c r="UOZ172" s="91"/>
      <c r="UPA172" s="91"/>
      <c r="UPB172" s="91"/>
      <c r="UPC172" s="91"/>
      <c r="UPD172" s="91"/>
      <c r="UPE172" s="91"/>
      <c r="UPF172" s="91"/>
      <c r="UPG172" s="91"/>
      <c r="UPH172" s="91"/>
      <c r="UPI172" s="91"/>
      <c r="UPJ172" s="91"/>
      <c r="UPK172" s="91"/>
      <c r="UPL172" s="91"/>
      <c r="UPM172" s="91"/>
      <c r="UPN172" s="91"/>
      <c r="UPO172" s="91"/>
      <c r="UPP172" s="91"/>
      <c r="UPQ172" s="91"/>
      <c r="UPR172" s="91"/>
      <c r="UPS172" s="91"/>
      <c r="UPT172" s="91"/>
      <c r="UPU172" s="91"/>
      <c r="UPV172" s="91"/>
      <c r="UPW172" s="91"/>
      <c r="UPX172" s="91"/>
      <c r="UPY172" s="91"/>
      <c r="UPZ172" s="91"/>
      <c r="UQA172" s="91"/>
      <c r="UQB172" s="91"/>
      <c r="UQC172" s="91"/>
      <c r="UQD172" s="91"/>
      <c r="UQE172" s="91"/>
      <c r="UQF172" s="91"/>
      <c r="UQG172" s="91"/>
      <c r="UQH172" s="91"/>
      <c r="UQI172" s="91"/>
      <c r="UQJ172" s="91"/>
      <c r="UQK172" s="91"/>
      <c r="UQL172" s="91"/>
      <c r="UQM172" s="91"/>
      <c r="UQN172" s="91"/>
      <c r="UQO172" s="91"/>
      <c r="UQP172" s="91"/>
      <c r="UQQ172" s="91"/>
      <c r="UQR172" s="91"/>
      <c r="UQS172" s="91"/>
      <c r="UQT172" s="91"/>
      <c r="UQU172" s="91"/>
      <c r="UQV172" s="91"/>
      <c r="UQW172" s="91"/>
      <c r="UQX172" s="91"/>
      <c r="UQY172" s="91"/>
      <c r="UQZ172" s="91"/>
      <c r="URA172" s="91"/>
      <c r="URB172" s="91"/>
      <c r="URC172" s="91"/>
      <c r="URD172" s="91"/>
      <c r="URE172" s="91"/>
      <c r="URF172" s="91"/>
      <c r="URG172" s="91"/>
      <c r="URH172" s="91"/>
      <c r="URI172" s="91"/>
      <c r="URJ172" s="91"/>
      <c r="URK172" s="91"/>
      <c r="URL172" s="91"/>
      <c r="URM172" s="91"/>
      <c r="URN172" s="91"/>
      <c r="URO172" s="91"/>
      <c r="URP172" s="91"/>
      <c r="URQ172" s="91"/>
      <c r="URR172" s="91"/>
      <c r="URS172" s="91"/>
      <c r="URT172" s="91"/>
      <c r="URU172" s="91"/>
      <c r="URV172" s="91"/>
      <c r="URW172" s="91"/>
      <c r="URX172" s="91"/>
      <c r="URY172" s="91"/>
      <c r="URZ172" s="91"/>
      <c r="USA172" s="91"/>
      <c r="USB172" s="91"/>
      <c r="USC172" s="91"/>
      <c r="USD172" s="91"/>
      <c r="USE172" s="91"/>
      <c r="USF172" s="91"/>
      <c r="USG172" s="91"/>
      <c r="USH172" s="91"/>
      <c r="USI172" s="91"/>
      <c r="USJ172" s="91"/>
      <c r="USK172" s="91"/>
      <c r="USL172" s="91"/>
      <c r="USM172" s="91"/>
      <c r="USN172" s="91"/>
      <c r="USO172" s="91"/>
      <c r="USP172" s="91"/>
      <c r="USQ172" s="91"/>
      <c r="USR172" s="91"/>
      <c r="USS172" s="91"/>
      <c r="UST172" s="91"/>
      <c r="USU172" s="91"/>
      <c r="USV172" s="91"/>
      <c r="USW172" s="91"/>
      <c r="USX172" s="91"/>
      <c r="USY172" s="91"/>
      <c r="USZ172" s="91"/>
      <c r="UTA172" s="91"/>
      <c r="UTB172" s="91"/>
      <c r="UTC172" s="91"/>
      <c r="UTD172" s="91"/>
      <c r="UTE172" s="91"/>
      <c r="UTF172" s="91"/>
      <c r="UTG172" s="91"/>
      <c r="UTH172" s="91"/>
      <c r="UTI172" s="91"/>
      <c r="UTJ172" s="91"/>
      <c r="UTK172" s="91"/>
      <c r="UTL172" s="91"/>
      <c r="UTM172" s="91"/>
      <c r="UTN172" s="91"/>
      <c r="UTO172" s="91"/>
      <c r="UTP172" s="91"/>
      <c r="UTQ172" s="91"/>
      <c r="UTR172" s="91"/>
      <c r="UTS172" s="91"/>
      <c r="UTT172" s="91"/>
      <c r="UTU172" s="91"/>
      <c r="UTV172" s="91"/>
      <c r="UTW172" s="91"/>
      <c r="UTX172" s="91"/>
      <c r="UTY172" s="91"/>
      <c r="UTZ172" s="91"/>
      <c r="UUA172" s="91"/>
      <c r="UUB172" s="91"/>
      <c r="UUC172" s="91"/>
      <c r="UUD172" s="91"/>
      <c r="UUE172" s="91"/>
      <c r="UUF172" s="91"/>
      <c r="UUG172" s="91"/>
      <c r="UUH172" s="91"/>
      <c r="UUI172" s="91"/>
      <c r="UUJ172" s="91"/>
      <c r="UUK172" s="91"/>
      <c r="UUL172" s="91"/>
      <c r="UUM172" s="91"/>
      <c r="UUN172" s="91"/>
      <c r="UUO172" s="91"/>
      <c r="UUP172" s="91"/>
      <c r="UUQ172" s="91"/>
      <c r="UUR172" s="91"/>
      <c r="UUS172" s="91"/>
      <c r="UUT172" s="91"/>
      <c r="UUU172" s="91"/>
      <c r="UUV172" s="91"/>
      <c r="UUW172" s="91"/>
      <c r="UUX172" s="91"/>
      <c r="UUY172" s="91"/>
      <c r="UUZ172" s="91"/>
      <c r="UVA172" s="91"/>
      <c r="UVB172" s="91"/>
      <c r="UVC172" s="91"/>
      <c r="UVD172" s="91"/>
      <c r="UVE172" s="91"/>
      <c r="UVF172" s="91"/>
      <c r="UVG172" s="91"/>
      <c r="UVH172" s="91"/>
      <c r="UVI172" s="91"/>
      <c r="UVJ172" s="91"/>
      <c r="UVK172" s="91"/>
      <c r="UVL172" s="91"/>
      <c r="UVM172" s="91"/>
      <c r="UVN172" s="91"/>
      <c r="UVO172" s="91"/>
      <c r="UVP172" s="91"/>
      <c r="UVQ172" s="91"/>
      <c r="UVR172" s="91"/>
      <c r="UVS172" s="91"/>
      <c r="UVT172" s="91"/>
      <c r="UVU172" s="91"/>
      <c r="UVV172" s="91"/>
      <c r="UVW172" s="91"/>
      <c r="UVX172" s="91"/>
      <c r="UVY172" s="91"/>
      <c r="UVZ172" s="91"/>
      <c r="UWA172" s="91"/>
      <c r="UWB172" s="91"/>
      <c r="UWC172" s="91"/>
      <c r="UWD172" s="91"/>
      <c r="UWE172" s="91"/>
      <c r="UWF172" s="91"/>
      <c r="UWG172" s="91"/>
      <c r="UWH172" s="91"/>
      <c r="UWI172" s="91"/>
      <c r="UWJ172" s="91"/>
      <c r="UWK172" s="91"/>
      <c r="UWL172" s="91"/>
      <c r="UWM172" s="91"/>
      <c r="UWN172" s="91"/>
      <c r="UWO172" s="91"/>
      <c r="UWP172" s="91"/>
      <c r="UWQ172" s="91"/>
      <c r="UWR172" s="91"/>
      <c r="UWS172" s="91"/>
      <c r="UWT172" s="91"/>
      <c r="UWU172" s="91"/>
      <c r="UWV172" s="91"/>
      <c r="UWW172" s="91"/>
      <c r="UWX172" s="91"/>
      <c r="UWY172" s="91"/>
      <c r="UWZ172" s="91"/>
      <c r="UXA172" s="91"/>
      <c r="UXB172" s="91"/>
      <c r="UXC172" s="91"/>
      <c r="UXD172" s="91"/>
      <c r="UXE172" s="91"/>
      <c r="UXF172" s="91"/>
      <c r="UXG172" s="91"/>
      <c r="UXH172" s="91"/>
      <c r="UXI172" s="91"/>
      <c r="UXJ172" s="91"/>
      <c r="UXK172" s="91"/>
      <c r="UXL172" s="91"/>
      <c r="UXM172" s="91"/>
      <c r="UXN172" s="91"/>
      <c r="UXO172" s="91"/>
      <c r="UXP172" s="91"/>
      <c r="UXQ172" s="91"/>
      <c r="UXR172" s="91"/>
      <c r="UXS172" s="91"/>
      <c r="UXT172" s="91"/>
      <c r="UXU172" s="91"/>
      <c r="UXV172" s="91"/>
      <c r="UXW172" s="91"/>
      <c r="UXX172" s="91"/>
      <c r="UXY172" s="91"/>
      <c r="UXZ172" s="91"/>
      <c r="UYA172" s="91"/>
      <c r="UYB172" s="91"/>
      <c r="UYC172" s="91"/>
      <c r="UYD172" s="91"/>
      <c r="UYE172" s="91"/>
      <c r="UYF172" s="91"/>
      <c r="UYG172" s="91"/>
      <c r="UYH172" s="91"/>
      <c r="UYI172" s="91"/>
      <c r="UYJ172" s="91"/>
      <c r="UYK172" s="91"/>
      <c r="UYL172" s="91"/>
      <c r="UYM172" s="91"/>
      <c r="UYN172" s="91"/>
      <c r="UYO172" s="91"/>
      <c r="UYP172" s="91"/>
      <c r="UYQ172" s="91"/>
      <c r="UYR172" s="91"/>
      <c r="UYS172" s="91"/>
      <c r="UYT172" s="91"/>
      <c r="UYU172" s="91"/>
      <c r="UYV172" s="91"/>
      <c r="UYW172" s="91"/>
      <c r="UYX172" s="91"/>
      <c r="UYY172" s="91"/>
      <c r="UYZ172" s="91"/>
      <c r="UZA172" s="91"/>
      <c r="UZB172" s="91"/>
      <c r="UZC172" s="91"/>
      <c r="UZD172" s="91"/>
      <c r="UZE172" s="91"/>
      <c r="UZF172" s="91"/>
      <c r="UZG172" s="91"/>
      <c r="UZH172" s="91"/>
      <c r="UZI172" s="91"/>
      <c r="UZJ172" s="91"/>
      <c r="UZK172" s="91"/>
      <c r="UZL172" s="91"/>
      <c r="UZM172" s="91"/>
      <c r="UZN172" s="91"/>
      <c r="UZO172" s="91"/>
      <c r="UZP172" s="91"/>
      <c r="UZQ172" s="91"/>
      <c r="UZR172" s="91"/>
      <c r="UZS172" s="91"/>
      <c r="UZT172" s="91"/>
      <c r="UZU172" s="91"/>
      <c r="UZV172" s="91"/>
      <c r="UZW172" s="91"/>
      <c r="UZX172" s="91"/>
      <c r="UZY172" s="91"/>
      <c r="UZZ172" s="91"/>
      <c r="VAA172" s="91"/>
      <c r="VAB172" s="91"/>
      <c r="VAC172" s="91"/>
      <c r="VAD172" s="91"/>
      <c r="VAE172" s="91"/>
      <c r="VAF172" s="91"/>
      <c r="VAG172" s="91"/>
      <c r="VAH172" s="91"/>
      <c r="VAI172" s="91"/>
      <c r="VAJ172" s="91"/>
      <c r="VAK172" s="91"/>
      <c r="VAL172" s="91"/>
      <c r="VAM172" s="91"/>
      <c r="VAN172" s="91"/>
      <c r="VAO172" s="91"/>
      <c r="VAP172" s="91"/>
      <c r="VAQ172" s="91"/>
      <c r="VAR172" s="91"/>
      <c r="VAS172" s="91"/>
      <c r="VAT172" s="91"/>
      <c r="VAU172" s="91"/>
      <c r="VAV172" s="91"/>
      <c r="VAW172" s="91"/>
      <c r="VAX172" s="91"/>
      <c r="VAY172" s="91"/>
      <c r="VAZ172" s="91"/>
      <c r="VBA172" s="91"/>
      <c r="VBB172" s="91"/>
      <c r="VBC172" s="91"/>
      <c r="VBD172" s="91"/>
      <c r="VBE172" s="91"/>
      <c r="VBF172" s="91"/>
      <c r="VBG172" s="91"/>
      <c r="VBH172" s="91"/>
      <c r="VBI172" s="91"/>
      <c r="VBJ172" s="91"/>
      <c r="VBK172" s="91"/>
      <c r="VBL172" s="91"/>
      <c r="VBM172" s="91"/>
      <c r="VBN172" s="91"/>
      <c r="VBO172" s="91"/>
      <c r="VBP172" s="91"/>
      <c r="VBQ172" s="91"/>
      <c r="VBR172" s="91"/>
      <c r="VBS172" s="91"/>
      <c r="VBT172" s="91"/>
      <c r="VBU172" s="91"/>
      <c r="VBV172" s="91"/>
      <c r="VBW172" s="91"/>
      <c r="VBX172" s="91"/>
      <c r="VBY172" s="91"/>
      <c r="VBZ172" s="91"/>
      <c r="VCA172" s="91"/>
      <c r="VCB172" s="91"/>
      <c r="VCC172" s="91"/>
      <c r="VCD172" s="91"/>
      <c r="VCE172" s="91"/>
      <c r="VCF172" s="91"/>
      <c r="VCG172" s="91"/>
      <c r="VCH172" s="91"/>
      <c r="VCI172" s="91"/>
      <c r="VCJ172" s="91"/>
      <c r="VCK172" s="91"/>
      <c r="VCL172" s="91"/>
      <c r="VCM172" s="91"/>
      <c r="VCN172" s="91"/>
      <c r="VCO172" s="91"/>
      <c r="VCP172" s="91"/>
      <c r="VCQ172" s="91"/>
      <c r="VCR172" s="91"/>
      <c r="VCS172" s="91"/>
      <c r="VCT172" s="91"/>
      <c r="VCU172" s="91"/>
      <c r="VCV172" s="91"/>
      <c r="VCW172" s="91"/>
      <c r="VCX172" s="91"/>
      <c r="VCY172" s="91"/>
      <c r="VCZ172" s="91"/>
      <c r="VDA172" s="91"/>
      <c r="VDB172" s="91"/>
      <c r="VDC172" s="91"/>
      <c r="VDD172" s="91"/>
      <c r="VDE172" s="91"/>
      <c r="VDF172" s="91"/>
      <c r="VDG172" s="91"/>
      <c r="VDH172" s="91"/>
      <c r="VDI172" s="91"/>
      <c r="VDJ172" s="91"/>
      <c r="VDK172" s="91"/>
      <c r="VDL172" s="91"/>
      <c r="VDM172" s="91"/>
      <c r="VDN172" s="91"/>
      <c r="VDO172" s="91"/>
      <c r="VDP172" s="91"/>
      <c r="VDQ172" s="91"/>
      <c r="VDR172" s="91"/>
      <c r="VDS172" s="91"/>
      <c r="VDT172" s="91"/>
      <c r="VDU172" s="91"/>
      <c r="VDV172" s="91"/>
      <c r="VDW172" s="91"/>
      <c r="VDX172" s="91"/>
      <c r="VDY172" s="91"/>
      <c r="VDZ172" s="91"/>
      <c r="VEA172" s="91"/>
      <c r="VEB172" s="91"/>
      <c r="VEC172" s="91"/>
      <c r="VED172" s="91"/>
      <c r="VEE172" s="91"/>
      <c r="VEF172" s="91"/>
      <c r="VEG172" s="91"/>
      <c r="VEH172" s="91"/>
      <c r="VEI172" s="91"/>
      <c r="VEJ172" s="91"/>
      <c r="VEK172" s="91"/>
      <c r="VEL172" s="91"/>
      <c r="VEM172" s="91"/>
      <c r="VEN172" s="91"/>
      <c r="VEO172" s="91"/>
      <c r="VEP172" s="91"/>
      <c r="VEQ172" s="91"/>
      <c r="VER172" s="91"/>
      <c r="VES172" s="91"/>
      <c r="VET172" s="91"/>
      <c r="VEU172" s="91"/>
      <c r="VEV172" s="91"/>
      <c r="VEW172" s="91"/>
      <c r="VEX172" s="91"/>
      <c r="VEY172" s="91"/>
      <c r="VEZ172" s="91"/>
      <c r="VFA172" s="91"/>
      <c r="VFB172" s="91"/>
      <c r="VFC172" s="91"/>
      <c r="VFD172" s="91"/>
      <c r="VFE172" s="91"/>
      <c r="VFF172" s="91"/>
      <c r="VFG172" s="91"/>
      <c r="VFH172" s="91"/>
      <c r="VFI172" s="91"/>
      <c r="VFJ172" s="91"/>
      <c r="VFK172" s="91"/>
      <c r="VFL172" s="91"/>
      <c r="VFM172" s="91"/>
      <c r="VFN172" s="91"/>
      <c r="VFO172" s="91"/>
      <c r="VFP172" s="91"/>
      <c r="VFQ172" s="91"/>
      <c r="VFR172" s="91"/>
      <c r="VFS172" s="91"/>
      <c r="VFT172" s="91"/>
      <c r="VFU172" s="91"/>
      <c r="VFV172" s="91"/>
      <c r="VFW172" s="91"/>
      <c r="VFX172" s="91"/>
      <c r="VFY172" s="91"/>
      <c r="VFZ172" s="91"/>
      <c r="VGA172" s="91"/>
      <c r="VGB172" s="91"/>
      <c r="VGC172" s="91"/>
      <c r="VGD172" s="91"/>
      <c r="VGE172" s="91"/>
      <c r="VGF172" s="91"/>
      <c r="VGG172" s="91"/>
      <c r="VGH172" s="91"/>
      <c r="VGI172" s="91"/>
      <c r="VGJ172" s="91"/>
      <c r="VGK172" s="91"/>
      <c r="VGL172" s="91"/>
      <c r="VGM172" s="91"/>
      <c r="VGN172" s="91"/>
      <c r="VGO172" s="91"/>
      <c r="VGP172" s="91"/>
      <c r="VGQ172" s="91"/>
      <c r="VGR172" s="91"/>
      <c r="VGS172" s="91"/>
      <c r="VGT172" s="91"/>
      <c r="VGU172" s="91"/>
      <c r="VGV172" s="91"/>
      <c r="VGW172" s="91"/>
      <c r="VGX172" s="91"/>
      <c r="VGY172" s="91"/>
      <c r="VGZ172" s="91"/>
      <c r="VHA172" s="91"/>
      <c r="VHB172" s="91"/>
      <c r="VHC172" s="91"/>
      <c r="VHD172" s="91"/>
      <c r="VHE172" s="91"/>
      <c r="VHF172" s="91"/>
      <c r="VHG172" s="91"/>
      <c r="VHH172" s="91"/>
      <c r="VHI172" s="91"/>
      <c r="VHJ172" s="91"/>
      <c r="VHK172" s="91"/>
      <c r="VHL172" s="91"/>
      <c r="VHM172" s="91"/>
      <c r="VHN172" s="91"/>
      <c r="VHO172" s="91"/>
      <c r="VHP172" s="91"/>
      <c r="VHQ172" s="91"/>
      <c r="VHR172" s="91"/>
      <c r="VHS172" s="91"/>
      <c r="VHT172" s="91"/>
      <c r="VHU172" s="91"/>
      <c r="VHV172" s="91"/>
      <c r="VHW172" s="91"/>
      <c r="VHX172" s="91"/>
      <c r="VHY172" s="91"/>
      <c r="VHZ172" s="91"/>
      <c r="VIA172" s="91"/>
      <c r="VIB172" s="91"/>
      <c r="VIC172" s="91"/>
      <c r="VID172" s="91"/>
      <c r="VIE172" s="91"/>
      <c r="VIF172" s="91"/>
      <c r="VIG172" s="91"/>
      <c r="VIH172" s="91"/>
      <c r="VII172" s="91"/>
      <c r="VIJ172" s="91"/>
      <c r="VIK172" s="91"/>
      <c r="VIL172" s="91"/>
      <c r="VIM172" s="91"/>
      <c r="VIN172" s="91"/>
      <c r="VIO172" s="91"/>
      <c r="VIP172" s="91"/>
      <c r="VIQ172" s="91"/>
      <c r="VIR172" s="91"/>
      <c r="VIS172" s="91"/>
      <c r="VIT172" s="91"/>
      <c r="VIU172" s="91"/>
      <c r="VIV172" s="91"/>
      <c r="VIW172" s="91"/>
      <c r="VIX172" s="91"/>
      <c r="VIY172" s="91"/>
      <c r="VIZ172" s="91"/>
      <c r="VJA172" s="91"/>
      <c r="VJB172" s="91"/>
      <c r="VJC172" s="91"/>
      <c r="VJD172" s="91"/>
      <c r="VJE172" s="91"/>
      <c r="VJF172" s="91"/>
      <c r="VJG172" s="91"/>
      <c r="VJH172" s="91"/>
      <c r="VJI172" s="91"/>
      <c r="VJJ172" s="91"/>
      <c r="VJK172" s="91"/>
      <c r="VJL172" s="91"/>
      <c r="VJM172" s="91"/>
      <c r="VJN172" s="91"/>
      <c r="VJO172" s="91"/>
      <c r="VJP172" s="91"/>
      <c r="VJQ172" s="91"/>
      <c r="VJR172" s="91"/>
      <c r="VJS172" s="91"/>
      <c r="VJT172" s="91"/>
      <c r="VJU172" s="91"/>
      <c r="VJV172" s="91"/>
      <c r="VJW172" s="91"/>
      <c r="VJX172" s="91"/>
      <c r="VJY172" s="91"/>
      <c r="VJZ172" s="91"/>
      <c r="VKA172" s="91"/>
      <c r="VKB172" s="91"/>
      <c r="VKC172" s="91"/>
      <c r="VKD172" s="91"/>
      <c r="VKE172" s="91"/>
      <c r="VKF172" s="91"/>
      <c r="VKG172" s="91"/>
      <c r="VKH172" s="91"/>
      <c r="VKI172" s="91"/>
      <c r="VKJ172" s="91"/>
      <c r="VKK172" s="91"/>
      <c r="VKL172" s="91"/>
      <c r="VKM172" s="91"/>
      <c r="VKN172" s="91"/>
      <c r="VKO172" s="91"/>
      <c r="VKP172" s="91"/>
      <c r="VKQ172" s="91"/>
      <c r="VKR172" s="91"/>
      <c r="VKS172" s="91"/>
      <c r="VKT172" s="91"/>
      <c r="VKU172" s="91"/>
      <c r="VKV172" s="91"/>
      <c r="VKW172" s="91"/>
      <c r="VKX172" s="91"/>
      <c r="VKY172" s="91"/>
      <c r="VKZ172" s="91"/>
      <c r="VLA172" s="91"/>
      <c r="VLB172" s="91"/>
      <c r="VLC172" s="91"/>
      <c r="VLD172" s="91"/>
      <c r="VLE172" s="91"/>
      <c r="VLF172" s="91"/>
      <c r="VLG172" s="91"/>
      <c r="VLH172" s="91"/>
      <c r="VLI172" s="91"/>
      <c r="VLJ172" s="91"/>
      <c r="VLK172" s="91"/>
      <c r="VLL172" s="91"/>
      <c r="VLM172" s="91"/>
      <c r="VLN172" s="91"/>
      <c r="VLO172" s="91"/>
      <c r="VLP172" s="91"/>
      <c r="VLQ172" s="91"/>
      <c r="VLR172" s="91"/>
      <c r="VLS172" s="91"/>
      <c r="VLT172" s="91"/>
      <c r="VLU172" s="91"/>
      <c r="VLV172" s="91"/>
      <c r="VLW172" s="91"/>
      <c r="VLX172" s="91"/>
      <c r="VLY172" s="91"/>
      <c r="VLZ172" s="91"/>
      <c r="VMA172" s="91"/>
      <c r="VMB172" s="91"/>
      <c r="VMC172" s="91"/>
      <c r="VMD172" s="91"/>
      <c r="VME172" s="91"/>
      <c r="VMF172" s="91"/>
      <c r="VMG172" s="91"/>
      <c r="VMH172" s="91"/>
      <c r="VMI172" s="91"/>
      <c r="VMJ172" s="91"/>
      <c r="VMK172" s="91"/>
      <c r="VML172" s="91"/>
      <c r="VMM172" s="91"/>
      <c r="VMN172" s="91"/>
      <c r="VMO172" s="91"/>
      <c r="VMP172" s="91"/>
      <c r="VMQ172" s="91"/>
      <c r="VMR172" s="91"/>
      <c r="VMS172" s="91"/>
      <c r="VMT172" s="91"/>
      <c r="VMU172" s="91"/>
      <c r="VMV172" s="91"/>
      <c r="VMW172" s="91"/>
      <c r="VMX172" s="91"/>
      <c r="VMY172" s="91"/>
      <c r="VMZ172" s="91"/>
      <c r="VNA172" s="91"/>
      <c r="VNB172" s="91"/>
      <c r="VNC172" s="91"/>
      <c r="VND172" s="91"/>
      <c r="VNE172" s="91"/>
      <c r="VNF172" s="91"/>
      <c r="VNG172" s="91"/>
      <c r="VNH172" s="91"/>
      <c r="VNI172" s="91"/>
      <c r="VNJ172" s="91"/>
      <c r="VNK172" s="91"/>
      <c r="VNL172" s="91"/>
      <c r="VNM172" s="91"/>
      <c r="VNN172" s="91"/>
      <c r="VNO172" s="91"/>
      <c r="VNP172" s="91"/>
      <c r="VNQ172" s="91"/>
      <c r="VNR172" s="91"/>
      <c r="VNS172" s="91"/>
      <c r="VNT172" s="91"/>
      <c r="VNU172" s="91"/>
      <c r="VNV172" s="91"/>
      <c r="VNW172" s="91"/>
      <c r="VNX172" s="91"/>
      <c r="VNY172" s="91"/>
      <c r="VNZ172" s="91"/>
      <c r="VOA172" s="91"/>
      <c r="VOB172" s="91"/>
      <c r="VOC172" s="91"/>
      <c r="VOD172" s="91"/>
      <c r="VOE172" s="91"/>
      <c r="VOF172" s="91"/>
      <c r="VOG172" s="91"/>
      <c r="VOH172" s="91"/>
      <c r="VOI172" s="91"/>
      <c r="VOJ172" s="91"/>
      <c r="VOK172" s="91"/>
      <c r="VOL172" s="91"/>
      <c r="VOM172" s="91"/>
      <c r="VON172" s="91"/>
      <c r="VOO172" s="91"/>
      <c r="VOP172" s="91"/>
      <c r="VOQ172" s="91"/>
      <c r="VOR172" s="91"/>
      <c r="VOS172" s="91"/>
      <c r="VOT172" s="91"/>
      <c r="VOU172" s="91"/>
      <c r="VOV172" s="91"/>
      <c r="VOW172" s="91"/>
      <c r="VOX172" s="91"/>
      <c r="VOY172" s="91"/>
      <c r="VOZ172" s="91"/>
      <c r="VPA172" s="91"/>
      <c r="VPB172" s="91"/>
      <c r="VPC172" s="91"/>
      <c r="VPD172" s="91"/>
      <c r="VPE172" s="91"/>
      <c r="VPF172" s="91"/>
      <c r="VPG172" s="91"/>
      <c r="VPH172" s="91"/>
      <c r="VPI172" s="91"/>
      <c r="VPJ172" s="91"/>
      <c r="VPK172" s="91"/>
      <c r="VPL172" s="91"/>
      <c r="VPM172" s="91"/>
      <c r="VPN172" s="91"/>
      <c r="VPO172" s="91"/>
      <c r="VPP172" s="91"/>
      <c r="VPQ172" s="91"/>
      <c r="VPR172" s="91"/>
      <c r="VPS172" s="91"/>
      <c r="VPT172" s="91"/>
      <c r="VPU172" s="91"/>
      <c r="VPV172" s="91"/>
      <c r="VPW172" s="91"/>
      <c r="VPX172" s="91"/>
      <c r="VPY172" s="91"/>
      <c r="VPZ172" s="91"/>
      <c r="VQA172" s="91"/>
      <c r="VQB172" s="91"/>
      <c r="VQC172" s="91"/>
      <c r="VQD172" s="91"/>
      <c r="VQE172" s="91"/>
      <c r="VQF172" s="91"/>
      <c r="VQG172" s="91"/>
      <c r="VQH172" s="91"/>
      <c r="VQI172" s="91"/>
      <c r="VQJ172" s="91"/>
      <c r="VQK172" s="91"/>
      <c r="VQL172" s="91"/>
      <c r="VQM172" s="91"/>
      <c r="VQN172" s="91"/>
      <c r="VQO172" s="91"/>
      <c r="VQP172" s="91"/>
      <c r="VQQ172" s="91"/>
      <c r="VQR172" s="91"/>
      <c r="VQS172" s="91"/>
      <c r="VQT172" s="91"/>
      <c r="VQU172" s="91"/>
      <c r="VQV172" s="91"/>
      <c r="VQW172" s="91"/>
      <c r="VQX172" s="91"/>
      <c r="VQY172" s="91"/>
      <c r="VQZ172" s="91"/>
      <c r="VRA172" s="91"/>
      <c r="VRB172" s="91"/>
      <c r="VRC172" s="91"/>
      <c r="VRD172" s="91"/>
      <c r="VRE172" s="91"/>
      <c r="VRF172" s="91"/>
      <c r="VRG172" s="91"/>
      <c r="VRH172" s="91"/>
      <c r="VRI172" s="91"/>
      <c r="VRJ172" s="91"/>
      <c r="VRK172" s="91"/>
      <c r="VRL172" s="91"/>
      <c r="VRM172" s="91"/>
      <c r="VRN172" s="91"/>
      <c r="VRO172" s="91"/>
      <c r="VRP172" s="91"/>
      <c r="VRQ172" s="91"/>
      <c r="VRR172" s="91"/>
      <c r="VRS172" s="91"/>
      <c r="VRT172" s="91"/>
      <c r="VRU172" s="91"/>
      <c r="VRV172" s="91"/>
      <c r="VRW172" s="91"/>
      <c r="VRX172" s="91"/>
      <c r="VRY172" s="91"/>
      <c r="VRZ172" s="91"/>
      <c r="VSA172" s="91"/>
      <c r="VSB172" s="91"/>
      <c r="VSC172" s="91"/>
      <c r="VSD172" s="91"/>
      <c r="VSE172" s="91"/>
      <c r="VSF172" s="91"/>
      <c r="VSG172" s="91"/>
      <c r="VSH172" s="91"/>
      <c r="VSI172" s="91"/>
      <c r="VSJ172" s="91"/>
      <c r="VSK172" s="91"/>
      <c r="VSL172" s="91"/>
      <c r="VSM172" s="91"/>
      <c r="VSN172" s="91"/>
      <c r="VSO172" s="91"/>
      <c r="VSP172" s="91"/>
      <c r="VSQ172" s="91"/>
      <c r="VSR172" s="91"/>
      <c r="VSS172" s="91"/>
      <c r="VST172" s="91"/>
      <c r="VSU172" s="91"/>
      <c r="VSV172" s="91"/>
      <c r="VSW172" s="91"/>
      <c r="VSX172" s="91"/>
      <c r="VSY172" s="91"/>
      <c r="VSZ172" s="91"/>
      <c r="VTA172" s="91"/>
      <c r="VTB172" s="91"/>
      <c r="VTC172" s="91"/>
      <c r="VTD172" s="91"/>
      <c r="VTE172" s="91"/>
      <c r="VTF172" s="91"/>
      <c r="VTG172" s="91"/>
      <c r="VTH172" s="91"/>
      <c r="VTI172" s="91"/>
      <c r="VTJ172" s="91"/>
      <c r="VTK172" s="91"/>
      <c r="VTL172" s="91"/>
      <c r="VTM172" s="91"/>
      <c r="VTN172" s="91"/>
      <c r="VTO172" s="91"/>
      <c r="VTP172" s="91"/>
      <c r="VTQ172" s="91"/>
      <c r="VTR172" s="91"/>
      <c r="VTS172" s="91"/>
      <c r="VTT172" s="91"/>
      <c r="VTU172" s="91"/>
      <c r="VTV172" s="91"/>
      <c r="VTW172" s="91"/>
      <c r="VTX172" s="91"/>
      <c r="VTY172" s="91"/>
      <c r="VTZ172" s="91"/>
      <c r="VUA172" s="91"/>
      <c r="VUB172" s="91"/>
      <c r="VUC172" s="91"/>
      <c r="VUD172" s="91"/>
      <c r="VUE172" s="91"/>
      <c r="VUF172" s="91"/>
      <c r="VUG172" s="91"/>
      <c r="VUH172" s="91"/>
      <c r="VUI172" s="91"/>
      <c r="VUJ172" s="91"/>
      <c r="VUK172" s="91"/>
      <c r="VUL172" s="91"/>
      <c r="VUM172" s="91"/>
      <c r="VUN172" s="91"/>
      <c r="VUO172" s="91"/>
      <c r="VUP172" s="91"/>
      <c r="VUQ172" s="91"/>
      <c r="VUR172" s="91"/>
      <c r="VUS172" s="91"/>
      <c r="VUT172" s="91"/>
      <c r="VUU172" s="91"/>
      <c r="VUV172" s="91"/>
      <c r="VUW172" s="91"/>
      <c r="VUX172" s="91"/>
      <c r="VUY172" s="91"/>
      <c r="VUZ172" s="91"/>
      <c r="VVA172" s="91"/>
      <c r="VVB172" s="91"/>
      <c r="VVC172" s="91"/>
      <c r="VVD172" s="91"/>
      <c r="VVE172" s="91"/>
      <c r="VVF172" s="91"/>
      <c r="VVG172" s="91"/>
      <c r="VVH172" s="91"/>
      <c r="VVI172" s="91"/>
      <c r="VVJ172" s="91"/>
      <c r="VVK172" s="91"/>
      <c r="VVL172" s="91"/>
      <c r="VVM172" s="91"/>
      <c r="VVN172" s="91"/>
      <c r="VVO172" s="91"/>
      <c r="VVP172" s="91"/>
      <c r="VVQ172" s="91"/>
      <c r="VVR172" s="91"/>
      <c r="VVS172" s="91"/>
      <c r="VVT172" s="91"/>
      <c r="VVU172" s="91"/>
      <c r="VVV172" s="91"/>
      <c r="VVW172" s="91"/>
      <c r="VVX172" s="91"/>
      <c r="VVY172" s="91"/>
      <c r="VVZ172" s="91"/>
      <c r="VWA172" s="91"/>
      <c r="VWB172" s="91"/>
      <c r="VWC172" s="91"/>
      <c r="VWD172" s="91"/>
      <c r="VWE172" s="91"/>
      <c r="VWF172" s="91"/>
      <c r="VWG172" s="91"/>
      <c r="VWH172" s="91"/>
      <c r="VWI172" s="91"/>
      <c r="VWJ172" s="91"/>
      <c r="VWK172" s="91"/>
      <c r="VWL172" s="91"/>
      <c r="VWM172" s="91"/>
      <c r="VWN172" s="91"/>
      <c r="VWO172" s="91"/>
      <c r="VWP172" s="91"/>
      <c r="VWQ172" s="91"/>
      <c r="VWR172" s="91"/>
      <c r="VWS172" s="91"/>
      <c r="VWT172" s="91"/>
      <c r="VWU172" s="91"/>
      <c r="VWV172" s="91"/>
      <c r="VWW172" s="91"/>
      <c r="VWX172" s="91"/>
      <c r="VWY172" s="91"/>
      <c r="VWZ172" s="91"/>
      <c r="VXA172" s="91"/>
      <c r="VXB172" s="91"/>
      <c r="VXC172" s="91"/>
      <c r="VXD172" s="91"/>
      <c r="VXE172" s="91"/>
      <c r="VXF172" s="91"/>
      <c r="VXG172" s="91"/>
      <c r="VXH172" s="91"/>
      <c r="VXI172" s="91"/>
      <c r="VXJ172" s="91"/>
      <c r="VXK172" s="91"/>
      <c r="VXL172" s="91"/>
      <c r="VXM172" s="91"/>
      <c r="VXN172" s="91"/>
      <c r="VXO172" s="91"/>
      <c r="VXP172" s="91"/>
      <c r="VXQ172" s="91"/>
      <c r="VXR172" s="91"/>
      <c r="VXS172" s="91"/>
      <c r="VXT172" s="91"/>
      <c r="VXU172" s="91"/>
      <c r="VXV172" s="91"/>
      <c r="VXW172" s="91"/>
      <c r="VXX172" s="91"/>
      <c r="VXY172" s="91"/>
      <c r="VXZ172" s="91"/>
      <c r="VYA172" s="91"/>
      <c r="VYB172" s="91"/>
      <c r="VYC172" s="91"/>
      <c r="VYD172" s="91"/>
      <c r="VYE172" s="91"/>
      <c r="VYF172" s="91"/>
      <c r="VYG172" s="91"/>
      <c r="VYH172" s="91"/>
      <c r="VYI172" s="91"/>
      <c r="VYJ172" s="91"/>
      <c r="VYK172" s="91"/>
      <c r="VYL172" s="91"/>
      <c r="VYM172" s="91"/>
      <c r="VYN172" s="91"/>
      <c r="VYO172" s="91"/>
      <c r="VYP172" s="91"/>
      <c r="VYQ172" s="91"/>
      <c r="VYR172" s="91"/>
      <c r="VYS172" s="91"/>
      <c r="VYT172" s="91"/>
      <c r="VYU172" s="91"/>
      <c r="VYV172" s="91"/>
      <c r="VYW172" s="91"/>
      <c r="VYX172" s="91"/>
      <c r="VYY172" s="91"/>
      <c r="VYZ172" s="91"/>
      <c r="VZA172" s="91"/>
      <c r="VZB172" s="91"/>
      <c r="VZC172" s="91"/>
      <c r="VZD172" s="91"/>
      <c r="VZE172" s="91"/>
      <c r="VZF172" s="91"/>
      <c r="VZG172" s="91"/>
      <c r="VZH172" s="91"/>
      <c r="VZI172" s="91"/>
      <c r="VZJ172" s="91"/>
      <c r="VZK172" s="91"/>
      <c r="VZL172" s="91"/>
      <c r="VZM172" s="91"/>
      <c r="VZN172" s="91"/>
      <c r="VZO172" s="91"/>
      <c r="VZP172" s="91"/>
      <c r="VZQ172" s="91"/>
      <c r="VZR172" s="91"/>
      <c r="VZS172" s="91"/>
      <c r="VZT172" s="91"/>
      <c r="VZU172" s="91"/>
      <c r="VZV172" s="91"/>
      <c r="VZW172" s="91"/>
      <c r="VZX172" s="91"/>
      <c r="VZY172" s="91"/>
      <c r="VZZ172" s="91"/>
      <c r="WAA172" s="91"/>
      <c r="WAB172" s="91"/>
      <c r="WAC172" s="91"/>
      <c r="WAD172" s="91"/>
      <c r="WAE172" s="91"/>
      <c r="WAF172" s="91"/>
      <c r="WAG172" s="91"/>
      <c r="WAH172" s="91"/>
      <c r="WAI172" s="91"/>
      <c r="WAJ172" s="91"/>
      <c r="WAK172" s="91"/>
      <c r="WAL172" s="91"/>
      <c r="WAM172" s="91"/>
      <c r="WAN172" s="91"/>
      <c r="WAO172" s="91"/>
      <c r="WAP172" s="91"/>
      <c r="WAQ172" s="91"/>
      <c r="WAR172" s="91"/>
      <c r="WAS172" s="91"/>
      <c r="WAT172" s="91"/>
      <c r="WAU172" s="91"/>
      <c r="WAV172" s="91"/>
      <c r="WAW172" s="91"/>
      <c r="WAX172" s="91"/>
      <c r="WAY172" s="91"/>
      <c r="WAZ172" s="91"/>
      <c r="WBA172" s="91"/>
      <c r="WBB172" s="91"/>
      <c r="WBC172" s="91"/>
      <c r="WBD172" s="91"/>
      <c r="WBE172" s="91"/>
      <c r="WBF172" s="91"/>
      <c r="WBG172" s="91"/>
      <c r="WBH172" s="91"/>
      <c r="WBI172" s="91"/>
      <c r="WBJ172" s="91"/>
      <c r="WBK172" s="91"/>
      <c r="WBL172" s="91"/>
      <c r="WBM172" s="91"/>
      <c r="WBN172" s="91"/>
      <c r="WBO172" s="91"/>
      <c r="WBP172" s="91"/>
      <c r="WBQ172" s="91"/>
      <c r="WBR172" s="91"/>
      <c r="WBS172" s="91"/>
      <c r="WBT172" s="91"/>
      <c r="WBU172" s="91"/>
      <c r="WBV172" s="91"/>
      <c r="WBW172" s="91"/>
      <c r="WBX172" s="91"/>
      <c r="WBY172" s="91"/>
      <c r="WBZ172" s="91"/>
      <c r="WCA172" s="91"/>
      <c r="WCB172" s="91"/>
      <c r="WCC172" s="91"/>
      <c r="WCD172" s="91"/>
      <c r="WCE172" s="91"/>
      <c r="WCF172" s="91"/>
      <c r="WCG172" s="91"/>
      <c r="WCH172" s="91"/>
      <c r="WCI172" s="91"/>
      <c r="WCJ172" s="91"/>
      <c r="WCK172" s="91"/>
      <c r="WCL172" s="91"/>
      <c r="WCM172" s="91"/>
      <c r="WCN172" s="91"/>
      <c r="WCO172" s="91"/>
      <c r="WCP172" s="91"/>
      <c r="WCQ172" s="91"/>
      <c r="WCR172" s="91"/>
      <c r="WCS172" s="91"/>
      <c r="WCT172" s="91"/>
      <c r="WCU172" s="91"/>
      <c r="WCV172" s="91"/>
      <c r="WCW172" s="91"/>
      <c r="WCX172" s="91"/>
      <c r="WCY172" s="91"/>
      <c r="WCZ172" s="91"/>
      <c r="WDA172" s="91"/>
      <c r="WDB172" s="91"/>
      <c r="WDC172" s="91"/>
      <c r="WDD172" s="91"/>
      <c r="WDE172" s="91"/>
      <c r="WDF172" s="91"/>
      <c r="WDG172" s="91"/>
      <c r="WDH172" s="91"/>
      <c r="WDI172" s="91"/>
      <c r="WDJ172" s="91"/>
      <c r="WDK172" s="91"/>
      <c r="WDL172" s="91"/>
      <c r="WDM172" s="91"/>
      <c r="WDN172" s="91"/>
      <c r="WDO172" s="91"/>
      <c r="WDP172" s="91"/>
      <c r="WDQ172" s="91"/>
      <c r="WDR172" s="91"/>
      <c r="WDS172" s="91"/>
      <c r="WDT172" s="91"/>
      <c r="WDU172" s="91"/>
      <c r="WDV172" s="91"/>
      <c r="WDW172" s="91"/>
      <c r="WDX172" s="91"/>
      <c r="WDY172" s="91"/>
      <c r="WDZ172" s="91"/>
      <c r="WEA172" s="91"/>
      <c r="WEB172" s="91"/>
      <c r="WEC172" s="91"/>
      <c r="WED172" s="91"/>
      <c r="WEE172" s="91"/>
      <c r="WEF172" s="91"/>
      <c r="WEG172" s="91"/>
      <c r="WEH172" s="91"/>
      <c r="WEI172" s="91"/>
      <c r="WEJ172" s="91"/>
      <c r="WEK172" s="91"/>
      <c r="WEL172" s="91"/>
      <c r="WEM172" s="91"/>
      <c r="WEN172" s="91"/>
      <c r="WEO172" s="91"/>
      <c r="WEP172" s="91"/>
      <c r="WEQ172" s="91"/>
      <c r="WER172" s="91"/>
      <c r="WES172" s="91"/>
      <c r="WET172" s="91"/>
      <c r="WEU172" s="91"/>
      <c r="WEV172" s="91"/>
      <c r="WEW172" s="91"/>
      <c r="WEX172" s="91"/>
      <c r="WEY172" s="91"/>
      <c r="WEZ172" s="91"/>
      <c r="WFA172" s="91"/>
      <c r="WFB172" s="91"/>
      <c r="WFC172" s="91"/>
      <c r="WFD172" s="91"/>
      <c r="WFE172" s="91"/>
      <c r="WFF172" s="91"/>
      <c r="WFG172" s="91"/>
      <c r="WFH172" s="91"/>
      <c r="WFI172" s="91"/>
      <c r="WFJ172" s="91"/>
      <c r="WFK172" s="91"/>
      <c r="WFL172" s="91"/>
      <c r="WFM172" s="91"/>
      <c r="WFN172" s="91"/>
      <c r="WFO172" s="91"/>
      <c r="WFP172" s="91"/>
      <c r="WFQ172" s="91"/>
      <c r="WFR172" s="91"/>
      <c r="WFS172" s="91"/>
      <c r="WFT172" s="91"/>
      <c r="WFU172" s="91"/>
      <c r="WFV172" s="91"/>
      <c r="WFW172" s="91"/>
      <c r="WFX172" s="91"/>
      <c r="WFY172" s="91"/>
      <c r="WFZ172" s="91"/>
      <c r="WGA172" s="91"/>
      <c r="WGB172" s="91"/>
      <c r="WGC172" s="91"/>
      <c r="WGD172" s="91"/>
      <c r="WGE172" s="91"/>
      <c r="WGF172" s="91"/>
      <c r="WGG172" s="91"/>
      <c r="WGH172" s="91"/>
      <c r="WGI172" s="91"/>
      <c r="WGJ172" s="91"/>
      <c r="WGK172" s="91"/>
      <c r="WGL172" s="91"/>
      <c r="WGM172" s="91"/>
      <c r="WGN172" s="91"/>
      <c r="WGO172" s="91"/>
      <c r="WGP172" s="91"/>
      <c r="WGQ172" s="91"/>
      <c r="WGR172" s="91"/>
      <c r="WGS172" s="91"/>
      <c r="WGT172" s="91"/>
      <c r="WGU172" s="91"/>
      <c r="WGV172" s="91"/>
      <c r="WGW172" s="91"/>
      <c r="WGX172" s="91"/>
      <c r="WGY172" s="91"/>
      <c r="WGZ172" s="91"/>
      <c r="WHA172" s="91"/>
      <c r="WHB172" s="91"/>
      <c r="WHC172" s="91"/>
      <c r="WHD172" s="91"/>
      <c r="WHE172" s="91"/>
      <c r="WHF172" s="91"/>
      <c r="WHG172" s="91"/>
      <c r="WHH172" s="91"/>
      <c r="WHI172" s="91"/>
      <c r="WHJ172" s="91"/>
      <c r="WHK172" s="91"/>
      <c r="WHL172" s="91"/>
      <c r="WHM172" s="91"/>
      <c r="WHN172" s="91"/>
      <c r="WHO172" s="91"/>
      <c r="WHP172" s="91"/>
      <c r="WHQ172" s="91"/>
      <c r="WHR172" s="91"/>
      <c r="WHS172" s="91"/>
      <c r="WHT172" s="91"/>
      <c r="WHU172" s="91"/>
      <c r="WHV172" s="91"/>
      <c r="WHW172" s="91"/>
      <c r="WHX172" s="91"/>
      <c r="WHY172" s="91"/>
      <c r="WHZ172" s="91"/>
      <c r="WIA172" s="91"/>
      <c r="WIB172" s="91"/>
      <c r="WIC172" s="91"/>
      <c r="WID172" s="91"/>
      <c r="WIE172" s="91"/>
      <c r="WIF172" s="91"/>
      <c r="WIG172" s="91"/>
      <c r="WIH172" s="91"/>
      <c r="WII172" s="91"/>
      <c r="WIJ172" s="91"/>
      <c r="WIK172" s="91"/>
      <c r="WIL172" s="91"/>
      <c r="WIM172" s="91"/>
      <c r="WIN172" s="91"/>
      <c r="WIO172" s="91"/>
      <c r="WIP172" s="91"/>
      <c r="WIQ172" s="91"/>
      <c r="WIR172" s="91"/>
      <c r="WIS172" s="91"/>
      <c r="WIT172" s="91"/>
      <c r="WIU172" s="91"/>
      <c r="WIV172" s="91"/>
      <c r="WIW172" s="91"/>
      <c r="WIX172" s="91"/>
      <c r="WIY172" s="91"/>
      <c r="WIZ172" s="91"/>
      <c r="WJA172" s="91"/>
      <c r="WJB172" s="91"/>
      <c r="WJC172" s="91"/>
      <c r="WJD172" s="91"/>
      <c r="WJE172" s="91"/>
      <c r="WJF172" s="91"/>
      <c r="WJG172" s="91"/>
      <c r="WJH172" s="91"/>
      <c r="WJI172" s="91"/>
      <c r="WJJ172" s="91"/>
      <c r="WJK172" s="91"/>
      <c r="WJL172" s="91"/>
      <c r="WJM172" s="91"/>
      <c r="WJN172" s="91"/>
      <c r="WJO172" s="91"/>
      <c r="WJP172" s="91"/>
      <c r="WJQ172" s="91"/>
      <c r="WJR172" s="91"/>
      <c r="WJS172" s="91"/>
      <c r="WJT172" s="91"/>
      <c r="WJU172" s="91"/>
      <c r="WJV172" s="91"/>
      <c r="WJW172" s="91"/>
      <c r="WJX172" s="91"/>
      <c r="WJY172" s="91"/>
      <c r="WJZ172" s="91"/>
      <c r="WKA172" s="91"/>
      <c r="WKB172" s="91"/>
      <c r="WKC172" s="91"/>
      <c r="WKD172" s="91"/>
      <c r="WKE172" s="91"/>
      <c r="WKF172" s="91"/>
      <c r="WKG172" s="91"/>
      <c r="WKH172" s="91"/>
      <c r="WKI172" s="91"/>
      <c r="WKJ172" s="91"/>
      <c r="WKK172" s="91"/>
      <c r="WKL172" s="91"/>
      <c r="WKM172" s="91"/>
      <c r="WKN172" s="91"/>
      <c r="WKO172" s="91"/>
      <c r="WKP172" s="91"/>
      <c r="WKQ172" s="91"/>
      <c r="WKR172" s="91"/>
      <c r="WKS172" s="91"/>
      <c r="WKT172" s="91"/>
      <c r="WKU172" s="91"/>
      <c r="WKV172" s="91"/>
      <c r="WKW172" s="91"/>
      <c r="WKX172" s="91"/>
      <c r="WKY172" s="91"/>
      <c r="WKZ172" s="91"/>
      <c r="WLA172" s="91"/>
      <c r="WLB172" s="91"/>
      <c r="WLC172" s="91"/>
      <c r="WLD172" s="91"/>
      <c r="WLE172" s="91"/>
      <c r="WLF172" s="91"/>
      <c r="WLG172" s="91"/>
      <c r="WLH172" s="91"/>
      <c r="WLI172" s="91"/>
      <c r="WLJ172" s="91"/>
      <c r="WLK172" s="91"/>
      <c r="WLL172" s="91"/>
      <c r="WLM172" s="91"/>
      <c r="WLN172" s="91"/>
      <c r="WLO172" s="91"/>
      <c r="WLP172" s="91"/>
      <c r="WLQ172" s="91"/>
      <c r="WLR172" s="91"/>
      <c r="WLS172" s="91"/>
      <c r="WLT172" s="91"/>
      <c r="WLU172" s="91"/>
      <c r="WLV172" s="91"/>
      <c r="WLW172" s="91"/>
      <c r="WLX172" s="91"/>
      <c r="WLY172" s="91"/>
      <c r="WLZ172" s="91"/>
      <c r="WMA172" s="91"/>
      <c r="WMB172" s="91"/>
      <c r="WMC172" s="91"/>
      <c r="WMD172" s="91"/>
      <c r="WME172" s="91"/>
      <c r="WMF172" s="91"/>
      <c r="WMG172" s="91"/>
      <c r="WMH172" s="91"/>
      <c r="WMI172" s="91"/>
      <c r="WMJ172" s="91"/>
      <c r="WMK172" s="91"/>
      <c r="WML172" s="91"/>
      <c r="WMM172" s="91"/>
      <c r="WMN172" s="91"/>
      <c r="WMO172" s="91"/>
      <c r="WMP172" s="91"/>
      <c r="WMQ172" s="91"/>
      <c r="WMR172" s="91"/>
      <c r="WMS172" s="91"/>
      <c r="WMT172" s="91"/>
      <c r="WMU172" s="91"/>
      <c r="WMV172" s="91"/>
      <c r="WMW172" s="91"/>
      <c r="WMX172" s="91"/>
      <c r="WMY172" s="91"/>
      <c r="WMZ172" s="91"/>
      <c r="WNA172" s="91"/>
      <c r="WNB172" s="91"/>
      <c r="WNC172" s="91"/>
      <c r="WND172" s="91"/>
      <c r="WNE172" s="91"/>
      <c r="WNF172" s="91"/>
      <c r="WNG172" s="91"/>
      <c r="WNH172" s="91"/>
      <c r="WNI172" s="91"/>
      <c r="WNJ172" s="91"/>
      <c r="WNK172" s="91"/>
      <c r="WNL172" s="91"/>
      <c r="WNM172" s="91"/>
      <c r="WNN172" s="91"/>
      <c r="WNO172" s="91"/>
      <c r="WNP172" s="91"/>
      <c r="WNQ172" s="91"/>
      <c r="WNR172" s="91"/>
      <c r="WNS172" s="91"/>
      <c r="WNT172" s="91"/>
      <c r="WNU172" s="91"/>
      <c r="WNV172" s="91"/>
      <c r="WNW172" s="91"/>
      <c r="WNX172" s="91"/>
      <c r="WNY172" s="91"/>
      <c r="WNZ172" s="91"/>
      <c r="WOA172" s="91"/>
      <c r="WOB172" s="91"/>
      <c r="WOC172" s="91"/>
      <c r="WOD172" s="91"/>
      <c r="WOE172" s="91"/>
      <c r="WOF172" s="91"/>
      <c r="WOG172" s="91"/>
      <c r="WOH172" s="91"/>
      <c r="WOI172" s="91"/>
      <c r="WOJ172" s="91"/>
      <c r="WOK172" s="91"/>
      <c r="WOL172" s="91"/>
      <c r="WOM172" s="91"/>
      <c r="WON172" s="91"/>
      <c r="WOO172" s="91"/>
      <c r="WOP172" s="91"/>
      <c r="WOQ172" s="91"/>
      <c r="WOR172" s="91"/>
      <c r="WOS172" s="91"/>
      <c r="WOT172" s="91"/>
      <c r="WOU172" s="91"/>
      <c r="WOV172" s="91"/>
      <c r="WOW172" s="91"/>
      <c r="WOX172" s="91"/>
      <c r="WOY172" s="91"/>
      <c r="WOZ172" s="91"/>
      <c r="WPA172" s="91"/>
      <c r="WPB172" s="91"/>
      <c r="WPC172" s="91"/>
      <c r="WPD172" s="91"/>
      <c r="WPE172" s="91"/>
      <c r="WPF172" s="91"/>
      <c r="WPG172" s="91"/>
      <c r="WPH172" s="91"/>
      <c r="WPI172" s="91"/>
      <c r="WPJ172" s="91"/>
      <c r="WPK172" s="91"/>
      <c r="WPL172" s="91"/>
      <c r="WPM172" s="91"/>
      <c r="WPN172" s="91"/>
      <c r="WPO172" s="91"/>
      <c r="WPP172" s="91"/>
      <c r="WPQ172" s="91"/>
      <c r="WPR172" s="91"/>
      <c r="WPS172" s="91"/>
      <c r="WPT172" s="91"/>
      <c r="WPU172" s="91"/>
      <c r="WPV172" s="91"/>
      <c r="WPW172" s="91"/>
      <c r="WPX172" s="91"/>
      <c r="WPY172" s="91"/>
      <c r="WPZ172" s="91"/>
      <c r="WQA172" s="91"/>
      <c r="WQB172" s="91"/>
      <c r="WQC172" s="91"/>
      <c r="WQD172" s="91"/>
      <c r="WQE172" s="91"/>
      <c r="WQF172" s="91"/>
      <c r="WQG172" s="91"/>
      <c r="WQH172" s="91"/>
      <c r="WQI172" s="91"/>
      <c r="WQJ172" s="91"/>
      <c r="WQK172" s="91"/>
      <c r="WQL172" s="91"/>
      <c r="WQM172" s="91"/>
      <c r="WQN172" s="91"/>
      <c r="WQO172" s="91"/>
      <c r="WQP172" s="91"/>
      <c r="WQQ172" s="91"/>
      <c r="WQR172" s="91"/>
      <c r="WQS172" s="91"/>
      <c r="WQT172" s="91"/>
      <c r="WQU172" s="91"/>
      <c r="WQV172" s="91"/>
      <c r="WQW172" s="91"/>
      <c r="WQX172" s="91"/>
      <c r="WQY172" s="91"/>
      <c r="WQZ172" s="91"/>
      <c r="WRA172" s="91"/>
      <c r="WRB172" s="91"/>
      <c r="WRC172" s="91"/>
      <c r="WRD172" s="91"/>
      <c r="WRE172" s="91"/>
      <c r="WRF172" s="91"/>
      <c r="WRG172" s="91"/>
      <c r="WRH172" s="91"/>
      <c r="WRI172" s="91"/>
      <c r="WRJ172" s="91"/>
      <c r="WRK172" s="91"/>
      <c r="WRL172" s="91"/>
      <c r="WRM172" s="91"/>
      <c r="WRN172" s="91"/>
      <c r="WRO172" s="91"/>
      <c r="WRP172" s="91"/>
      <c r="WRQ172" s="91"/>
      <c r="WRR172" s="91"/>
      <c r="WRS172" s="91"/>
      <c r="WRT172" s="91"/>
      <c r="WRU172" s="91"/>
      <c r="WRV172" s="91"/>
      <c r="WRW172" s="91"/>
      <c r="WRX172" s="91"/>
      <c r="WRY172" s="91"/>
      <c r="WRZ172" s="91"/>
      <c r="WSA172" s="91"/>
      <c r="WSB172" s="91"/>
      <c r="WSC172" s="91"/>
      <c r="WSD172" s="91"/>
      <c r="WSE172" s="91"/>
      <c r="WSF172" s="91"/>
      <c r="WSG172" s="91"/>
      <c r="WSH172" s="91"/>
      <c r="WSI172" s="91"/>
      <c r="WSJ172" s="91"/>
      <c r="WSK172" s="91"/>
      <c r="WSL172" s="91"/>
      <c r="WSM172" s="91"/>
      <c r="WSN172" s="91"/>
      <c r="WSO172" s="91"/>
      <c r="WSP172" s="91"/>
      <c r="WSQ172" s="91"/>
      <c r="WSR172" s="91"/>
      <c r="WSS172" s="91"/>
      <c r="WST172" s="91"/>
      <c r="WSU172" s="91"/>
      <c r="WSV172" s="91"/>
      <c r="WSW172" s="91"/>
      <c r="WSX172" s="91"/>
      <c r="WSY172" s="91"/>
      <c r="WSZ172" s="91"/>
      <c r="WTA172" s="91"/>
      <c r="WTB172" s="91"/>
      <c r="WTC172" s="91"/>
      <c r="WTD172" s="91"/>
      <c r="WTE172" s="91"/>
      <c r="WTF172" s="91"/>
      <c r="WTG172" s="91"/>
      <c r="WTH172" s="91"/>
      <c r="WTI172" s="91"/>
      <c r="WTJ172" s="91"/>
      <c r="WTK172" s="91"/>
      <c r="WTL172" s="91"/>
      <c r="WTM172" s="91"/>
      <c r="WTN172" s="91"/>
      <c r="WTO172" s="91"/>
      <c r="WTP172" s="91"/>
      <c r="WTQ172" s="91"/>
      <c r="WTR172" s="91"/>
      <c r="WTS172" s="91"/>
      <c r="WTT172" s="91"/>
      <c r="WTU172" s="91"/>
      <c r="WTV172" s="91"/>
      <c r="WTW172" s="91"/>
      <c r="WTX172" s="91"/>
      <c r="WTY172" s="91"/>
      <c r="WTZ172" s="91"/>
      <c r="WUA172" s="91"/>
      <c r="WUB172" s="91"/>
      <c r="WUC172" s="91"/>
      <c r="WUD172" s="91"/>
      <c r="WUE172" s="91"/>
      <c r="WUF172" s="91"/>
      <c r="WUG172" s="91"/>
      <c r="WUH172" s="91"/>
      <c r="WUI172" s="91"/>
      <c r="WUJ172" s="91"/>
      <c r="WUK172" s="91"/>
      <c r="WUL172" s="91"/>
      <c r="WUM172" s="91"/>
      <c r="WUN172" s="91"/>
      <c r="WUO172" s="91"/>
      <c r="WUP172" s="91"/>
      <c r="WUQ172" s="91"/>
      <c r="WUR172" s="91"/>
      <c r="WUS172" s="91"/>
      <c r="WUT172" s="91"/>
      <c r="WUU172" s="91"/>
      <c r="WUV172" s="91"/>
      <c r="WUW172" s="91"/>
      <c r="WUX172" s="91"/>
      <c r="WUY172" s="91"/>
      <c r="WUZ172" s="91"/>
      <c r="WVA172" s="91"/>
      <c r="WVB172" s="91"/>
      <c r="WVC172" s="91"/>
      <c r="WVD172" s="91"/>
      <c r="WVE172" s="91"/>
      <c r="WVF172" s="91"/>
      <c r="WVG172" s="91"/>
      <c r="WVH172" s="91"/>
      <c r="WVI172" s="91"/>
      <c r="WVJ172" s="91"/>
      <c r="WVK172" s="91"/>
      <c r="WVL172" s="91"/>
      <c r="WVM172" s="91"/>
      <c r="WVN172" s="91"/>
      <c r="WVO172" s="91"/>
      <c r="WVP172" s="91"/>
      <c r="WVQ172" s="91"/>
      <c r="WVR172" s="91"/>
      <c r="WVS172" s="91"/>
      <c r="WVT172" s="91"/>
      <c r="WVU172" s="91"/>
      <c r="WVV172" s="91"/>
      <c r="WVW172" s="91"/>
      <c r="WVX172" s="91"/>
      <c r="WVY172" s="91"/>
      <c r="WVZ172" s="91"/>
      <c r="WWA172" s="91"/>
      <c r="WWB172" s="91"/>
      <c r="WWC172" s="91"/>
      <c r="WWD172" s="91"/>
      <c r="WWE172" s="91"/>
      <c r="WWF172" s="91"/>
      <c r="WWG172" s="91"/>
      <c r="WWH172" s="91"/>
      <c r="WWI172" s="91"/>
      <c r="WWJ172" s="91"/>
      <c r="WWK172" s="91"/>
      <c r="WWL172" s="91"/>
      <c r="WWM172" s="91"/>
      <c r="WWN172" s="91"/>
      <c r="WWO172" s="91"/>
      <c r="WWP172" s="91"/>
      <c r="WWQ172" s="91"/>
      <c r="WWR172" s="91"/>
      <c r="WWS172" s="91"/>
      <c r="WWT172" s="91"/>
      <c r="WWU172" s="91"/>
      <c r="WWV172" s="91"/>
      <c r="WWW172" s="91"/>
      <c r="WWX172" s="91"/>
      <c r="WWY172" s="91"/>
      <c r="WWZ172" s="91"/>
      <c r="WXA172" s="91"/>
      <c r="WXB172" s="91"/>
      <c r="WXC172" s="91"/>
      <c r="WXD172" s="91"/>
      <c r="WXE172" s="91"/>
      <c r="WXF172" s="91"/>
      <c r="WXG172" s="91"/>
      <c r="WXH172" s="91"/>
      <c r="WXI172" s="91"/>
      <c r="WXJ172" s="91"/>
      <c r="WXK172" s="91"/>
      <c r="WXL172" s="91"/>
      <c r="WXM172" s="91"/>
      <c r="WXN172" s="91"/>
      <c r="WXO172" s="91"/>
      <c r="WXP172" s="91"/>
      <c r="WXQ172" s="91"/>
      <c r="WXR172" s="91"/>
      <c r="WXS172" s="91"/>
      <c r="WXT172" s="91"/>
      <c r="WXU172" s="91"/>
      <c r="WXV172" s="91"/>
      <c r="WXW172" s="91"/>
      <c r="WXX172" s="91"/>
      <c r="WXY172" s="91"/>
      <c r="WXZ172" s="91"/>
      <c r="WYA172" s="91"/>
      <c r="WYB172" s="91"/>
      <c r="WYC172" s="91"/>
      <c r="WYD172" s="91"/>
      <c r="WYE172" s="91"/>
      <c r="WYF172" s="91"/>
      <c r="WYG172" s="91"/>
      <c r="WYH172" s="91"/>
      <c r="WYI172" s="91"/>
      <c r="WYJ172" s="91"/>
      <c r="WYK172" s="91"/>
      <c r="WYL172" s="91"/>
      <c r="WYM172" s="91"/>
      <c r="WYN172" s="91"/>
      <c r="WYO172" s="91"/>
      <c r="WYP172" s="91"/>
      <c r="WYQ172" s="91"/>
      <c r="WYR172" s="91"/>
      <c r="WYS172" s="91"/>
      <c r="WYT172" s="91"/>
      <c r="WYU172" s="91"/>
      <c r="WYV172" s="91"/>
      <c r="WYW172" s="91"/>
      <c r="WYX172" s="91"/>
      <c r="WYY172" s="91"/>
      <c r="WYZ172" s="91"/>
      <c r="WZA172" s="91"/>
      <c r="WZB172" s="91"/>
      <c r="WZC172" s="91"/>
      <c r="WZD172" s="91"/>
      <c r="WZE172" s="91"/>
      <c r="WZF172" s="91"/>
      <c r="WZG172" s="91"/>
      <c r="WZH172" s="91"/>
      <c r="WZI172" s="91"/>
      <c r="WZJ172" s="91"/>
      <c r="WZK172" s="91"/>
      <c r="WZL172" s="91"/>
      <c r="WZM172" s="91"/>
      <c r="WZN172" s="91"/>
      <c r="WZO172" s="91"/>
      <c r="WZP172" s="91"/>
      <c r="WZQ172" s="91"/>
      <c r="WZR172" s="91"/>
      <c r="WZS172" s="91"/>
      <c r="WZT172" s="91"/>
      <c r="WZU172" s="91"/>
      <c r="WZV172" s="91"/>
      <c r="WZW172" s="91"/>
      <c r="WZX172" s="91"/>
      <c r="WZY172" s="91"/>
      <c r="WZZ172" s="91"/>
      <c r="XAA172" s="91"/>
      <c r="XAB172" s="91"/>
      <c r="XAC172" s="91"/>
      <c r="XAD172" s="91"/>
      <c r="XAE172" s="91"/>
      <c r="XAF172" s="91"/>
      <c r="XAG172" s="91"/>
      <c r="XAH172" s="91"/>
      <c r="XAI172" s="91"/>
      <c r="XAJ172" s="91"/>
      <c r="XAK172" s="91"/>
      <c r="XAL172" s="91"/>
      <c r="XAM172" s="91"/>
      <c r="XAN172" s="91"/>
      <c r="XAO172" s="91"/>
      <c r="XAP172" s="91"/>
      <c r="XAQ172" s="91"/>
      <c r="XAR172" s="91"/>
      <c r="XAS172" s="91"/>
      <c r="XAT172" s="91"/>
      <c r="XAU172" s="91"/>
      <c r="XAV172" s="91"/>
      <c r="XAW172" s="91"/>
      <c r="XAX172" s="91"/>
      <c r="XAY172" s="91"/>
      <c r="XAZ172" s="91"/>
      <c r="XBA172" s="91"/>
      <c r="XBB172" s="91"/>
      <c r="XBC172" s="91"/>
      <c r="XBD172" s="91"/>
      <c r="XBE172" s="91"/>
      <c r="XBF172" s="91"/>
      <c r="XBG172" s="91"/>
      <c r="XBH172" s="91"/>
      <c r="XBI172" s="91"/>
      <c r="XBJ172" s="91"/>
      <c r="XBK172" s="91"/>
      <c r="XBL172" s="91"/>
      <c r="XBM172" s="91"/>
      <c r="XBN172" s="91"/>
      <c r="XBO172" s="91"/>
      <c r="XBP172" s="91"/>
      <c r="XBQ172" s="91"/>
      <c r="XBR172" s="91"/>
      <c r="XBS172" s="91"/>
      <c r="XBT172" s="91"/>
      <c r="XBU172" s="91"/>
      <c r="XBV172" s="91"/>
      <c r="XBW172" s="91"/>
      <c r="XBX172" s="91"/>
      <c r="XBY172" s="91"/>
      <c r="XBZ172" s="91"/>
      <c r="XCA172" s="91"/>
      <c r="XCB172" s="91"/>
      <c r="XCC172" s="91"/>
      <c r="XCD172" s="91"/>
      <c r="XCE172" s="91"/>
      <c r="XCF172" s="91"/>
      <c r="XCG172" s="91"/>
      <c r="XCH172" s="91"/>
      <c r="XCI172" s="91"/>
      <c r="XCJ172" s="91"/>
      <c r="XCK172" s="91"/>
      <c r="XCL172" s="91"/>
      <c r="XCM172" s="91"/>
      <c r="XCN172" s="91"/>
      <c r="XCO172" s="91"/>
      <c r="XCP172" s="91"/>
      <c r="XCQ172" s="91"/>
      <c r="XCR172" s="91"/>
      <c r="XCS172" s="91"/>
      <c r="XCT172" s="91"/>
      <c r="XCU172" s="91"/>
      <c r="XCV172" s="91"/>
      <c r="XCW172" s="91"/>
      <c r="XCX172" s="91"/>
      <c r="XCY172" s="91"/>
      <c r="XCZ172" s="91"/>
      <c r="XDA172" s="91"/>
      <c r="XDB172" s="91"/>
      <c r="XDC172" s="91"/>
      <c r="XDD172" s="91"/>
      <c r="XDE172" s="91"/>
      <c r="XDF172" s="91"/>
      <c r="XDG172" s="91"/>
      <c r="XDH172" s="91"/>
      <c r="XDI172" s="91"/>
      <c r="XDJ172" s="91"/>
      <c r="XDK172" s="91"/>
      <c r="XDL172" s="91"/>
      <c r="XDM172" s="91"/>
      <c r="XDN172" s="91"/>
      <c r="XDO172" s="91"/>
      <c r="XDP172" s="91"/>
      <c r="XDQ172" s="91"/>
      <c r="XDR172" s="91"/>
      <c r="XDS172" s="91"/>
      <c r="XDT172" s="91"/>
      <c r="XDU172" s="91"/>
      <c r="XDV172" s="91"/>
      <c r="XDW172" s="91"/>
      <c r="XDX172" s="91"/>
      <c r="XDY172" s="91"/>
      <c r="XDZ172" s="91"/>
      <c r="XEA172" s="91"/>
      <c r="XEB172" s="91"/>
      <c r="XEC172" s="91"/>
      <c r="XED172" s="91"/>
      <c r="XEE172" s="91"/>
      <c r="XEF172" s="91"/>
      <c r="XEG172" s="91"/>
      <c r="XEH172" s="91"/>
      <c r="XEI172" s="91"/>
      <c r="XEJ172" s="91"/>
      <c r="XEK172" s="91"/>
      <c r="XEL172" s="91"/>
      <c r="XEM172" s="91"/>
      <c r="XEN172" s="91"/>
      <c r="XEO172" s="91"/>
      <c r="XEP172" s="91"/>
      <c r="XEQ172" s="91"/>
      <c r="XER172" s="91"/>
      <c r="XES172" s="91"/>
      <c r="XET172" s="91"/>
      <c r="XEU172" s="91"/>
      <c r="XEV172" s="91"/>
      <c r="XEW172" s="91"/>
      <c r="XEX172" s="91"/>
      <c r="XEY172" s="91"/>
      <c r="XEZ172" s="91"/>
      <c r="XFA172" s="91"/>
      <c r="XFB172" s="91"/>
      <c r="XFC172" s="91"/>
      <c r="XFD172" s="91"/>
    </row>
    <row r="173" spans="1:16384" customFormat="1" ht="16.149999999999999" hidden="1" customHeight="1">
      <c r="A173" s="211"/>
      <c r="B173" s="260"/>
      <c r="C173" s="257"/>
      <c r="D173" s="257"/>
      <c r="E173" s="257"/>
      <c r="F173" s="257"/>
      <c r="G173" s="572"/>
      <c r="H173" s="573"/>
      <c r="I173" s="573"/>
      <c r="J173" s="574"/>
      <c r="K173" s="558"/>
      <c r="L173" s="559"/>
      <c r="M173" s="559"/>
      <c r="N173" s="629"/>
      <c r="O173" s="628">
        <f>IF(O171="",1,O171)</f>
        <v>1</v>
      </c>
      <c r="P173" s="559"/>
      <c r="Q173" s="559"/>
      <c r="R173" s="629"/>
      <c r="S173" s="628">
        <f>IF(S171="",1,S171)</f>
        <v>1</v>
      </c>
      <c r="T173" s="559"/>
      <c r="U173" s="559"/>
      <c r="V173" s="629"/>
      <c r="W173" s="628">
        <f>IF(W171="",1,W171)</f>
        <v>1</v>
      </c>
      <c r="X173" s="559"/>
      <c r="Y173" s="559"/>
      <c r="Z173" s="629"/>
      <c r="AA173" s="628">
        <f>IF(AA171="",1,AA171)</f>
        <v>1</v>
      </c>
      <c r="AB173" s="630"/>
      <c r="AC173" s="630"/>
      <c r="AD173" s="631"/>
      <c r="AE173" s="558" t="str">
        <f>IF(AE174&gt;2,POWER(O173*S173*W173*AA173,1/AE174),"")</f>
        <v/>
      </c>
      <c r="AF173" s="559"/>
      <c r="AG173" s="559"/>
      <c r="AH173" s="559"/>
      <c r="AI173" s="559"/>
      <c r="AJ173" s="560"/>
      <c r="AK173" s="267"/>
      <c r="AL173" s="268"/>
      <c r="AM173" s="625"/>
      <c r="AN173" s="625"/>
      <c r="AO173" s="625"/>
      <c r="AP173" s="625"/>
      <c r="AQ173" s="625"/>
      <c r="AR173" s="625"/>
      <c r="AS173" s="625"/>
      <c r="AT173" s="625"/>
      <c r="AU173" s="222"/>
      <c r="AV173" s="625"/>
      <c r="AW173" s="625"/>
      <c r="AX173" s="625"/>
      <c r="AY173" s="625"/>
      <c r="AZ173" s="625"/>
      <c r="BA173" s="625"/>
      <c r="BB173" s="625"/>
      <c r="BC173" s="625"/>
      <c r="BD173" s="272"/>
      <c r="BE173" s="91"/>
      <c r="BF173" s="91"/>
      <c r="BG173" s="91"/>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91"/>
      <c r="CN173" s="91"/>
      <c r="CO173" s="91"/>
      <c r="CP173" s="91"/>
      <c r="CQ173" s="91"/>
      <c r="CR173" s="91"/>
      <c r="CS173" s="91"/>
      <c r="CT173" s="91"/>
      <c r="CU173" s="91"/>
      <c r="CV173" s="91"/>
      <c r="CW173" s="91"/>
      <c r="CX173" s="91"/>
      <c r="CY173" s="91"/>
      <c r="CZ173" s="91"/>
      <c r="DA173" s="91"/>
      <c r="DB173" s="91"/>
      <c r="DC173" s="91"/>
      <c r="DD173" s="91"/>
      <c r="DE173" s="91"/>
      <c r="DF173" s="91"/>
      <c r="DG173" s="91"/>
      <c r="DH173" s="91"/>
      <c r="DI173" s="91"/>
      <c r="DJ173" s="91"/>
      <c r="DK173" s="91"/>
      <c r="DL173" s="91"/>
      <c r="DM173" s="91"/>
      <c r="DN173" s="91"/>
      <c r="DO173" s="91"/>
      <c r="DP173" s="91"/>
      <c r="DQ173" s="91"/>
      <c r="DR173" s="91"/>
      <c r="DS173" s="91"/>
      <c r="DT173" s="91"/>
      <c r="DU173" s="91"/>
      <c r="DV173" s="91"/>
      <c r="DW173" s="91"/>
      <c r="DX173" s="91"/>
      <c r="DY173" s="91"/>
      <c r="DZ173" s="91"/>
      <c r="EA173" s="91"/>
      <c r="EB173" s="91"/>
      <c r="EC173" s="91"/>
      <c r="ED173" s="91"/>
      <c r="EE173" s="91"/>
      <c r="EF173" s="91"/>
      <c r="EG173" s="91"/>
      <c r="EH173" s="91"/>
      <c r="EI173" s="91"/>
      <c r="EJ173" s="91"/>
      <c r="EK173" s="91"/>
      <c r="EL173" s="91"/>
      <c r="EM173" s="91"/>
      <c r="EN173" s="91"/>
      <c r="EO173" s="91"/>
      <c r="EP173" s="91"/>
      <c r="EQ173" s="91"/>
      <c r="ER173" s="91"/>
      <c r="ES173" s="91"/>
      <c r="ET173" s="91"/>
      <c r="EU173" s="91"/>
      <c r="EV173" s="91"/>
      <c r="EW173" s="91"/>
      <c r="EX173" s="91"/>
      <c r="EY173" s="91"/>
      <c r="EZ173" s="91"/>
      <c r="FA173" s="91"/>
      <c r="FB173" s="91"/>
      <c r="FC173" s="91"/>
      <c r="FD173" s="91"/>
      <c r="FE173" s="91"/>
      <c r="FF173" s="91"/>
      <c r="FG173" s="91"/>
      <c r="FH173" s="91"/>
      <c r="FI173" s="91"/>
      <c r="FJ173" s="91"/>
      <c r="FK173" s="91"/>
      <c r="FL173" s="91"/>
      <c r="FM173" s="91"/>
      <c r="FN173" s="91"/>
      <c r="FO173" s="91"/>
      <c r="FP173" s="91"/>
      <c r="FQ173" s="91"/>
      <c r="FR173" s="91"/>
      <c r="FS173" s="91"/>
      <c r="FT173" s="91"/>
      <c r="FU173" s="91"/>
      <c r="FV173" s="91"/>
      <c r="FW173" s="91"/>
      <c r="FX173" s="91"/>
      <c r="FY173" s="91"/>
      <c r="FZ173" s="91"/>
      <c r="GA173" s="91"/>
      <c r="GB173" s="91"/>
      <c r="GC173" s="91"/>
      <c r="GD173" s="91"/>
      <c r="GE173" s="91"/>
      <c r="GF173" s="91"/>
      <c r="GG173" s="91"/>
      <c r="GH173" s="91"/>
      <c r="GI173" s="91"/>
      <c r="GJ173" s="91"/>
      <c r="GK173" s="91"/>
      <c r="GL173" s="91"/>
      <c r="GM173" s="91"/>
      <c r="GN173" s="91"/>
      <c r="GO173" s="91"/>
      <c r="GP173" s="91"/>
      <c r="GQ173" s="91"/>
      <c r="GR173" s="91"/>
      <c r="GS173" s="91"/>
      <c r="GT173" s="91"/>
      <c r="GU173" s="91"/>
      <c r="GV173" s="91"/>
      <c r="GW173" s="91"/>
      <c r="GX173" s="91"/>
      <c r="GY173" s="91"/>
      <c r="GZ173" s="91"/>
      <c r="HA173" s="91"/>
      <c r="HB173" s="91"/>
      <c r="HC173" s="91"/>
      <c r="HD173" s="91"/>
      <c r="HE173" s="91"/>
      <c r="HF173" s="91"/>
      <c r="HG173" s="91"/>
      <c r="HH173" s="91"/>
      <c r="HI173" s="91"/>
      <c r="HJ173" s="91"/>
      <c r="HK173" s="91"/>
      <c r="HL173" s="91"/>
      <c r="HM173" s="91"/>
      <c r="HN173" s="91"/>
      <c r="HO173" s="91"/>
      <c r="HP173" s="91"/>
      <c r="HQ173" s="91"/>
      <c r="HR173" s="91"/>
      <c r="HS173" s="91"/>
      <c r="HT173" s="91"/>
      <c r="HU173" s="91"/>
      <c r="HV173" s="91"/>
      <c r="HW173" s="91"/>
      <c r="HX173" s="91"/>
      <c r="HY173" s="91"/>
      <c r="HZ173" s="91"/>
      <c r="IA173" s="91"/>
      <c r="IB173" s="91"/>
      <c r="IC173" s="91"/>
      <c r="ID173" s="91"/>
      <c r="IE173" s="91"/>
      <c r="IF173" s="91"/>
      <c r="IG173" s="91"/>
      <c r="IH173" s="91"/>
      <c r="II173" s="91"/>
      <c r="IJ173" s="91"/>
      <c r="IK173" s="91"/>
      <c r="IL173" s="91"/>
      <c r="IM173" s="91"/>
      <c r="IN173" s="91"/>
      <c r="IO173" s="91"/>
      <c r="IP173" s="91"/>
      <c r="IQ173" s="91"/>
      <c r="IR173" s="91"/>
      <c r="IS173" s="91"/>
      <c r="IT173" s="91"/>
      <c r="IU173" s="91"/>
      <c r="IV173" s="91"/>
      <c r="IW173" s="91"/>
      <c r="IX173" s="91"/>
      <c r="IY173" s="91"/>
      <c r="IZ173" s="91"/>
      <c r="JA173" s="91"/>
      <c r="JB173" s="91"/>
      <c r="JC173" s="91"/>
      <c r="JD173" s="91"/>
      <c r="JE173" s="91"/>
      <c r="JF173" s="91"/>
      <c r="JG173" s="91"/>
      <c r="JH173" s="91"/>
      <c r="JI173" s="91"/>
      <c r="JJ173" s="91"/>
      <c r="JK173" s="91"/>
      <c r="JL173" s="91"/>
      <c r="JM173" s="91"/>
      <c r="JN173" s="91"/>
      <c r="JO173" s="91"/>
      <c r="JP173" s="91"/>
      <c r="JQ173" s="91"/>
      <c r="JR173" s="91"/>
      <c r="JS173" s="91"/>
      <c r="JT173" s="91"/>
      <c r="JU173" s="91"/>
      <c r="JV173" s="91"/>
      <c r="JW173" s="91"/>
      <c r="JX173" s="91"/>
      <c r="JY173" s="91"/>
      <c r="JZ173" s="91"/>
      <c r="KA173" s="91"/>
      <c r="KB173" s="91"/>
      <c r="KC173" s="91"/>
      <c r="KD173" s="91"/>
      <c r="KE173" s="91"/>
      <c r="KF173" s="91"/>
      <c r="KG173" s="91"/>
      <c r="KH173" s="91"/>
      <c r="KI173" s="91"/>
      <c r="KJ173" s="91"/>
      <c r="KK173" s="91"/>
      <c r="KL173" s="91"/>
      <c r="KM173" s="91"/>
      <c r="KN173" s="91"/>
      <c r="KO173" s="91"/>
      <c r="KP173" s="91"/>
      <c r="KQ173" s="91"/>
      <c r="KR173" s="91"/>
      <c r="KS173" s="91"/>
      <c r="KT173" s="91"/>
      <c r="KU173" s="91"/>
      <c r="KV173" s="91"/>
      <c r="KW173" s="91"/>
      <c r="KX173" s="91"/>
      <c r="KY173" s="91"/>
      <c r="KZ173" s="91"/>
      <c r="LA173" s="91"/>
      <c r="LB173" s="91"/>
      <c r="LC173" s="91"/>
      <c r="LD173" s="91"/>
      <c r="LE173" s="91"/>
      <c r="LF173" s="91"/>
      <c r="LG173" s="91"/>
      <c r="LH173" s="91"/>
      <c r="LI173" s="91"/>
      <c r="LJ173" s="91"/>
      <c r="LK173" s="91"/>
      <c r="LL173" s="91"/>
      <c r="LM173" s="91"/>
      <c r="LN173" s="91"/>
      <c r="LO173" s="91"/>
      <c r="LP173" s="91"/>
      <c r="LQ173" s="91"/>
      <c r="LR173" s="91"/>
      <c r="LS173" s="91"/>
      <c r="LT173" s="91"/>
      <c r="LU173" s="91"/>
      <c r="LV173" s="91"/>
      <c r="LW173" s="91"/>
      <c r="LX173" s="91"/>
      <c r="LY173" s="91"/>
      <c r="LZ173" s="91"/>
      <c r="MA173" s="91"/>
      <c r="MB173" s="91"/>
      <c r="MC173" s="91"/>
      <c r="MD173" s="91"/>
      <c r="ME173" s="91"/>
      <c r="MF173" s="91"/>
      <c r="MG173" s="91"/>
      <c r="MH173" s="91"/>
      <c r="MI173" s="91"/>
      <c r="MJ173" s="91"/>
      <c r="MK173" s="91"/>
      <c r="ML173" s="91"/>
      <c r="MM173" s="91"/>
      <c r="MN173" s="91"/>
      <c r="MO173" s="91"/>
      <c r="MP173" s="91"/>
      <c r="MQ173" s="91"/>
      <c r="MR173" s="91"/>
      <c r="MS173" s="91"/>
      <c r="MT173" s="91"/>
      <c r="MU173" s="91"/>
      <c r="MV173" s="91"/>
      <c r="MW173" s="91"/>
      <c r="MX173" s="91"/>
      <c r="MY173" s="91"/>
      <c r="MZ173" s="91"/>
      <c r="NA173" s="91"/>
      <c r="NB173" s="91"/>
      <c r="NC173" s="91"/>
      <c r="ND173" s="91"/>
      <c r="NE173" s="91"/>
      <c r="NF173" s="91"/>
      <c r="NG173" s="91"/>
      <c r="NH173" s="91"/>
      <c r="NI173" s="91"/>
      <c r="NJ173" s="91"/>
      <c r="NK173" s="91"/>
      <c r="NL173" s="91"/>
      <c r="NM173" s="91"/>
      <c r="NN173" s="91"/>
      <c r="NO173" s="91"/>
      <c r="NP173" s="91"/>
      <c r="NQ173" s="91"/>
      <c r="NR173" s="91"/>
      <c r="NS173" s="91"/>
      <c r="NT173" s="91"/>
      <c r="NU173" s="91"/>
      <c r="NV173" s="91"/>
      <c r="NW173" s="91"/>
      <c r="NX173" s="91"/>
      <c r="NY173" s="91"/>
      <c r="NZ173" s="91"/>
      <c r="OA173" s="91"/>
      <c r="OB173" s="91"/>
      <c r="OC173" s="91"/>
      <c r="OD173" s="91"/>
      <c r="OE173" s="91"/>
      <c r="OF173" s="91"/>
      <c r="OG173" s="91"/>
      <c r="OH173" s="91"/>
      <c r="OI173" s="91"/>
      <c r="OJ173" s="91"/>
      <c r="OK173" s="91"/>
      <c r="OL173" s="91"/>
      <c r="OM173" s="91"/>
      <c r="ON173" s="91"/>
      <c r="OO173" s="91"/>
      <c r="OP173" s="91"/>
      <c r="OQ173" s="91"/>
      <c r="OR173" s="91"/>
      <c r="OS173" s="91"/>
      <c r="OT173" s="91"/>
      <c r="OU173" s="91"/>
      <c r="OV173" s="91"/>
      <c r="OW173" s="91"/>
      <c r="OX173" s="91"/>
      <c r="OY173" s="91"/>
      <c r="OZ173" s="91"/>
      <c r="PA173" s="91"/>
      <c r="PB173" s="91"/>
      <c r="PC173" s="91"/>
      <c r="PD173" s="91"/>
      <c r="PE173" s="91"/>
      <c r="PF173" s="91"/>
      <c r="PG173" s="91"/>
      <c r="PH173" s="91"/>
      <c r="PI173" s="91"/>
      <c r="PJ173" s="91"/>
      <c r="PK173" s="91"/>
      <c r="PL173" s="91"/>
      <c r="PM173" s="91"/>
      <c r="PN173" s="91"/>
      <c r="PO173" s="91"/>
      <c r="PP173" s="91"/>
      <c r="PQ173" s="91"/>
      <c r="PR173" s="91"/>
      <c r="PS173" s="91"/>
      <c r="PT173" s="91"/>
      <c r="PU173" s="91"/>
      <c r="PV173" s="91"/>
      <c r="PW173" s="91"/>
      <c r="PX173" s="91"/>
      <c r="PY173" s="91"/>
      <c r="PZ173" s="91"/>
      <c r="QA173" s="91"/>
      <c r="QB173" s="91"/>
      <c r="QC173" s="91"/>
      <c r="QD173" s="91"/>
      <c r="QE173" s="91"/>
      <c r="QF173" s="91"/>
      <c r="QG173" s="91"/>
      <c r="QH173" s="91"/>
      <c r="QI173" s="91"/>
      <c r="QJ173" s="91"/>
      <c r="QK173" s="91"/>
      <c r="QL173" s="91"/>
      <c r="QM173" s="91"/>
      <c r="QN173" s="91"/>
      <c r="QO173" s="91"/>
      <c r="QP173" s="91"/>
      <c r="QQ173" s="91"/>
      <c r="QR173" s="91"/>
      <c r="QS173" s="91"/>
      <c r="QT173" s="91"/>
      <c r="QU173" s="91"/>
      <c r="QV173" s="91"/>
      <c r="QW173" s="91"/>
      <c r="QX173" s="91"/>
      <c r="QY173" s="91"/>
      <c r="QZ173" s="91"/>
      <c r="RA173" s="91"/>
      <c r="RB173" s="91"/>
      <c r="RC173" s="91"/>
      <c r="RD173" s="91"/>
      <c r="RE173" s="91"/>
      <c r="RF173" s="91"/>
      <c r="RG173" s="91"/>
      <c r="RH173" s="91"/>
      <c r="RI173" s="91"/>
      <c r="RJ173" s="91"/>
      <c r="RK173" s="91"/>
      <c r="RL173" s="91"/>
      <c r="RM173" s="91"/>
      <c r="RN173" s="91"/>
      <c r="RO173" s="91"/>
      <c r="RP173" s="91"/>
      <c r="RQ173" s="91"/>
      <c r="RR173" s="91"/>
      <c r="RS173" s="91"/>
      <c r="RT173" s="91"/>
      <c r="RU173" s="91"/>
      <c r="RV173" s="91"/>
      <c r="RW173" s="91"/>
      <c r="RX173" s="91"/>
      <c r="RY173" s="91"/>
      <c r="RZ173" s="91"/>
      <c r="SA173" s="91"/>
      <c r="SB173" s="91"/>
      <c r="SC173" s="91"/>
      <c r="SD173" s="91"/>
      <c r="SE173" s="91"/>
      <c r="SF173" s="91"/>
      <c r="SG173" s="91"/>
      <c r="SH173" s="91"/>
      <c r="SI173" s="91"/>
      <c r="SJ173" s="91"/>
      <c r="SK173" s="91"/>
      <c r="SL173" s="91"/>
      <c r="SM173" s="91"/>
      <c r="SN173" s="91"/>
      <c r="SO173" s="91"/>
      <c r="SP173" s="91"/>
      <c r="SQ173" s="91"/>
      <c r="SR173" s="91"/>
      <c r="SS173" s="91"/>
      <c r="ST173" s="91"/>
      <c r="SU173" s="91"/>
      <c r="SV173" s="91"/>
      <c r="SW173" s="91"/>
      <c r="SX173" s="91"/>
      <c r="SY173" s="91"/>
      <c r="SZ173" s="91"/>
      <c r="TA173" s="91"/>
      <c r="TB173" s="91"/>
      <c r="TC173" s="91"/>
      <c r="TD173" s="91"/>
      <c r="TE173" s="91"/>
      <c r="TF173" s="91"/>
      <c r="TG173" s="91"/>
      <c r="TH173" s="91"/>
      <c r="TI173" s="91"/>
      <c r="TJ173" s="91"/>
      <c r="TK173" s="91"/>
      <c r="TL173" s="91"/>
      <c r="TM173" s="91"/>
      <c r="TN173" s="91"/>
      <c r="TO173" s="91"/>
      <c r="TP173" s="91"/>
      <c r="TQ173" s="91"/>
      <c r="TR173" s="91"/>
      <c r="TS173" s="91"/>
      <c r="TT173" s="91"/>
      <c r="TU173" s="91"/>
      <c r="TV173" s="91"/>
      <c r="TW173" s="91"/>
      <c r="TX173" s="91"/>
      <c r="TY173" s="91"/>
      <c r="TZ173" s="91"/>
      <c r="UA173" s="91"/>
      <c r="UB173" s="91"/>
      <c r="UC173" s="91"/>
      <c r="UD173" s="91"/>
      <c r="UE173" s="91"/>
      <c r="UF173" s="91"/>
      <c r="UG173" s="91"/>
      <c r="UH173" s="91"/>
      <c r="UI173" s="91"/>
      <c r="UJ173" s="91"/>
      <c r="UK173" s="91"/>
      <c r="UL173" s="91"/>
      <c r="UM173" s="91"/>
      <c r="UN173" s="91"/>
      <c r="UO173" s="91"/>
      <c r="UP173" s="91"/>
      <c r="UQ173" s="91"/>
      <c r="UR173" s="91"/>
      <c r="US173" s="91"/>
      <c r="UT173" s="91"/>
      <c r="UU173" s="91"/>
      <c r="UV173" s="91"/>
      <c r="UW173" s="91"/>
      <c r="UX173" s="91"/>
      <c r="UY173" s="91"/>
      <c r="UZ173" s="91"/>
      <c r="VA173" s="91"/>
      <c r="VB173" s="91"/>
      <c r="VC173" s="91"/>
      <c r="VD173" s="91"/>
      <c r="VE173" s="91"/>
      <c r="VF173" s="91"/>
      <c r="VG173" s="91"/>
      <c r="VH173" s="91"/>
      <c r="VI173" s="91"/>
      <c r="VJ173" s="91"/>
      <c r="VK173" s="91"/>
      <c r="VL173" s="91"/>
      <c r="VM173" s="91"/>
      <c r="VN173" s="91"/>
      <c r="VO173" s="91"/>
      <c r="VP173" s="91"/>
      <c r="VQ173" s="91"/>
      <c r="VR173" s="91"/>
      <c r="VS173" s="91"/>
      <c r="VT173" s="91"/>
      <c r="VU173" s="91"/>
      <c r="VV173" s="91"/>
      <c r="VW173" s="91"/>
      <c r="VX173" s="91"/>
      <c r="VY173" s="91"/>
      <c r="VZ173" s="91"/>
      <c r="WA173" s="91"/>
      <c r="WB173" s="91"/>
      <c r="WC173" s="91"/>
      <c r="WD173" s="91"/>
      <c r="WE173" s="91"/>
      <c r="WF173" s="91"/>
      <c r="WG173" s="91"/>
      <c r="WH173" s="91"/>
      <c r="WI173" s="91"/>
      <c r="WJ173" s="91"/>
      <c r="WK173" s="91"/>
      <c r="WL173" s="91"/>
      <c r="WM173" s="91"/>
      <c r="WN173" s="91"/>
      <c r="WO173" s="91"/>
      <c r="WP173" s="91"/>
      <c r="WQ173" s="91"/>
      <c r="WR173" s="91"/>
      <c r="WS173" s="91"/>
      <c r="WT173" s="91"/>
      <c r="WU173" s="91"/>
      <c r="WV173" s="91"/>
      <c r="WW173" s="91"/>
      <c r="WX173" s="91"/>
      <c r="WY173" s="91"/>
      <c r="WZ173" s="91"/>
      <c r="XA173" s="91"/>
      <c r="XB173" s="91"/>
      <c r="XC173" s="91"/>
      <c r="XD173" s="91"/>
      <c r="XE173" s="91"/>
      <c r="XF173" s="91"/>
      <c r="XG173" s="91"/>
      <c r="XH173" s="91"/>
      <c r="XI173" s="91"/>
      <c r="XJ173" s="91"/>
      <c r="XK173" s="91"/>
      <c r="XL173" s="91"/>
      <c r="XM173" s="91"/>
      <c r="XN173" s="91"/>
      <c r="XO173" s="91"/>
      <c r="XP173" s="91"/>
      <c r="XQ173" s="91"/>
      <c r="XR173" s="91"/>
      <c r="XS173" s="91"/>
      <c r="XT173" s="91"/>
      <c r="XU173" s="91"/>
      <c r="XV173" s="91"/>
      <c r="XW173" s="91"/>
      <c r="XX173" s="91"/>
      <c r="XY173" s="91"/>
      <c r="XZ173" s="91"/>
      <c r="YA173" s="91"/>
      <c r="YB173" s="91"/>
      <c r="YC173" s="91"/>
      <c r="YD173" s="91"/>
      <c r="YE173" s="91"/>
      <c r="YF173" s="91"/>
      <c r="YG173" s="91"/>
      <c r="YH173" s="91"/>
      <c r="YI173" s="91"/>
      <c r="YJ173" s="91"/>
      <c r="YK173" s="91"/>
      <c r="YL173" s="91"/>
      <c r="YM173" s="91"/>
      <c r="YN173" s="91"/>
      <c r="YO173" s="91"/>
      <c r="YP173" s="91"/>
      <c r="YQ173" s="91"/>
      <c r="YR173" s="91"/>
      <c r="YS173" s="91"/>
      <c r="YT173" s="91"/>
      <c r="YU173" s="91"/>
      <c r="YV173" s="91"/>
      <c r="YW173" s="91"/>
      <c r="YX173" s="91"/>
      <c r="YY173" s="91"/>
      <c r="YZ173" s="91"/>
      <c r="ZA173" s="91"/>
      <c r="ZB173" s="91"/>
      <c r="ZC173" s="91"/>
      <c r="ZD173" s="91"/>
      <c r="ZE173" s="91"/>
      <c r="ZF173" s="91"/>
      <c r="ZG173" s="91"/>
      <c r="ZH173" s="91"/>
      <c r="ZI173" s="91"/>
      <c r="ZJ173" s="91"/>
      <c r="ZK173" s="91"/>
      <c r="ZL173" s="91"/>
      <c r="ZM173" s="91"/>
      <c r="ZN173" s="91"/>
      <c r="ZO173" s="91"/>
      <c r="ZP173" s="91"/>
      <c r="ZQ173" s="91"/>
      <c r="ZR173" s="91"/>
      <c r="ZS173" s="91"/>
      <c r="ZT173" s="91"/>
      <c r="ZU173" s="91"/>
      <c r="ZV173" s="91"/>
      <c r="ZW173" s="91"/>
      <c r="ZX173" s="91"/>
      <c r="ZY173" s="91"/>
      <c r="ZZ173" s="91"/>
      <c r="AAA173" s="91"/>
      <c r="AAB173" s="91"/>
      <c r="AAC173" s="91"/>
      <c r="AAD173" s="91"/>
      <c r="AAE173" s="91"/>
      <c r="AAF173" s="91"/>
      <c r="AAG173" s="91"/>
      <c r="AAH173" s="91"/>
      <c r="AAI173" s="91"/>
      <c r="AAJ173" s="91"/>
      <c r="AAK173" s="91"/>
      <c r="AAL173" s="91"/>
      <c r="AAM173" s="91"/>
      <c r="AAN173" s="91"/>
      <c r="AAO173" s="91"/>
      <c r="AAP173" s="91"/>
      <c r="AAQ173" s="91"/>
      <c r="AAR173" s="91"/>
      <c r="AAS173" s="91"/>
      <c r="AAT173" s="91"/>
      <c r="AAU173" s="91"/>
      <c r="AAV173" s="91"/>
      <c r="AAW173" s="91"/>
      <c r="AAX173" s="91"/>
      <c r="AAY173" s="91"/>
      <c r="AAZ173" s="91"/>
      <c r="ABA173" s="91"/>
      <c r="ABB173" s="91"/>
      <c r="ABC173" s="91"/>
      <c r="ABD173" s="91"/>
      <c r="ABE173" s="91"/>
      <c r="ABF173" s="91"/>
      <c r="ABG173" s="91"/>
      <c r="ABH173" s="91"/>
      <c r="ABI173" s="91"/>
      <c r="ABJ173" s="91"/>
      <c r="ABK173" s="91"/>
      <c r="ABL173" s="91"/>
      <c r="ABM173" s="91"/>
      <c r="ABN173" s="91"/>
      <c r="ABO173" s="91"/>
      <c r="ABP173" s="91"/>
      <c r="ABQ173" s="91"/>
      <c r="ABR173" s="91"/>
      <c r="ABS173" s="91"/>
      <c r="ABT173" s="91"/>
      <c r="ABU173" s="91"/>
      <c r="ABV173" s="91"/>
      <c r="ABW173" s="91"/>
      <c r="ABX173" s="91"/>
      <c r="ABY173" s="91"/>
      <c r="ABZ173" s="91"/>
      <c r="ACA173" s="91"/>
      <c r="ACB173" s="91"/>
      <c r="ACC173" s="91"/>
      <c r="ACD173" s="91"/>
      <c r="ACE173" s="91"/>
      <c r="ACF173" s="91"/>
      <c r="ACG173" s="91"/>
      <c r="ACH173" s="91"/>
      <c r="ACI173" s="91"/>
      <c r="ACJ173" s="91"/>
      <c r="ACK173" s="91"/>
      <c r="ACL173" s="91"/>
      <c r="ACM173" s="91"/>
      <c r="ACN173" s="91"/>
      <c r="ACO173" s="91"/>
      <c r="ACP173" s="91"/>
      <c r="ACQ173" s="91"/>
      <c r="ACR173" s="91"/>
      <c r="ACS173" s="91"/>
      <c r="ACT173" s="91"/>
      <c r="ACU173" s="91"/>
      <c r="ACV173" s="91"/>
      <c r="ACW173" s="91"/>
      <c r="ACX173" s="91"/>
      <c r="ACY173" s="91"/>
      <c r="ACZ173" s="91"/>
      <c r="ADA173" s="91"/>
      <c r="ADB173" s="91"/>
      <c r="ADC173" s="91"/>
      <c r="ADD173" s="91"/>
      <c r="ADE173" s="91"/>
      <c r="ADF173" s="91"/>
      <c r="ADG173" s="91"/>
      <c r="ADH173" s="91"/>
      <c r="ADI173" s="91"/>
      <c r="ADJ173" s="91"/>
      <c r="ADK173" s="91"/>
      <c r="ADL173" s="91"/>
      <c r="ADM173" s="91"/>
      <c r="ADN173" s="91"/>
      <c r="ADO173" s="91"/>
      <c r="ADP173" s="91"/>
      <c r="ADQ173" s="91"/>
      <c r="ADR173" s="91"/>
      <c r="ADS173" s="91"/>
      <c r="ADT173" s="91"/>
      <c r="ADU173" s="91"/>
      <c r="ADV173" s="91"/>
      <c r="ADW173" s="91"/>
      <c r="ADX173" s="91"/>
      <c r="ADY173" s="91"/>
      <c r="ADZ173" s="91"/>
      <c r="AEA173" s="91"/>
      <c r="AEB173" s="91"/>
      <c r="AEC173" s="91"/>
      <c r="AED173" s="91"/>
      <c r="AEE173" s="91"/>
      <c r="AEF173" s="91"/>
      <c r="AEG173" s="91"/>
      <c r="AEH173" s="91"/>
      <c r="AEI173" s="91"/>
      <c r="AEJ173" s="91"/>
      <c r="AEK173" s="91"/>
      <c r="AEL173" s="91"/>
      <c r="AEM173" s="91"/>
      <c r="AEN173" s="91"/>
      <c r="AEO173" s="91"/>
      <c r="AEP173" s="91"/>
      <c r="AEQ173" s="91"/>
      <c r="AER173" s="91"/>
      <c r="AES173" s="91"/>
      <c r="AET173" s="91"/>
      <c r="AEU173" s="91"/>
      <c r="AEV173" s="91"/>
      <c r="AEW173" s="91"/>
      <c r="AEX173" s="91"/>
      <c r="AEY173" s="91"/>
      <c r="AEZ173" s="91"/>
      <c r="AFA173" s="91"/>
      <c r="AFB173" s="91"/>
      <c r="AFC173" s="91"/>
      <c r="AFD173" s="91"/>
      <c r="AFE173" s="91"/>
      <c r="AFF173" s="91"/>
      <c r="AFG173" s="91"/>
      <c r="AFH173" s="91"/>
      <c r="AFI173" s="91"/>
      <c r="AFJ173" s="91"/>
      <c r="AFK173" s="91"/>
      <c r="AFL173" s="91"/>
      <c r="AFM173" s="91"/>
      <c r="AFN173" s="91"/>
      <c r="AFO173" s="91"/>
      <c r="AFP173" s="91"/>
      <c r="AFQ173" s="91"/>
      <c r="AFR173" s="91"/>
      <c r="AFS173" s="91"/>
      <c r="AFT173" s="91"/>
      <c r="AFU173" s="91"/>
      <c r="AFV173" s="91"/>
      <c r="AFW173" s="91"/>
      <c r="AFX173" s="91"/>
      <c r="AFY173" s="91"/>
      <c r="AFZ173" s="91"/>
      <c r="AGA173" s="91"/>
      <c r="AGB173" s="91"/>
      <c r="AGC173" s="91"/>
      <c r="AGD173" s="91"/>
      <c r="AGE173" s="91"/>
      <c r="AGF173" s="91"/>
      <c r="AGG173" s="91"/>
      <c r="AGH173" s="91"/>
      <c r="AGI173" s="91"/>
      <c r="AGJ173" s="91"/>
      <c r="AGK173" s="91"/>
      <c r="AGL173" s="91"/>
      <c r="AGM173" s="91"/>
      <c r="AGN173" s="91"/>
      <c r="AGO173" s="91"/>
      <c r="AGP173" s="91"/>
      <c r="AGQ173" s="91"/>
      <c r="AGR173" s="91"/>
      <c r="AGS173" s="91"/>
      <c r="AGT173" s="91"/>
      <c r="AGU173" s="91"/>
      <c r="AGV173" s="91"/>
      <c r="AGW173" s="91"/>
      <c r="AGX173" s="91"/>
      <c r="AGY173" s="91"/>
      <c r="AGZ173" s="91"/>
      <c r="AHA173" s="91"/>
      <c r="AHB173" s="91"/>
      <c r="AHC173" s="91"/>
      <c r="AHD173" s="91"/>
      <c r="AHE173" s="91"/>
      <c r="AHF173" s="91"/>
      <c r="AHG173" s="91"/>
      <c r="AHH173" s="91"/>
      <c r="AHI173" s="91"/>
      <c r="AHJ173" s="91"/>
      <c r="AHK173" s="91"/>
      <c r="AHL173" s="91"/>
      <c r="AHM173" s="91"/>
      <c r="AHN173" s="91"/>
      <c r="AHO173" s="91"/>
      <c r="AHP173" s="91"/>
      <c r="AHQ173" s="91"/>
      <c r="AHR173" s="91"/>
      <c r="AHS173" s="91"/>
      <c r="AHT173" s="91"/>
      <c r="AHU173" s="91"/>
      <c r="AHV173" s="91"/>
      <c r="AHW173" s="91"/>
      <c r="AHX173" s="91"/>
      <c r="AHY173" s="91"/>
      <c r="AHZ173" s="91"/>
      <c r="AIA173" s="91"/>
      <c r="AIB173" s="91"/>
      <c r="AIC173" s="91"/>
      <c r="AID173" s="91"/>
      <c r="AIE173" s="91"/>
      <c r="AIF173" s="91"/>
      <c r="AIG173" s="91"/>
      <c r="AIH173" s="91"/>
      <c r="AII173" s="91"/>
      <c r="AIJ173" s="91"/>
      <c r="AIK173" s="91"/>
      <c r="AIL173" s="91"/>
      <c r="AIM173" s="91"/>
      <c r="AIN173" s="91"/>
      <c r="AIO173" s="91"/>
      <c r="AIP173" s="91"/>
      <c r="AIQ173" s="91"/>
      <c r="AIR173" s="91"/>
      <c r="AIS173" s="91"/>
      <c r="AIT173" s="91"/>
      <c r="AIU173" s="91"/>
      <c r="AIV173" s="91"/>
      <c r="AIW173" s="91"/>
      <c r="AIX173" s="91"/>
      <c r="AIY173" s="91"/>
      <c r="AIZ173" s="91"/>
      <c r="AJA173" s="91"/>
      <c r="AJB173" s="91"/>
      <c r="AJC173" s="91"/>
      <c r="AJD173" s="91"/>
      <c r="AJE173" s="91"/>
      <c r="AJF173" s="91"/>
      <c r="AJG173" s="91"/>
      <c r="AJH173" s="91"/>
      <c r="AJI173" s="91"/>
      <c r="AJJ173" s="91"/>
      <c r="AJK173" s="91"/>
      <c r="AJL173" s="91"/>
      <c r="AJM173" s="91"/>
      <c r="AJN173" s="91"/>
      <c r="AJO173" s="91"/>
      <c r="AJP173" s="91"/>
      <c r="AJQ173" s="91"/>
      <c r="AJR173" s="91"/>
      <c r="AJS173" s="91"/>
      <c r="AJT173" s="91"/>
      <c r="AJU173" s="91"/>
      <c r="AJV173" s="91"/>
      <c r="AJW173" s="91"/>
      <c r="AJX173" s="91"/>
      <c r="AJY173" s="91"/>
      <c r="AJZ173" s="91"/>
      <c r="AKA173" s="91"/>
      <c r="AKB173" s="91"/>
      <c r="AKC173" s="91"/>
      <c r="AKD173" s="91"/>
      <c r="AKE173" s="91"/>
      <c r="AKF173" s="91"/>
      <c r="AKG173" s="91"/>
      <c r="AKH173" s="91"/>
      <c r="AKI173" s="91"/>
      <c r="AKJ173" s="91"/>
      <c r="AKK173" s="91"/>
      <c r="AKL173" s="91"/>
      <c r="AKM173" s="91"/>
      <c r="AKN173" s="91"/>
      <c r="AKO173" s="91"/>
      <c r="AKP173" s="91"/>
      <c r="AKQ173" s="91"/>
      <c r="AKR173" s="91"/>
      <c r="AKS173" s="91"/>
      <c r="AKT173" s="91"/>
      <c r="AKU173" s="91"/>
      <c r="AKV173" s="91"/>
      <c r="AKW173" s="91"/>
      <c r="AKX173" s="91"/>
      <c r="AKY173" s="91"/>
      <c r="AKZ173" s="91"/>
      <c r="ALA173" s="91"/>
      <c r="ALB173" s="91"/>
      <c r="ALC173" s="91"/>
      <c r="ALD173" s="91"/>
      <c r="ALE173" s="91"/>
      <c r="ALF173" s="91"/>
      <c r="ALG173" s="91"/>
      <c r="ALH173" s="91"/>
      <c r="ALI173" s="91"/>
      <c r="ALJ173" s="91"/>
      <c r="ALK173" s="91"/>
      <c r="ALL173" s="91"/>
      <c r="ALM173" s="91"/>
      <c r="ALN173" s="91"/>
      <c r="ALO173" s="91"/>
      <c r="ALP173" s="91"/>
      <c r="ALQ173" s="91"/>
      <c r="ALR173" s="91"/>
      <c r="ALS173" s="91"/>
      <c r="ALT173" s="91"/>
      <c r="ALU173" s="91"/>
      <c r="ALV173" s="91"/>
      <c r="ALW173" s="91"/>
      <c r="ALX173" s="91"/>
      <c r="ALY173" s="91"/>
      <c r="ALZ173" s="91"/>
      <c r="AMA173" s="91"/>
      <c r="AMB173" s="91"/>
      <c r="AMC173" s="91"/>
      <c r="AMD173" s="91"/>
      <c r="AME173" s="91"/>
      <c r="AMF173" s="91"/>
      <c r="AMG173" s="91"/>
      <c r="AMH173" s="91"/>
      <c r="AMI173" s="91"/>
      <c r="AMJ173" s="91"/>
      <c r="AMK173" s="91"/>
      <c r="AML173" s="91"/>
      <c r="AMM173" s="91"/>
      <c r="AMN173" s="91"/>
      <c r="AMO173" s="91"/>
      <c r="AMP173" s="91"/>
      <c r="AMQ173" s="91"/>
      <c r="AMR173" s="91"/>
      <c r="AMS173" s="91"/>
      <c r="AMT173" s="91"/>
      <c r="AMU173" s="91"/>
      <c r="AMV173" s="91"/>
      <c r="AMW173" s="91"/>
      <c r="AMX173" s="91"/>
      <c r="AMY173" s="91"/>
      <c r="AMZ173" s="91"/>
      <c r="ANA173" s="91"/>
      <c r="ANB173" s="91"/>
      <c r="ANC173" s="91"/>
      <c r="AND173" s="91"/>
      <c r="ANE173" s="91"/>
      <c r="ANF173" s="91"/>
      <c r="ANG173" s="91"/>
      <c r="ANH173" s="91"/>
      <c r="ANI173" s="91"/>
      <c r="ANJ173" s="91"/>
      <c r="ANK173" s="91"/>
      <c r="ANL173" s="91"/>
      <c r="ANM173" s="91"/>
      <c r="ANN173" s="91"/>
      <c r="ANO173" s="91"/>
      <c r="ANP173" s="91"/>
      <c r="ANQ173" s="91"/>
      <c r="ANR173" s="91"/>
      <c r="ANS173" s="91"/>
      <c r="ANT173" s="91"/>
      <c r="ANU173" s="91"/>
      <c r="ANV173" s="91"/>
      <c r="ANW173" s="91"/>
      <c r="ANX173" s="91"/>
      <c r="ANY173" s="91"/>
      <c r="ANZ173" s="91"/>
      <c r="AOA173" s="91"/>
      <c r="AOB173" s="91"/>
      <c r="AOC173" s="91"/>
      <c r="AOD173" s="91"/>
      <c r="AOE173" s="91"/>
      <c r="AOF173" s="91"/>
      <c r="AOG173" s="91"/>
      <c r="AOH173" s="91"/>
      <c r="AOI173" s="91"/>
      <c r="AOJ173" s="91"/>
      <c r="AOK173" s="91"/>
      <c r="AOL173" s="91"/>
      <c r="AOM173" s="91"/>
      <c r="AON173" s="91"/>
      <c r="AOO173" s="91"/>
      <c r="AOP173" s="91"/>
      <c r="AOQ173" s="91"/>
      <c r="AOR173" s="91"/>
      <c r="AOS173" s="91"/>
      <c r="AOT173" s="91"/>
      <c r="AOU173" s="91"/>
      <c r="AOV173" s="91"/>
      <c r="AOW173" s="91"/>
      <c r="AOX173" s="91"/>
      <c r="AOY173" s="91"/>
      <c r="AOZ173" s="91"/>
      <c r="APA173" s="91"/>
      <c r="APB173" s="91"/>
      <c r="APC173" s="91"/>
      <c r="APD173" s="91"/>
      <c r="APE173" s="91"/>
      <c r="APF173" s="91"/>
      <c r="APG173" s="91"/>
      <c r="APH173" s="91"/>
      <c r="API173" s="91"/>
      <c r="APJ173" s="91"/>
      <c r="APK173" s="91"/>
      <c r="APL173" s="91"/>
      <c r="APM173" s="91"/>
      <c r="APN173" s="91"/>
      <c r="APO173" s="91"/>
      <c r="APP173" s="91"/>
      <c r="APQ173" s="91"/>
      <c r="APR173" s="91"/>
      <c r="APS173" s="91"/>
      <c r="APT173" s="91"/>
      <c r="APU173" s="91"/>
      <c r="APV173" s="91"/>
      <c r="APW173" s="91"/>
      <c r="APX173" s="91"/>
      <c r="APY173" s="91"/>
      <c r="APZ173" s="91"/>
      <c r="AQA173" s="91"/>
      <c r="AQB173" s="91"/>
      <c r="AQC173" s="91"/>
      <c r="AQD173" s="91"/>
      <c r="AQE173" s="91"/>
      <c r="AQF173" s="91"/>
      <c r="AQG173" s="91"/>
      <c r="AQH173" s="91"/>
      <c r="AQI173" s="91"/>
      <c r="AQJ173" s="91"/>
      <c r="AQK173" s="91"/>
      <c r="AQL173" s="91"/>
      <c r="AQM173" s="91"/>
      <c r="AQN173" s="91"/>
      <c r="AQO173" s="91"/>
      <c r="AQP173" s="91"/>
      <c r="AQQ173" s="91"/>
      <c r="AQR173" s="91"/>
      <c r="AQS173" s="91"/>
      <c r="AQT173" s="91"/>
      <c r="AQU173" s="91"/>
      <c r="AQV173" s="91"/>
      <c r="AQW173" s="91"/>
      <c r="AQX173" s="91"/>
      <c r="AQY173" s="91"/>
      <c r="AQZ173" s="91"/>
      <c r="ARA173" s="91"/>
      <c r="ARB173" s="91"/>
      <c r="ARC173" s="91"/>
      <c r="ARD173" s="91"/>
      <c r="ARE173" s="91"/>
      <c r="ARF173" s="91"/>
      <c r="ARG173" s="91"/>
      <c r="ARH173" s="91"/>
      <c r="ARI173" s="91"/>
      <c r="ARJ173" s="91"/>
      <c r="ARK173" s="91"/>
      <c r="ARL173" s="91"/>
      <c r="ARM173" s="91"/>
      <c r="ARN173" s="91"/>
      <c r="ARO173" s="91"/>
      <c r="ARP173" s="91"/>
      <c r="ARQ173" s="91"/>
      <c r="ARR173" s="91"/>
      <c r="ARS173" s="91"/>
      <c r="ART173" s="91"/>
      <c r="ARU173" s="91"/>
      <c r="ARV173" s="91"/>
      <c r="ARW173" s="91"/>
      <c r="ARX173" s="91"/>
      <c r="ARY173" s="91"/>
      <c r="ARZ173" s="91"/>
      <c r="ASA173" s="91"/>
      <c r="ASB173" s="91"/>
      <c r="ASC173" s="91"/>
      <c r="ASD173" s="91"/>
      <c r="ASE173" s="91"/>
      <c r="ASF173" s="91"/>
      <c r="ASG173" s="91"/>
      <c r="ASH173" s="91"/>
      <c r="ASI173" s="91"/>
      <c r="ASJ173" s="91"/>
      <c r="ASK173" s="91"/>
      <c r="ASL173" s="91"/>
      <c r="ASM173" s="91"/>
      <c r="ASN173" s="91"/>
      <c r="ASO173" s="91"/>
      <c r="ASP173" s="91"/>
      <c r="ASQ173" s="91"/>
      <c r="ASR173" s="91"/>
      <c r="ASS173" s="91"/>
      <c r="AST173" s="91"/>
      <c r="ASU173" s="91"/>
      <c r="ASV173" s="91"/>
      <c r="ASW173" s="91"/>
      <c r="ASX173" s="91"/>
      <c r="ASY173" s="91"/>
      <c r="ASZ173" s="91"/>
      <c r="ATA173" s="91"/>
      <c r="ATB173" s="91"/>
      <c r="ATC173" s="91"/>
      <c r="ATD173" s="91"/>
      <c r="ATE173" s="91"/>
      <c r="ATF173" s="91"/>
      <c r="ATG173" s="91"/>
      <c r="ATH173" s="91"/>
      <c r="ATI173" s="91"/>
      <c r="ATJ173" s="91"/>
      <c r="ATK173" s="91"/>
      <c r="ATL173" s="91"/>
      <c r="ATM173" s="91"/>
      <c r="ATN173" s="91"/>
      <c r="ATO173" s="91"/>
      <c r="ATP173" s="91"/>
      <c r="ATQ173" s="91"/>
      <c r="ATR173" s="91"/>
      <c r="ATS173" s="91"/>
      <c r="ATT173" s="91"/>
      <c r="ATU173" s="91"/>
      <c r="ATV173" s="91"/>
      <c r="ATW173" s="91"/>
      <c r="ATX173" s="91"/>
      <c r="ATY173" s="91"/>
      <c r="ATZ173" s="91"/>
      <c r="AUA173" s="91"/>
      <c r="AUB173" s="91"/>
      <c r="AUC173" s="91"/>
      <c r="AUD173" s="91"/>
      <c r="AUE173" s="91"/>
      <c r="AUF173" s="91"/>
      <c r="AUG173" s="91"/>
      <c r="AUH173" s="91"/>
      <c r="AUI173" s="91"/>
      <c r="AUJ173" s="91"/>
      <c r="AUK173" s="91"/>
      <c r="AUL173" s="91"/>
      <c r="AUM173" s="91"/>
      <c r="AUN173" s="91"/>
      <c r="AUO173" s="91"/>
      <c r="AUP173" s="91"/>
      <c r="AUQ173" s="91"/>
      <c r="AUR173" s="91"/>
      <c r="AUS173" s="91"/>
      <c r="AUT173" s="91"/>
      <c r="AUU173" s="91"/>
      <c r="AUV173" s="91"/>
      <c r="AUW173" s="91"/>
      <c r="AUX173" s="91"/>
      <c r="AUY173" s="91"/>
      <c r="AUZ173" s="91"/>
      <c r="AVA173" s="91"/>
      <c r="AVB173" s="91"/>
      <c r="AVC173" s="91"/>
      <c r="AVD173" s="91"/>
      <c r="AVE173" s="91"/>
      <c r="AVF173" s="91"/>
      <c r="AVG173" s="91"/>
      <c r="AVH173" s="91"/>
      <c r="AVI173" s="91"/>
      <c r="AVJ173" s="91"/>
      <c r="AVK173" s="91"/>
      <c r="AVL173" s="91"/>
      <c r="AVM173" s="91"/>
      <c r="AVN173" s="91"/>
      <c r="AVO173" s="91"/>
      <c r="AVP173" s="91"/>
      <c r="AVQ173" s="91"/>
      <c r="AVR173" s="91"/>
      <c r="AVS173" s="91"/>
      <c r="AVT173" s="91"/>
      <c r="AVU173" s="91"/>
      <c r="AVV173" s="91"/>
      <c r="AVW173" s="91"/>
      <c r="AVX173" s="91"/>
      <c r="AVY173" s="91"/>
      <c r="AVZ173" s="91"/>
      <c r="AWA173" s="91"/>
      <c r="AWB173" s="91"/>
      <c r="AWC173" s="91"/>
      <c r="AWD173" s="91"/>
      <c r="AWE173" s="91"/>
      <c r="AWF173" s="91"/>
      <c r="AWG173" s="91"/>
      <c r="AWH173" s="91"/>
      <c r="AWI173" s="91"/>
      <c r="AWJ173" s="91"/>
      <c r="AWK173" s="91"/>
      <c r="AWL173" s="91"/>
      <c r="AWM173" s="91"/>
      <c r="AWN173" s="91"/>
      <c r="AWO173" s="91"/>
      <c r="AWP173" s="91"/>
      <c r="AWQ173" s="91"/>
      <c r="AWR173" s="91"/>
      <c r="AWS173" s="91"/>
      <c r="AWT173" s="91"/>
      <c r="AWU173" s="91"/>
      <c r="AWV173" s="91"/>
      <c r="AWW173" s="91"/>
      <c r="AWX173" s="91"/>
      <c r="AWY173" s="91"/>
      <c r="AWZ173" s="91"/>
      <c r="AXA173" s="91"/>
      <c r="AXB173" s="91"/>
      <c r="AXC173" s="91"/>
      <c r="AXD173" s="91"/>
      <c r="AXE173" s="91"/>
      <c r="AXF173" s="91"/>
      <c r="AXG173" s="91"/>
      <c r="AXH173" s="91"/>
      <c r="AXI173" s="91"/>
      <c r="AXJ173" s="91"/>
      <c r="AXK173" s="91"/>
      <c r="AXL173" s="91"/>
      <c r="AXM173" s="91"/>
      <c r="AXN173" s="91"/>
      <c r="AXO173" s="91"/>
      <c r="AXP173" s="91"/>
      <c r="AXQ173" s="91"/>
      <c r="AXR173" s="91"/>
      <c r="AXS173" s="91"/>
      <c r="AXT173" s="91"/>
      <c r="AXU173" s="91"/>
      <c r="AXV173" s="91"/>
      <c r="AXW173" s="91"/>
      <c r="AXX173" s="91"/>
      <c r="AXY173" s="91"/>
      <c r="AXZ173" s="91"/>
      <c r="AYA173" s="91"/>
      <c r="AYB173" s="91"/>
      <c r="AYC173" s="91"/>
      <c r="AYD173" s="91"/>
      <c r="AYE173" s="91"/>
      <c r="AYF173" s="91"/>
      <c r="AYG173" s="91"/>
      <c r="AYH173" s="91"/>
      <c r="AYI173" s="91"/>
      <c r="AYJ173" s="91"/>
      <c r="AYK173" s="91"/>
      <c r="AYL173" s="91"/>
      <c r="AYM173" s="91"/>
      <c r="AYN173" s="91"/>
      <c r="AYO173" s="91"/>
      <c r="AYP173" s="91"/>
      <c r="AYQ173" s="91"/>
      <c r="AYR173" s="91"/>
      <c r="AYS173" s="91"/>
      <c r="AYT173" s="91"/>
      <c r="AYU173" s="91"/>
      <c r="AYV173" s="91"/>
      <c r="AYW173" s="91"/>
      <c r="AYX173" s="91"/>
      <c r="AYY173" s="91"/>
      <c r="AYZ173" s="91"/>
      <c r="AZA173" s="91"/>
      <c r="AZB173" s="91"/>
      <c r="AZC173" s="91"/>
      <c r="AZD173" s="91"/>
      <c r="AZE173" s="91"/>
      <c r="AZF173" s="91"/>
      <c r="AZG173" s="91"/>
      <c r="AZH173" s="91"/>
      <c r="AZI173" s="91"/>
      <c r="AZJ173" s="91"/>
      <c r="AZK173" s="91"/>
      <c r="AZL173" s="91"/>
      <c r="AZM173" s="91"/>
      <c r="AZN173" s="91"/>
      <c r="AZO173" s="91"/>
      <c r="AZP173" s="91"/>
      <c r="AZQ173" s="91"/>
      <c r="AZR173" s="91"/>
      <c r="AZS173" s="91"/>
      <c r="AZT173" s="91"/>
      <c r="AZU173" s="91"/>
      <c r="AZV173" s="91"/>
      <c r="AZW173" s="91"/>
      <c r="AZX173" s="91"/>
      <c r="AZY173" s="91"/>
      <c r="AZZ173" s="91"/>
      <c r="BAA173" s="91"/>
      <c r="BAB173" s="91"/>
      <c r="BAC173" s="91"/>
      <c r="BAD173" s="91"/>
      <c r="BAE173" s="91"/>
      <c r="BAF173" s="91"/>
      <c r="BAG173" s="91"/>
      <c r="BAH173" s="91"/>
      <c r="BAI173" s="91"/>
      <c r="BAJ173" s="91"/>
      <c r="BAK173" s="91"/>
      <c r="BAL173" s="91"/>
      <c r="BAM173" s="91"/>
      <c r="BAN173" s="91"/>
      <c r="BAO173" s="91"/>
      <c r="BAP173" s="91"/>
      <c r="BAQ173" s="91"/>
      <c r="BAR173" s="91"/>
      <c r="BAS173" s="91"/>
      <c r="BAT173" s="91"/>
      <c r="BAU173" s="91"/>
      <c r="BAV173" s="91"/>
      <c r="BAW173" s="91"/>
      <c r="BAX173" s="91"/>
      <c r="BAY173" s="91"/>
      <c r="BAZ173" s="91"/>
      <c r="BBA173" s="91"/>
      <c r="BBB173" s="91"/>
      <c r="BBC173" s="91"/>
      <c r="BBD173" s="91"/>
      <c r="BBE173" s="91"/>
      <c r="BBF173" s="91"/>
      <c r="BBG173" s="91"/>
      <c r="BBH173" s="91"/>
      <c r="BBI173" s="91"/>
      <c r="BBJ173" s="91"/>
      <c r="BBK173" s="91"/>
      <c r="BBL173" s="91"/>
      <c r="BBM173" s="91"/>
      <c r="BBN173" s="91"/>
      <c r="BBO173" s="91"/>
      <c r="BBP173" s="91"/>
      <c r="BBQ173" s="91"/>
      <c r="BBR173" s="91"/>
      <c r="BBS173" s="91"/>
      <c r="BBT173" s="91"/>
      <c r="BBU173" s="91"/>
      <c r="BBV173" s="91"/>
      <c r="BBW173" s="91"/>
      <c r="BBX173" s="91"/>
      <c r="BBY173" s="91"/>
      <c r="BBZ173" s="91"/>
      <c r="BCA173" s="91"/>
      <c r="BCB173" s="91"/>
      <c r="BCC173" s="91"/>
      <c r="BCD173" s="91"/>
      <c r="BCE173" s="91"/>
      <c r="BCF173" s="91"/>
      <c r="BCG173" s="91"/>
      <c r="BCH173" s="91"/>
      <c r="BCI173" s="91"/>
      <c r="BCJ173" s="91"/>
      <c r="BCK173" s="91"/>
      <c r="BCL173" s="91"/>
      <c r="BCM173" s="91"/>
      <c r="BCN173" s="91"/>
      <c r="BCO173" s="91"/>
      <c r="BCP173" s="91"/>
      <c r="BCQ173" s="91"/>
      <c r="BCR173" s="91"/>
      <c r="BCS173" s="91"/>
      <c r="BCT173" s="91"/>
      <c r="BCU173" s="91"/>
      <c r="BCV173" s="91"/>
      <c r="BCW173" s="91"/>
      <c r="BCX173" s="91"/>
      <c r="BCY173" s="91"/>
      <c r="BCZ173" s="91"/>
      <c r="BDA173" s="91"/>
      <c r="BDB173" s="91"/>
      <c r="BDC173" s="91"/>
      <c r="BDD173" s="91"/>
      <c r="BDE173" s="91"/>
      <c r="BDF173" s="91"/>
      <c r="BDG173" s="91"/>
      <c r="BDH173" s="91"/>
      <c r="BDI173" s="91"/>
      <c r="BDJ173" s="91"/>
      <c r="BDK173" s="91"/>
      <c r="BDL173" s="91"/>
      <c r="BDM173" s="91"/>
      <c r="BDN173" s="91"/>
      <c r="BDO173" s="91"/>
      <c r="BDP173" s="91"/>
      <c r="BDQ173" s="91"/>
      <c r="BDR173" s="91"/>
      <c r="BDS173" s="91"/>
      <c r="BDT173" s="91"/>
      <c r="BDU173" s="91"/>
      <c r="BDV173" s="91"/>
      <c r="BDW173" s="91"/>
      <c r="BDX173" s="91"/>
      <c r="BDY173" s="91"/>
      <c r="BDZ173" s="91"/>
      <c r="BEA173" s="91"/>
      <c r="BEB173" s="91"/>
      <c r="BEC173" s="91"/>
      <c r="BED173" s="91"/>
      <c r="BEE173" s="91"/>
      <c r="BEF173" s="91"/>
      <c r="BEG173" s="91"/>
      <c r="BEH173" s="91"/>
      <c r="BEI173" s="91"/>
      <c r="BEJ173" s="91"/>
      <c r="BEK173" s="91"/>
      <c r="BEL173" s="91"/>
      <c r="BEM173" s="91"/>
      <c r="BEN173" s="91"/>
      <c r="BEO173" s="91"/>
      <c r="BEP173" s="91"/>
      <c r="BEQ173" s="91"/>
      <c r="BER173" s="91"/>
      <c r="BES173" s="91"/>
      <c r="BET173" s="91"/>
      <c r="BEU173" s="91"/>
      <c r="BEV173" s="91"/>
      <c r="BEW173" s="91"/>
      <c r="BEX173" s="91"/>
      <c r="BEY173" s="91"/>
      <c r="BEZ173" s="91"/>
      <c r="BFA173" s="91"/>
      <c r="BFB173" s="91"/>
      <c r="BFC173" s="91"/>
      <c r="BFD173" s="91"/>
      <c r="BFE173" s="91"/>
      <c r="BFF173" s="91"/>
      <c r="BFG173" s="91"/>
      <c r="BFH173" s="91"/>
      <c r="BFI173" s="91"/>
      <c r="BFJ173" s="91"/>
      <c r="BFK173" s="91"/>
      <c r="BFL173" s="91"/>
      <c r="BFM173" s="91"/>
      <c r="BFN173" s="91"/>
      <c r="BFO173" s="91"/>
      <c r="BFP173" s="91"/>
      <c r="BFQ173" s="91"/>
      <c r="BFR173" s="91"/>
      <c r="BFS173" s="91"/>
      <c r="BFT173" s="91"/>
      <c r="BFU173" s="91"/>
      <c r="BFV173" s="91"/>
      <c r="BFW173" s="91"/>
      <c r="BFX173" s="91"/>
      <c r="BFY173" s="91"/>
      <c r="BFZ173" s="91"/>
      <c r="BGA173" s="91"/>
      <c r="BGB173" s="91"/>
      <c r="BGC173" s="91"/>
      <c r="BGD173" s="91"/>
      <c r="BGE173" s="91"/>
      <c r="BGF173" s="91"/>
      <c r="BGG173" s="91"/>
      <c r="BGH173" s="91"/>
      <c r="BGI173" s="91"/>
      <c r="BGJ173" s="91"/>
      <c r="BGK173" s="91"/>
      <c r="BGL173" s="91"/>
      <c r="BGM173" s="91"/>
      <c r="BGN173" s="91"/>
      <c r="BGO173" s="91"/>
      <c r="BGP173" s="91"/>
      <c r="BGQ173" s="91"/>
      <c r="BGR173" s="91"/>
      <c r="BGS173" s="91"/>
      <c r="BGT173" s="91"/>
      <c r="BGU173" s="91"/>
      <c r="BGV173" s="91"/>
      <c r="BGW173" s="91"/>
      <c r="BGX173" s="91"/>
      <c r="BGY173" s="91"/>
      <c r="BGZ173" s="91"/>
      <c r="BHA173" s="91"/>
      <c r="BHB173" s="91"/>
      <c r="BHC173" s="91"/>
      <c r="BHD173" s="91"/>
      <c r="BHE173" s="91"/>
      <c r="BHF173" s="91"/>
      <c r="BHG173" s="91"/>
      <c r="BHH173" s="91"/>
      <c r="BHI173" s="91"/>
      <c r="BHJ173" s="91"/>
      <c r="BHK173" s="91"/>
      <c r="BHL173" s="91"/>
      <c r="BHM173" s="91"/>
      <c r="BHN173" s="91"/>
      <c r="BHO173" s="91"/>
      <c r="BHP173" s="91"/>
      <c r="BHQ173" s="91"/>
      <c r="BHR173" s="91"/>
      <c r="BHS173" s="91"/>
      <c r="BHT173" s="91"/>
      <c r="BHU173" s="91"/>
      <c r="BHV173" s="91"/>
      <c r="BHW173" s="91"/>
      <c r="BHX173" s="91"/>
      <c r="BHY173" s="91"/>
      <c r="BHZ173" s="91"/>
      <c r="BIA173" s="91"/>
      <c r="BIB173" s="91"/>
      <c r="BIC173" s="91"/>
      <c r="BID173" s="91"/>
      <c r="BIE173" s="91"/>
      <c r="BIF173" s="91"/>
      <c r="BIG173" s="91"/>
      <c r="BIH173" s="91"/>
      <c r="BII173" s="91"/>
      <c r="BIJ173" s="91"/>
      <c r="BIK173" s="91"/>
      <c r="BIL173" s="91"/>
      <c r="BIM173" s="91"/>
      <c r="BIN173" s="91"/>
      <c r="BIO173" s="91"/>
      <c r="BIP173" s="91"/>
      <c r="BIQ173" s="91"/>
      <c r="BIR173" s="91"/>
      <c r="BIS173" s="91"/>
      <c r="BIT173" s="91"/>
      <c r="BIU173" s="91"/>
      <c r="BIV173" s="91"/>
      <c r="BIW173" s="91"/>
      <c r="BIX173" s="91"/>
      <c r="BIY173" s="91"/>
      <c r="BIZ173" s="91"/>
      <c r="BJA173" s="91"/>
      <c r="BJB173" s="91"/>
      <c r="BJC173" s="91"/>
      <c r="BJD173" s="91"/>
      <c r="BJE173" s="91"/>
      <c r="BJF173" s="91"/>
      <c r="BJG173" s="91"/>
      <c r="BJH173" s="91"/>
      <c r="BJI173" s="91"/>
      <c r="BJJ173" s="91"/>
      <c r="BJK173" s="91"/>
      <c r="BJL173" s="91"/>
      <c r="BJM173" s="91"/>
      <c r="BJN173" s="91"/>
      <c r="BJO173" s="91"/>
      <c r="BJP173" s="91"/>
      <c r="BJQ173" s="91"/>
      <c r="BJR173" s="91"/>
      <c r="BJS173" s="91"/>
      <c r="BJT173" s="91"/>
      <c r="BJU173" s="91"/>
      <c r="BJV173" s="91"/>
      <c r="BJW173" s="91"/>
      <c r="BJX173" s="91"/>
      <c r="BJY173" s="91"/>
      <c r="BJZ173" s="91"/>
      <c r="BKA173" s="91"/>
      <c r="BKB173" s="91"/>
      <c r="BKC173" s="91"/>
      <c r="BKD173" s="91"/>
      <c r="BKE173" s="91"/>
      <c r="BKF173" s="91"/>
      <c r="BKG173" s="91"/>
      <c r="BKH173" s="91"/>
      <c r="BKI173" s="91"/>
      <c r="BKJ173" s="91"/>
      <c r="BKK173" s="91"/>
      <c r="BKL173" s="91"/>
      <c r="BKM173" s="91"/>
      <c r="BKN173" s="91"/>
      <c r="BKO173" s="91"/>
      <c r="BKP173" s="91"/>
      <c r="BKQ173" s="91"/>
      <c r="BKR173" s="91"/>
      <c r="BKS173" s="91"/>
      <c r="BKT173" s="91"/>
      <c r="BKU173" s="91"/>
      <c r="BKV173" s="91"/>
      <c r="BKW173" s="91"/>
      <c r="BKX173" s="91"/>
      <c r="BKY173" s="91"/>
      <c r="BKZ173" s="91"/>
      <c r="BLA173" s="91"/>
      <c r="BLB173" s="91"/>
      <c r="BLC173" s="91"/>
      <c r="BLD173" s="91"/>
      <c r="BLE173" s="91"/>
      <c r="BLF173" s="91"/>
      <c r="BLG173" s="91"/>
      <c r="BLH173" s="91"/>
      <c r="BLI173" s="91"/>
      <c r="BLJ173" s="91"/>
      <c r="BLK173" s="91"/>
      <c r="BLL173" s="91"/>
      <c r="BLM173" s="91"/>
      <c r="BLN173" s="91"/>
      <c r="BLO173" s="91"/>
      <c r="BLP173" s="91"/>
      <c r="BLQ173" s="91"/>
      <c r="BLR173" s="91"/>
      <c r="BLS173" s="91"/>
      <c r="BLT173" s="91"/>
      <c r="BLU173" s="91"/>
      <c r="BLV173" s="91"/>
      <c r="BLW173" s="91"/>
      <c r="BLX173" s="91"/>
      <c r="BLY173" s="91"/>
      <c r="BLZ173" s="91"/>
      <c r="BMA173" s="91"/>
      <c r="BMB173" s="91"/>
      <c r="BMC173" s="91"/>
      <c r="BMD173" s="91"/>
      <c r="BME173" s="91"/>
      <c r="BMF173" s="91"/>
      <c r="BMG173" s="91"/>
      <c r="BMH173" s="91"/>
      <c r="BMI173" s="91"/>
      <c r="BMJ173" s="91"/>
      <c r="BMK173" s="91"/>
      <c r="BML173" s="91"/>
      <c r="BMM173" s="91"/>
      <c r="BMN173" s="91"/>
      <c r="BMO173" s="91"/>
      <c r="BMP173" s="91"/>
      <c r="BMQ173" s="91"/>
      <c r="BMR173" s="91"/>
      <c r="BMS173" s="91"/>
      <c r="BMT173" s="91"/>
      <c r="BMU173" s="91"/>
      <c r="BMV173" s="91"/>
      <c r="BMW173" s="91"/>
      <c r="BMX173" s="91"/>
      <c r="BMY173" s="91"/>
      <c r="BMZ173" s="91"/>
      <c r="BNA173" s="91"/>
      <c r="BNB173" s="91"/>
      <c r="BNC173" s="91"/>
      <c r="BND173" s="91"/>
      <c r="BNE173" s="91"/>
      <c r="BNF173" s="91"/>
      <c r="BNG173" s="91"/>
      <c r="BNH173" s="91"/>
      <c r="BNI173" s="91"/>
      <c r="BNJ173" s="91"/>
      <c r="BNK173" s="91"/>
      <c r="BNL173" s="91"/>
      <c r="BNM173" s="91"/>
      <c r="BNN173" s="91"/>
      <c r="BNO173" s="91"/>
      <c r="BNP173" s="91"/>
      <c r="BNQ173" s="91"/>
      <c r="BNR173" s="91"/>
      <c r="BNS173" s="91"/>
      <c r="BNT173" s="91"/>
      <c r="BNU173" s="91"/>
      <c r="BNV173" s="91"/>
      <c r="BNW173" s="91"/>
      <c r="BNX173" s="91"/>
      <c r="BNY173" s="91"/>
      <c r="BNZ173" s="91"/>
      <c r="BOA173" s="91"/>
      <c r="BOB173" s="91"/>
      <c r="BOC173" s="91"/>
      <c r="BOD173" s="91"/>
      <c r="BOE173" s="91"/>
      <c r="BOF173" s="91"/>
      <c r="BOG173" s="91"/>
      <c r="BOH173" s="91"/>
      <c r="BOI173" s="91"/>
      <c r="BOJ173" s="91"/>
      <c r="BOK173" s="91"/>
      <c r="BOL173" s="91"/>
      <c r="BOM173" s="91"/>
      <c r="BON173" s="91"/>
      <c r="BOO173" s="91"/>
      <c r="BOP173" s="91"/>
      <c r="BOQ173" s="91"/>
      <c r="BOR173" s="91"/>
      <c r="BOS173" s="91"/>
      <c r="BOT173" s="91"/>
      <c r="BOU173" s="91"/>
      <c r="BOV173" s="91"/>
      <c r="BOW173" s="91"/>
      <c r="BOX173" s="91"/>
      <c r="BOY173" s="91"/>
      <c r="BOZ173" s="91"/>
      <c r="BPA173" s="91"/>
      <c r="BPB173" s="91"/>
      <c r="BPC173" s="91"/>
      <c r="BPD173" s="91"/>
      <c r="BPE173" s="91"/>
      <c r="BPF173" s="91"/>
      <c r="BPG173" s="91"/>
      <c r="BPH173" s="91"/>
      <c r="BPI173" s="91"/>
      <c r="BPJ173" s="91"/>
      <c r="BPK173" s="91"/>
      <c r="BPL173" s="91"/>
      <c r="BPM173" s="91"/>
      <c r="BPN173" s="91"/>
      <c r="BPO173" s="91"/>
      <c r="BPP173" s="91"/>
      <c r="BPQ173" s="91"/>
      <c r="BPR173" s="91"/>
      <c r="BPS173" s="91"/>
      <c r="BPT173" s="91"/>
      <c r="BPU173" s="91"/>
      <c r="BPV173" s="91"/>
      <c r="BPW173" s="91"/>
      <c r="BPX173" s="91"/>
      <c r="BPY173" s="91"/>
      <c r="BPZ173" s="91"/>
      <c r="BQA173" s="91"/>
      <c r="BQB173" s="91"/>
      <c r="BQC173" s="91"/>
      <c r="BQD173" s="91"/>
      <c r="BQE173" s="91"/>
      <c r="BQF173" s="91"/>
      <c r="BQG173" s="91"/>
      <c r="BQH173" s="91"/>
      <c r="BQI173" s="91"/>
      <c r="BQJ173" s="91"/>
      <c r="BQK173" s="91"/>
      <c r="BQL173" s="91"/>
      <c r="BQM173" s="91"/>
      <c r="BQN173" s="91"/>
      <c r="BQO173" s="91"/>
      <c r="BQP173" s="91"/>
      <c r="BQQ173" s="91"/>
      <c r="BQR173" s="91"/>
      <c r="BQS173" s="91"/>
      <c r="BQT173" s="91"/>
      <c r="BQU173" s="91"/>
      <c r="BQV173" s="91"/>
      <c r="BQW173" s="91"/>
      <c r="BQX173" s="91"/>
      <c r="BQY173" s="91"/>
      <c r="BQZ173" s="91"/>
      <c r="BRA173" s="91"/>
      <c r="BRB173" s="91"/>
      <c r="BRC173" s="91"/>
      <c r="BRD173" s="91"/>
      <c r="BRE173" s="91"/>
      <c r="BRF173" s="91"/>
      <c r="BRG173" s="91"/>
      <c r="BRH173" s="91"/>
      <c r="BRI173" s="91"/>
      <c r="BRJ173" s="91"/>
      <c r="BRK173" s="91"/>
      <c r="BRL173" s="91"/>
      <c r="BRM173" s="91"/>
      <c r="BRN173" s="91"/>
      <c r="BRO173" s="91"/>
      <c r="BRP173" s="91"/>
      <c r="BRQ173" s="91"/>
      <c r="BRR173" s="91"/>
      <c r="BRS173" s="91"/>
      <c r="BRT173" s="91"/>
      <c r="BRU173" s="91"/>
      <c r="BRV173" s="91"/>
      <c r="BRW173" s="91"/>
      <c r="BRX173" s="91"/>
      <c r="BRY173" s="91"/>
      <c r="BRZ173" s="91"/>
      <c r="BSA173" s="91"/>
      <c r="BSB173" s="91"/>
      <c r="BSC173" s="91"/>
      <c r="BSD173" s="91"/>
      <c r="BSE173" s="91"/>
      <c r="BSF173" s="91"/>
      <c r="BSG173" s="91"/>
      <c r="BSH173" s="91"/>
      <c r="BSI173" s="91"/>
      <c r="BSJ173" s="91"/>
      <c r="BSK173" s="91"/>
      <c r="BSL173" s="91"/>
      <c r="BSM173" s="91"/>
      <c r="BSN173" s="91"/>
      <c r="BSO173" s="91"/>
      <c r="BSP173" s="91"/>
      <c r="BSQ173" s="91"/>
      <c r="BSR173" s="91"/>
      <c r="BSS173" s="91"/>
      <c r="BST173" s="91"/>
      <c r="BSU173" s="91"/>
      <c r="BSV173" s="91"/>
      <c r="BSW173" s="91"/>
      <c r="BSX173" s="91"/>
      <c r="BSY173" s="91"/>
      <c r="BSZ173" s="91"/>
      <c r="BTA173" s="91"/>
      <c r="BTB173" s="91"/>
      <c r="BTC173" s="91"/>
      <c r="BTD173" s="91"/>
      <c r="BTE173" s="91"/>
      <c r="BTF173" s="91"/>
      <c r="BTG173" s="91"/>
      <c r="BTH173" s="91"/>
      <c r="BTI173" s="91"/>
      <c r="BTJ173" s="91"/>
      <c r="BTK173" s="91"/>
      <c r="BTL173" s="91"/>
      <c r="BTM173" s="91"/>
      <c r="BTN173" s="91"/>
      <c r="BTO173" s="91"/>
      <c r="BTP173" s="91"/>
      <c r="BTQ173" s="91"/>
      <c r="BTR173" s="91"/>
      <c r="BTS173" s="91"/>
      <c r="BTT173" s="91"/>
      <c r="BTU173" s="91"/>
      <c r="BTV173" s="91"/>
      <c r="BTW173" s="91"/>
      <c r="BTX173" s="91"/>
      <c r="BTY173" s="91"/>
      <c r="BTZ173" s="91"/>
      <c r="BUA173" s="91"/>
      <c r="BUB173" s="91"/>
      <c r="BUC173" s="91"/>
      <c r="BUD173" s="91"/>
      <c r="BUE173" s="91"/>
      <c r="BUF173" s="91"/>
      <c r="BUG173" s="91"/>
      <c r="BUH173" s="91"/>
      <c r="BUI173" s="91"/>
      <c r="BUJ173" s="91"/>
      <c r="BUK173" s="91"/>
      <c r="BUL173" s="91"/>
      <c r="BUM173" s="91"/>
      <c r="BUN173" s="91"/>
      <c r="BUO173" s="91"/>
      <c r="BUP173" s="91"/>
      <c r="BUQ173" s="91"/>
      <c r="BUR173" s="91"/>
      <c r="BUS173" s="91"/>
      <c r="BUT173" s="91"/>
      <c r="BUU173" s="91"/>
      <c r="BUV173" s="91"/>
      <c r="BUW173" s="91"/>
      <c r="BUX173" s="91"/>
      <c r="BUY173" s="91"/>
      <c r="BUZ173" s="91"/>
      <c r="BVA173" s="91"/>
      <c r="BVB173" s="91"/>
      <c r="BVC173" s="91"/>
      <c r="BVD173" s="91"/>
      <c r="BVE173" s="91"/>
      <c r="BVF173" s="91"/>
      <c r="BVG173" s="91"/>
      <c r="BVH173" s="91"/>
      <c r="BVI173" s="91"/>
      <c r="BVJ173" s="91"/>
      <c r="BVK173" s="91"/>
      <c r="BVL173" s="91"/>
      <c r="BVM173" s="91"/>
      <c r="BVN173" s="91"/>
      <c r="BVO173" s="91"/>
      <c r="BVP173" s="91"/>
      <c r="BVQ173" s="91"/>
      <c r="BVR173" s="91"/>
      <c r="BVS173" s="91"/>
      <c r="BVT173" s="91"/>
      <c r="BVU173" s="91"/>
      <c r="BVV173" s="91"/>
      <c r="BVW173" s="91"/>
      <c r="BVX173" s="91"/>
      <c r="BVY173" s="91"/>
      <c r="BVZ173" s="91"/>
      <c r="BWA173" s="91"/>
      <c r="BWB173" s="91"/>
      <c r="BWC173" s="91"/>
      <c r="BWD173" s="91"/>
      <c r="BWE173" s="91"/>
      <c r="BWF173" s="91"/>
      <c r="BWG173" s="91"/>
      <c r="BWH173" s="91"/>
      <c r="BWI173" s="91"/>
      <c r="BWJ173" s="91"/>
      <c r="BWK173" s="91"/>
      <c r="BWL173" s="91"/>
      <c r="BWM173" s="91"/>
      <c r="BWN173" s="91"/>
      <c r="BWO173" s="91"/>
      <c r="BWP173" s="91"/>
      <c r="BWQ173" s="91"/>
      <c r="BWR173" s="91"/>
      <c r="BWS173" s="91"/>
      <c r="BWT173" s="91"/>
      <c r="BWU173" s="91"/>
      <c r="BWV173" s="91"/>
      <c r="BWW173" s="91"/>
      <c r="BWX173" s="91"/>
      <c r="BWY173" s="91"/>
      <c r="BWZ173" s="91"/>
      <c r="BXA173" s="91"/>
      <c r="BXB173" s="91"/>
      <c r="BXC173" s="91"/>
      <c r="BXD173" s="91"/>
      <c r="BXE173" s="91"/>
      <c r="BXF173" s="91"/>
      <c r="BXG173" s="91"/>
      <c r="BXH173" s="91"/>
      <c r="BXI173" s="91"/>
      <c r="BXJ173" s="91"/>
      <c r="BXK173" s="91"/>
      <c r="BXL173" s="91"/>
      <c r="BXM173" s="91"/>
      <c r="BXN173" s="91"/>
      <c r="BXO173" s="91"/>
      <c r="BXP173" s="91"/>
      <c r="BXQ173" s="91"/>
      <c r="BXR173" s="91"/>
      <c r="BXS173" s="91"/>
      <c r="BXT173" s="91"/>
      <c r="BXU173" s="91"/>
      <c r="BXV173" s="91"/>
      <c r="BXW173" s="91"/>
      <c r="BXX173" s="91"/>
      <c r="BXY173" s="91"/>
      <c r="BXZ173" s="91"/>
      <c r="BYA173" s="91"/>
      <c r="BYB173" s="91"/>
      <c r="BYC173" s="91"/>
      <c r="BYD173" s="91"/>
      <c r="BYE173" s="91"/>
      <c r="BYF173" s="91"/>
      <c r="BYG173" s="91"/>
      <c r="BYH173" s="91"/>
      <c r="BYI173" s="91"/>
      <c r="BYJ173" s="91"/>
      <c r="BYK173" s="91"/>
      <c r="BYL173" s="91"/>
      <c r="BYM173" s="91"/>
      <c r="BYN173" s="91"/>
      <c r="BYO173" s="91"/>
      <c r="BYP173" s="91"/>
      <c r="BYQ173" s="91"/>
      <c r="BYR173" s="91"/>
      <c r="BYS173" s="91"/>
      <c r="BYT173" s="91"/>
      <c r="BYU173" s="91"/>
      <c r="BYV173" s="91"/>
      <c r="BYW173" s="91"/>
      <c r="BYX173" s="91"/>
      <c r="BYY173" s="91"/>
      <c r="BYZ173" s="91"/>
      <c r="BZA173" s="91"/>
      <c r="BZB173" s="91"/>
      <c r="BZC173" s="91"/>
      <c r="BZD173" s="91"/>
      <c r="BZE173" s="91"/>
      <c r="BZF173" s="91"/>
      <c r="BZG173" s="91"/>
      <c r="BZH173" s="91"/>
      <c r="BZI173" s="91"/>
      <c r="BZJ173" s="91"/>
      <c r="BZK173" s="91"/>
      <c r="BZL173" s="91"/>
      <c r="BZM173" s="91"/>
      <c r="BZN173" s="91"/>
      <c r="BZO173" s="91"/>
      <c r="BZP173" s="91"/>
      <c r="BZQ173" s="91"/>
      <c r="BZR173" s="91"/>
      <c r="BZS173" s="91"/>
      <c r="BZT173" s="91"/>
      <c r="BZU173" s="91"/>
      <c r="BZV173" s="91"/>
      <c r="BZW173" s="91"/>
      <c r="BZX173" s="91"/>
      <c r="BZY173" s="91"/>
      <c r="BZZ173" s="91"/>
      <c r="CAA173" s="91"/>
      <c r="CAB173" s="91"/>
      <c r="CAC173" s="91"/>
      <c r="CAD173" s="91"/>
      <c r="CAE173" s="91"/>
      <c r="CAF173" s="91"/>
      <c r="CAG173" s="91"/>
      <c r="CAH173" s="91"/>
      <c r="CAI173" s="91"/>
      <c r="CAJ173" s="91"/>
      <c r="CAK173" s="91"/>
      <c r="CAL173" s="91"/>
      <c r="CAM173" s="91"/>
      <c r="CAN173" s="91"/>
      <c r="CAO173" s="91"/>
      <c r="CAP173" s="91"/>
      <c r="CAQ173" s="91"/>
      <c r="CAR173" s="91"/>
      <c r="CAS173" s="91"/>
      <c r="CAT173" s="91"/>
      <c r="CAU173" s="91"/>
      <c r="CAV173" s="91"/>
      <c r="CAW173" s="91"/>
      <c r="CAX173" s="91"/>
      <c r="CAY173" s="91"/>
      <c r="CAZ173" s="91"/>
      <c r="CBA173" s="91"/>
      <c r="CBB173" s="91"/>
      <c r="CBC173" s="91"/>
      <c r="CBD173" s="91"/>
      <c r="CBE173" s="91"/>
      <c r="CBF173" s="91"/>
      <c r="CBG173" s="91"/>
      <c r="CBH173" s="91"/>
      <c r="CBI173" s="91"/>
      <c r="CBJ173" s="91"/>
      <c r="CBK173" s="91"/>
      <c r="CBL173" s="91"/>
      <c r="CBM173" s="91"/>
      <c r="CBN173" s="91"/>
      <c r="CBO173" s="91"/>
      <c r="CBP173" s="91"/>
      <c r="CBQ173" s="91"/>
      <c r="CBR173" s="91"/>
      <c r="CBS173" s="91"/>
      <c r="CBT173" s="91"/>
      <c r="CBU173" s="91"/>
      <c r="CBV173" s="91"/>
      <c r="CBW173" s="91"/>
      <c r="CBX173" s="91"/>
      <c r="CBY173" s="91"/>
      <c r="CBZ173" s="91"/>
      <c r="CCA173" s="91"/>
      <c r="CCB173" s="91"/>
      <c r="CCC173" s="91"/>
      <c r="CCD173" s="91"/>
      <c r="CCE173" s="91"/>
      <c r="CCF173" s="91"/>
      <c r="CCG173" s="91"/>
      <c r="CCH173" s="91"/>
      <c r="CCI173" s="91"/>
      <c r="CCJ173" s="91"/>
      <c r="CCK173" s="91"/>
      <c r="CCL173" s="91"/>
      <c r="CCM173" s="91"/>
      <c r="CCN173" s="91"/>
      <c r="CCO173" s="91"/>
      <c r="CCP173" s="91"/>
      <c r="CCQ173" s="91"/>
      <c r="CCR173" s="91"/>
      <c r="CCS173" s="91"/>
      <c r="CCT173" s="91"/>
      <c r="CCU173" s="91"/>
      <c r="CCV173" s="91"/>
      <c r="CCW173" s="91"/>
      <c r="CCX173" s="91"/>
      <c r="CCY173" s="91"/>
      <c r="CCZ173" s="91"/>
      <c r="CDA173" s="91"/>
      <c r="CDB173" s="91"/>
      <c r="CDC173" s="91"/>
      <c r="CDD173" s="91"/>
      <c r="CDE173" s="91"/>
      <c r="CDF173" s="91"/>
      <c r="CDG173" s="91"/>
      <c r="CDH173" s="91"/>
      <c r="CDI173" s="91"/>
      <c r="CDJ173" s="91"/>
      <c r="CDK173" s="91"/>
      <c r="CDL173" s="91"/>
      <c r="CDM173" s="91"/>
      <c r="CDN173" s="91"/>
      <c r="CDO173" s="91"/>
      <c r="CDP173" s="91"/>
      <c r="CDQ173" s="91"/>
      <c r="CDR173" s="91"/>
      <c r="CDS173" s="91"/>
      <c r="CDT173" s="91"/>
      <c r="CDU173" s="91"/>
      <c r="CDV173" s="91"/>
      <c r="CDW173" s="91"/>
      <c r="CDX173" s="91"/>
      <c r="CDY173" s="91"/>
      <c r="CDZ173" s="91"/>
      <c r="CEA173" s="91"/>
      <c r="CEB173" s="91"/>
      <c r="CEC173" s="91"/>
      <c r="CED173" s="91"/>
      <c r="CEE173" s="91"/>
      <c r="CEF173" s="91"/>
      <c r="CEG173" s="91"/>
      <c r="CEH173" s="91"/>
      <c r="CEI173" s="91"/>
      <c r="CEJ173" s="91"/>
      <c r="CEK173" s="91"/>
      <c r="CEL173" s="91"/>
      <c r="CEM173" s="91"/>
      <c r="CEN173" s="91"/>
      <c r="CEO173" s="91"/>
      <c r="CEP173" s="91"/>
      <c r="CEQ173" s="91"/>
      <c r="CER173" s="91"/>
      <c r="CES173" s="91"/>
      <c r="CET173" s="91"/>
      <c r="CEU173" s="91"/>
      <c r="CEV173" s="91"/>
      <c r="CEW173" s="91"/>
      <c r="CEX173" s="91"/>
      <c r="CEY173" s="91"/>
      <c r="CEZ173" s="91"/>
      <c r="CFA173" s="91"/>
      <c r="CFB173" s="91"/>
      <c r="CFC173" s="91"/>
      <c r="CFD173" s="91"/>
      <c r="CFE173" s="91"/>
      <c r="CFF173" s="91"/>
      <c r="CFG173" s="91"/>
      <c r="CFH173" s="91"/>
      <c r="CFI173" s="91"/>
      <c r="CFJ173" s="91"/>
      <c r="CFK173" s="91"/>
      <c r="CFL173" s="91"/>
      <c r="CFM173" s="91"/>
      <c r="CFN173" s="91"/>
      <c r="CFO173" s="91"/>
      <c r="CFP173" s="91"/>
      <c r="CFQ173" s="91"/>
      <c r="CFR173" s="91"/>
      <c r="CFS173" s="91"/>
      <c r="CFT173" s="91"/>
      <c r="CFU173" s="91"/>
      <c r="CFV173" s="91"/>
      <c r="CFW173" s="91"/>
      <c r="CFX173" s="91"/>
      <c r="CFY173" s="91"/>
      <c r="CFZ173" s="91"/>
      <c r="CGA173" s="91"/>
      <c r="CGB173" s="91"/>
      <c r="CGC173" s="91"/>
      <c r="CGD173" s="91"/>
      <c r="CGE173" s="91"/>
      <c r="CGF173" s="91"/>
      <c r="CGG173" s="91"/>
      <c r="CGH173" s="91"/>
      <c r="CGI173" s="91"/>
      <c r="CGJ173" s="91"/>
      <c r="CGK173" s="91"/>
      <c r="CGL173" s="91"/>
      <c r="CGM173" s="91"/>
      <c r="CGN173" s="91"/>
      <c r="CGO173" s="91"/>
      <c r="CGP173" s="91"/>
      <c r="CGQ173" s="91"/>
      <c r="CGR173" s="91"/>
      <c r="CGS173" s="91"/>
      <c r="CGT173" s="91"/>
      <c r="CGU173" s="91"/>
      <c r="CGV173" s="91"/>
      <c r="CGW173" s="91"/>
      <c r="CGX173" s="91"/>
      <c r="CGY173" s="91"/>
      <c r="CGZ173" s="91"/>
      <c r="CHA173" s="91"/>
      <c r="CHB173" s="91"/>
      <c r="CHC173" s="91"/>
      <c r="CHD173" s="91"/>
      <c r="CHE173" s="91"/>
      <c r="CHF173" s="91"/>
      <c r="CHG173" s="91"/>
      <c r="CHH173" s="91"/>
      <c r="CHI173" s="91"/>
      <c r="CHJ173" s="91"/>
      <c r="CHK173" s="91"/>
      <c r="CHL173" s="91"/>
      <c r="CHM173" s="91"/>
      <c r="CHN173" s="91"/>
      <c r="CHO173" s="91"/>
      <c r="CHP173" s="91"/>
      <c r="CHQ173" s="91"/>
      <c r="CHR173" s="91"/>
      <c r="CHS173" s="91"/>
      <c r="CHT173" s="91"/>
      <c r="CHU173" s="91"/>
      <c r="CHV173" s="91"/>
      <c r="CHW173" s="91"/>
      <c r="CHX173" s="91"/>
      <c r="CHY173" s="91"/>
      <c r="CHZ173" s="91"/>
      <c r="CIA173" s="91"/>
      <c r="CIB173" s="91"/>
      <c r="CIC173" s="91"/>
      <c r="CID173" s="91"/>
      <c r="CIE173" s="91"/>
      <c r="CIF173" s="91"/>
      <c r="CIG173" s="91"/>
      <c r="CIH173" s="91"/>
      <c r="CII173" s="91"/>
      <c r="CIJ173" s="91"/>
      <c r="CIK173" s="91"/>
      <c r="CIL173" s="91"/>
      <c r="CIM173" s="91"/>
      <c r="CIN173" s="91"/>
      <c r="CIO173" s="91"/>
      <c r="CIP173" s="91"/>
      <c r="CIQ173" s="91"/>
      <c r="CIR173" s="91"/>
      <c r="CIS173" s="91"/>
      <c r="CIT173" s="91"/>
      <c r="CIU173" s="91"/>
      <c r="CIV173" s="91"/>
      <c r="CIW173" s="91"/>
      <c r="CIX173" s="91"/>
      <c r="CIY173" s="91"/>
      <c r="CIZ173" s="91"/>
      <c r="CJA173" s="91"/>
      <c r="CJB173" s="91"/>
      <c r="CJC173" s="91"/>
      <c r="CJD173" s="91"/>
      <c r="CJE173" s="91"/>
      <c r="CJF173" s="91"/>
      <c r="CJG173" s="91"/>
      <c r="CJH173" s="91"/>
      <c r="CJI173" s="91"/>
      <c r="CJJ173" s="91"/>
      <c r="CJK173" s="91"/>
      <c r="CJL173" s="91"/>
      <c r="CJM173" s="91"/>
      <c r="CJN173" s="91"/>
      <c r="CJO173" s="91"/>
      <c r="CJP173" s="91"/>
      <c r="CJQ173" s="91"/>
      <c r="CJR173" s="91"/>
      <c r="CJS173" s="91"/>
      <c r="CJT173" s="91"/>
      <c r="CJU173" s="91"/>
      <c r="CJV173" s="91"/>
      <c r="CJW173" s="91"/>
      <c r="CJX173" s="91"/>
      <c r="CJY173" s="91"/>
      <c r="CJZ173" s="91"/>
      <c r="CKA173" s="91"/>
      <c r="CKB173" s="91"/>
      <c r="CKC173" s="91"/>
      <c r="CKD173" s="91"/>
      <c r="CKE173" s="91"/>
      <c r="CKF173" s="91"/>
      <c r="CKG173" s="91"/>
      <c r="CKH173" s="91"/>
      <c r="CKI173" s="91"/>
      <c r="CKJ173" s="91"/>
      <c r="CKK173" s="91"/>
      <c r="CKL173" s="91"/>
      <c r="CKM173" s="91"/>
      <c r="CKN173" s="91"/>
      <c r="CKO173" s="91"/>
      <c r="CKP173" s="91"/>
      <c r="CKQ173" s="91"/>
      <c r="CKR173" s="91"/>
      <c r="CKS173" s="91"/>
      <c r="CKT173" s="91"/>
      <c r="CKU173" s="91"/>
      <c r="CKV173" s="91"/>
      <c r="CKW173" s="91"/>
      <c r="CKX173" s="91"/>
      <c r="CKY173" s="91"/>
      <c r="CKZ173" s="91"/>
      <c r="CLA173" s="91"/>
      <c r="CLB173" s="91"/>
      <c r="CLC173" s="91"/>
      <c r="CLD173" s="91"/>
      <c r="CLE173" s="91"/>
      <c r="CLF173" s="91"/>
      <c r="CLG173" s="91"/>
      <c r="CLH173" s="91"/>
      <c r="CLI173" s="91"/>
      <c r="CLJ173" s="91"/>
      <c r="CLK173" s="91"/>
      <c r="CLL173" s="91"/>
      <c r="CLM173" s="91"/>
      <c r="CLN173" s="91"/>
      <c r="CLO173" s="91"/>
      <c r="CLP173" s="91"/>
      <c r="CLQ173" s="91"/>
      <c r="CLR173" s="91"/>
      <c r="CLS173" s="91"/>
      <c r="CLT173" s="91"/>
      <c r="CLU173" s="91"/>
      <c r="CLV173" s="91"/>
      <c r="CLW173" s="91"/>
      <c r="CLX173" s="91"/>
      <c r="CLY173" s="91"/>
      <c r="CLZ173" s="91"/>
      <c r="CMA173" s="91"/>
      <c r="CMB173" s="91"/>
      <c r="CMC173" s="91"/>
      <c r="CMD173" s="91"/>
      <c r="CME173" s="91"/>
      <c r="CMF173" s="91"/>
      <c r="CMG173" s="91"/>
      <c r="CMH173" s="91"/>
      <c r="CMI173" s="91"/>
      <c r="CMJ173" s="91"/>
      <c r="CMK173" s="91"/>
      <c r="CML173" s="91"/>
      <c r="CMM173" s="91"/>
      <c r="CMN173" s="91"/>
      <c r="CMO173" s="91"/>
      <c r="CMP173" s="91"/>
      <c r="CMQ173" s="91"/>
      <c r="CMR173" s="91"/>
      <c r="CMS173" s="91"/>
      <c r="CMT173" s="91"/>
      <c r="CMU173" s="91"/>
      <c r="CMV173" s="91"/>
      <c r="CMW173" s="91"/>
      <c r="CMX173" s="91"/>
      <c r="CMY173" s="91"/>
      <c r="CMZ173" s="91"/>
      <c r="CNA173" s="91"/>
      <c r="CNB173" s="91"/>
      <c r="CNC173" s="91"/>
      <c r="CND173" s="91"/>
      <c r="CNE173" s="91"/>
      <c r="CNF173" s="91"/>
      <c r="CNG173" s="91"/>
      <c r="CNH173" s="91"/>
      <c r="CNI173" s="91"/>
      <c r="CNJ173" s="91"/>
      <c r="CNK173" s="91"/>
      <c r="CNL173" s="91"/>
      <c r="CNM173" s="91"/>
      <c r="CNN173" s="91"/>
      <c r="CNO173" s="91"/>
      <c r="CNP173" s="91"/>
      <c r="CNQ173" s="91"/>
      <c r="CNR173" s="91"/>
      <c r="CNS173" s="91"/>
      <c r="CNT173" s="91"/>
      <c r="CNU173" s="91"/>
      <c r="CNV173" s="91"/>
      <c r="CNW173" s="91"/>
      <c r="CNX173" s="91"/>
      <c r="CNY173" s="91"/>
      <c r="CNZ173" s="91"/>
      <c r="COA173" s="91"/>
      <c r="COB173" s="91"/>
      <c r="COC173" s="91"/>
      <c r="COD173" s="91"/>
      <c r="COE173" s="91"/>
      <c r="COF173" s="91"/>
      <c r="COG173" s="91"/>
      <c r="COH173" s="91"/>
      <c r="COI173" s="91"/>
      <c r="COJ173" s="91"/>
      <c r="COK173" s="91"/>
      <c r="COL173" s="91"/>
      <c r="COM173" s="91"/>
      <c r="CON173" s="91"/>
      <c r="COO173" s="91"/>
      <c r="COP173" s="91"/>
      <c r="COQ173" s="91"/>
      <c r="COR173" s="91"/>
      <c r="COS173" s="91"/>
      <c r="COT173" s="91"/>
      <c r="COU173" s="91"/>
      <c r="COV173" s="91"/>
      <c r="COW173" s="91"/>
      <c r="COX173" s="91"/>
      <c r="COY173" s="91"/>
      <c r="COZ173" s="91"/>
      <c r="CPA173" s="91"/>
      <c r="CPB173" s="91"/>
      <c r="CPC173" s="91"/>
      <c r="CPD173" s="91"/>
      <c r="CPE173" s="91"/>
      <c r="CPF173" s="91"/>
      <c r="CPG173" s="91"/>
      <c r="CPH173" s="91"/>
      <c r="CPI173" s="91"/>
      <c r="CPJ173" s="91"/>
      <c r="CPK173" s="91"/>
      <c r="CPL173" s="91"/>
      <c r="CPM173" s="91"/>
      <c r="CPN173" s="91"/>
      <c r="CPO173" s="91"/>
      <c r="CPP173" s="91"/>
      <c r="CPQ173" s="91"/>
      <c r="CPR173" s="91"/>
      <c r="CPS173" s="91"/>
      <c r="CPT173" s="91"/>
      <c r="CPU173" s="91"/>
      <c r="CPV173" s="91"/>
      <c r="CPW173" s="91"/>
      <c r="CPX173" s="91"/>
      <c r="CPY173" s="91"/>
      <c r="CPZ173" s="91"/>
      <c r="CQA173" s="91"/>
      <c r="CQB173" s="91"/>
      <c r="CQC173" s="91"/>
      <c r="CQD173" s="91"/>
      <c r="CQE173" s="91"/>
      <c r="CQF173" s="91"/>
      <c r="CQG173" s="91"/>
      <c r="CQH173" s="91"/>
      <c r="CQI173" s="91"/>
      <c r="CQJ173" s="91"/>
      <c r="CQK173" s="91"/>
      <c r="CQL173" s="91"/>
      <c r="CQM173" s="91"/>
      <c r="CQN173" s="91"/>
      <c r="CQO173" s="91"/>
      <c r="CQP173" s="91"/>
      <c r="CQQ173" s="91"/>
      <c r="CQR173" s="91"/>
      <c r="CQS173" s="91"/>
      <c r="CQT173" s="91"/>
      <c r="CQU173" s="91"/>
      <c r="CQV173" s="91"/>
      <c r="CQW173" s="91"/>
      <c r="CQX173" s="91"/>
      <c r="CQY173" s="91"/>
      <c r="CQZ173" s="91"/>
      <c r="CRA173" s="91"/>
      <c r="CRB173" s="91"/>
      <c r="CRC173" s="91"/>
      <c r="CRD173" s="91"/>
      <c r="CRE173" s="91"/>
      <c r="CRF173" s="91"/>
      <c r="CRG173" s="91"/>
      <c r="CRH173" s="91"/>
      <c r="CRI173" s="91"/>
      <c r="CRJ173" s="91"/>
      <c r="CRK173" s="91"/>
      <c r="CRL173" s="91"/>
      <c r="CRM173" s="91"/>
      <c r="CRN173" s="91"/>
      <c r="CRO173" s="91"/>
      <c r="CRP173" s="91"/>
      <c r="CRQ173" s="91"/>
      <c r="CRR173" s="91"/>
      <c r="CRS173" s="91"/>
      <c r="CRT173" s="91"/>
      <c r="CRU173" s="91"/>
      <c r="CRV173" s="91"/>
      <c r="CRW173" s="91"/>
      <c r="CRX173" s="91"/>
      <c r="CRY173" s="91"/>
      <c r="CRZ173" s="91"/>
      <c r="CSA173" s="91"/>
      <c r="CSB173" s="91"/>
      <c r="CSC173" s="91"/>
      <c r="CSD173" s="91"/>
      <c r="CSE173" s="91"/>
      <c r="CSF173" s="91"/>
      <c r="CSG173" s="91"/>
      <c r="CSH173" s="91"/>
      <c r="CSI173" s="91"/>
      <c r="CSJ173" s="91"/>
      <c r="CSK173" s="91"/>
      <c r="CSL173" s="91"/>
      <c r="CSM173" s="91"/>
      <c r="CSN173" s="91"/>
      <c r="CSO173" s="91"/>
      <c r="CSP173" s="91"/>
      <c r="CSQ173" s="91"/>
      <c r="CSR173" s="91"/>
      <c r="CSS173" s="91"/>
      <c r="CST173" s="91"/>
      <c r="CSU173" s="91"/>
      <c r="CSV173" s="91"/>
      <c r="CSW173" s="91"/>
      <c r="CSX173" s="91"/>
      <c r="CSY173" s="91"/>
      <c r="CSZ173" s="91"/>
      <c r="CTA173" s="91"/>
      <c r="CTB173" s="91"/>
      <c r="CTC173" s="91"/>
      <c r="CTD173" s="91"/>
      <c r="CTE173" s="91"/>
      <c r="CTF173" s="91"/>
      <c r="CTG173" s="91"/>
      <c r="CTH173" s="91"/>
      <c r="CTI173" s="91"/>
      <c r="CTJ173" s="91"/>
      <c r="CTK173" s="91"/>
      <c r="CTL173" s="91"/>
      <c r="CTM173" s="91"/>
      <c r="CTN173" s="91"/>
      <c r="CTO173" s="91"/>
      <c r="CTP173" s="91"/>
      <c r="CTQ173" s="91"/>
      <c r="CTR173" s="91"/>
      <c r="CTS173" s="91"/>
      <c r="CTT173" s="91"/>
      <c r="CTU173" s="91"/>
      <c r="CTV173" s="91"/>
      <c r="CTW173" s="91"/>
      <c r="CTX173" s="91"/>
      <c r="CTY173" s="91"/>
      <c r="CTZ173" s="91"/>
      <c r="CUA173" s="91"/>
      <c r="CUB173" s="91"/>
      <c r="CUC173" s="91"/>
      <c r="CUD173" s="91"/>
      <c r="CUE173" s="91"/>
      <c r="CUF173" s="91"/>
      <c r="CUG173" s="91"/>
      <c r="CUH173" s="91"/>
      <c r="CUI173" s="91"/>
      <c r="CUJ173" s="91"/>
      <c r="CUK173" s="91"/>
      <c r="CUL173" s="91"/>
      <c r="CUM173" s="91"/>
      <c r="CUN173" s="91"/>
      <c r="CUO173" s="91"/>
      <c r="CUP173" s="91"/>
      <c r="CUQ173" s="91"/>
      <c r="CUR173" s="91"/>
      <c r="CUS173" s="91"/>
      <c r="CUT173" s="91"/>
      <c r="CUU173" s="91"/>
      <c r="CUV173" s="91"/>
      <c r="CUW173" s="91"/>
      <c r="CUX173" s="91"/>
      <c r="CUY173" s="91"/>
      <c r="CUZ173" s="91"/>
      <c r="CVA173" s="91"/>
      <c r="CVB173" s="91"/>
      <c r="CVC173" s="91"/>
      <c r="CVD173" s="91"/>
      <c r="CVE173" s="91"/>
      <c r="CVF173" s="91"/>
      <c r="CVG173" s="91"/>
      <c r="CVH173" s="91"/>
      <c r="CVI173" s="91"/>
      <c r="CVJ173" s="91"/>
      <c r="CVK173" s="91"/>
      <c r="CVL173" s="91"/>
      <c r="CVM173" s="91"/>
      <c r="CVN173" s="91"/>
      <c r="CVO173" s="91"/>
      <c r="CVP173" s="91"/>
      <c r="CVQ173" s="91"/>
      <c r="CVR173" s="91"/>
      <c r="CVS173" s="91"/>
      <c r="CVT173" s="91"/>
      <c r="CVU173" s="91"/>
      <c r="CVV173" s="91"/>
      <c r="CVW173" s="91"/>
      <c r="CVX173" s="91"/>
      <c r="CVY173" s="91"/>
      <c r="CVZ173" s="91"/>
      <c r="CWA173" s="91"/>
      <c r="CWB173" s="91"/>
      <c r="CWC173" s="91"/>
      <c r="CWD173" s="91"/>
      <c r="CWE173" s="91"/>
      <c r="CWF173" s="91"/>
      <c r="CWG173" s="91"/>
      <c r="CWH173" s="91"/>
      <c r="CWI173" s="91"/>
      <c r="CWJ173" s="91"/>
      <c r="CWK173" s="91"/>
      <c r="CWL173" s="91"/>
      <c r="CWM173" s="91"/>
      <c r="CWN173" s="91"/>
      <c r="CWO173" s="91"/>
      <c r="CWP173" s="91"/>
      <c r="CWQ173" s="91"/>
      <c r="CWR173" s="91"/>
      <c r="CWS173" s="91"/>
      <c r="CWT173" s="91"/>
      <c r="CWU173" s="91"/>
      <c r="CWV173" s="91"/>
      <c r="CWW173" s="91"/>
      <c r="CWX173" s="91"/>
      <c r="CWY173" s="91"/>
      <c r="CWZ173" s="91"/>
      <c r="CXA173" s="91"/>
      <c r="CXB173" s="91"/>
      <c r="CXC173" s="91"/>
      <c r="CXD173" s="91"/>
      <c r="CXE173" s="91"/>
      <c r="CXF173" s="91"/>
      <c r="CXG173" s="91"/>
      <c r="CXH173" s="91"/>
      <c r="CXI173" s="91"/>
      <c r="CXJ173" s="91"/>
      <c r="CXK173" s="91"/>
      <c r="CXL173" s="91"/>
      <c r="CXM173" s="91"/>
      <c r="CXN173" s="91"/>
      <c r="CXO173" s="91"/>
      <c r="CXP173" s="91"/>
      <c r="CXQ173" s="91"/>
      <c r="CXR173" s="91"/>
      <c r="CXS173" s="91"/>
      <c r="CXT173" s="91"/>
      <c r="CXU173" s="91"/>
      <c r="CXV173" s="91"/>
      <c r="CXW173" s="91"/>
      <c r="CXX173" s="91"/>
      <c r="CXY173" s="91"/>
      <c r="CXZ173" s="91"/>
      <c r="CYA173" s="91"/>
      <c r="CYB173" s="91"/>
      <c r="CYC173" s="91"/>
      <c r="CYD173" s="91"/>
      <c r="CYE173" s="91"/>
      <c r="CYF173" s="91"/>
      <c r="CYG173" s="91"/>
      <c r="CYH173" s="91"/>
      <c r="CYI173" s="91"/>
      <c r="CYJ173" s="91"/>
      <c r="CYK173" s="91"/>
      <c r="CYL173" s="91"/>
      <c r="CYM173" s="91"/>
      <c r="CYN173" s="91"/>
      <c r="CYO173" s="91"/>
      <c r="CYP173" s="91"/>
      <c r="CYQ173" s="91"/>
      <c r="CYR173" s="91"/>
      <c r="CYS173" s="91"/>
      <c r="CYT173" s="91"/>
      <c r="CYU173" s="91"/>
      <c r="CYV173" s="91"/>
      <c r="CYW173" s="91"/>
      <c r="CYX173" s="91"/>
      <c r="CYY173" s="91"/>
      <c r="CYZ173" s="91"/>
      <c r="CZA173" s="91"/>
      <c r="CZB173" s="91"/>
      <c r="CZC173" s="91"/>
      <c r="CZD173" s="91"/>
      <c r="CZE173" s="91"/>
      <c r="CZF173" s="91"/>
      <c r="CZG173" s="91"/>
      <c r="CZH173" s="91"/>
      <c r="CZI173" s="91"/>
      <c r="CZJ173" s="91"/>
      <c r="CZK173" s="91"/>
      <c r="CZL173" s="91"/>
      <c r="CZM173" s="91"/>
      <c r="CZN173" s="91"/>
      <c r="CZO173" s="91"/>
      <c r="CZP173" s="91"/>
      <c r="CZQ173" s="91"/>
      <c r="CZR173" s="91"/>
      <c r="CZS173" s="91"/>
      <c r="CZT173" s="91"/>
      <c r="CZU173" s="91"/>
      <c r="CZV173" s="91"/>
      <c r="CZW173" s="91"/>
      <c r="CZX173" s="91"/>
      <c r="CZY173" s="91"/>
      <c r="CZZ173" s="91"/>
      <c r="DAA173" s="91"/>
      <c r="DAB173" s="91"/>
      <c r="DAC173" s="91"/>
      <c r="DAD173" s="91"/>
      <c r="DAE173" s="91"/>
      <c r="DAF173" s="91"/>
      <c r="DAG173" s="91"/>
      <c r="DAH173" s="91"/>
      <c r="DAI173" s="91"/>
      <c r="DAJ173" s="91"/>
      <c r="DAK173" s="91"/>
      <c r="DAL173" s="91"/>
      <c r="DAM173" s="91"/>
      <c r="DAN173" s="91"/>
      <c r="DAO173" s="91"/>
      <c r="DAP173" s="91"/>
      <c r="DAQ173" s="91"/>
      <c r="DAR173" s="91"/>
      <c r="DAS173" s="91"/>
      <c r="DAT173" s="91"/>
      <c r="DAU173" s="91"/>
      <c r="DAV173" s="91"/>
      <c r="DAW173" s="91"/>
      <c r="DAX173" s="91"/>
      <c r="DAY173" s="91"/>
      <c r="DAZ173" s="91"/>
      <c r="DBA173" s="91"/>
      <c r="DBB173" s="91"/>
      <c r="DBC173" s="91"/>
      <c r="DBD173" s="91"/>
      <c r="DBE173" s="91"/>
      <c r="DBF173" s="91"/>
      <c r="DBG173" s="91"/>
      <c r="DBH173" s="91"/>
      <c r="DBI173" s="91"/>
      <c r="DBJ173" s="91"/>
      <c r="DBK173" s="91"/>
      <c r="DBL173" s="91"/>
      <c r="DBM173" s="91"/>
      <c r="DBN173" s="91"/>
      <c r="DBO173" s="91"/>
      <c r="DBP173" s="91"/>
      <c r="DBQ173" s="91"/>
      <c r="DBR173" s="91"/>
      <c r="DBS173" s="91"/>
      <c r="DBT173" s="91"/>
      <c r="DBU173" s="91"/>
      <c r="DBV173" s="91"/>
      <c r="DBW173" s="91"/>
      <c r="DBX173" s="91"/>
      <c r="DBY173" s="91"/>
      <c r="DBZ173" s="91"/>
      <c r="DCA173" s="91"/>
      <c r="DCB173" s="91"/>
      <c r="DCC173" s="91"/>
      <c r="DCD173" s="91"/>
      <c r="DCE173" s="91"/>
      <c r="DCF173" s="91"/>
      <c r="DCG173" s="91"/>
      <c r="DCH173" s="91"/>
      <c r="DCI173" s="91"/>
      <c r="DCJ173" s="91"/>
      <c r="DCK173" s="91"/>
      <c r="DCL173" s="91"/>
      <c r="DCM173" s="91"/>
      <c r="DCN173" s="91"/>
      <c r="DCO173" s="91"/>
      <c r="DCP173" s="91"/>
      <c r="DCQ173" s="91"/>
      <c r="DCR173" s="91"/>
      <c r="DCS173" s="91"/>
      <c r="DCT173" s="91"/>
      <c r="DCU173" s="91"/>
      <c r="DCV173" s="91"/>
      <c r="DCW173" s="91"/>
      <c r="DCX173" s="91"/>
      <c r="DCY173" s="91"/>
      <c r="DCZ173" s="91"/>
      <c r="DDA173" s="91"/>
      <c r="DDB173" s="91"/>
      <c r="DDC173" s="91"/>
      <c r="DDD173" s="91"/>
      <c r="DDE173" s="91"/>
      <c r="DDF173" s="91"/>
      <c r="DDG173" s="91"/>
      <c r="DDH173" s="91"/>
      <c r="DDI173" s="91"/>
      <c r="DDJ173" s="91"/>
      <c r="DDK173" s="91"/>
      <c r="DDL173" s="91"/>
      <c r="DDM173" s="91"/>
      <c r="DDN173" s="91"/>
      <c r="DDO173" s="91"/>
      <c r="DDP173" s="91"/>
      <c r="DDQ173" s="91"/>
      <c r="DDR173" s="91"/>
      <c r="DDS173" s="91"/>
      <c r="DDT173" s="91"/>
      <c r="DDU173" s="91"/>
      <c r="DDV173" s="91"/>
      <c r="DDW173" s="91"/>
      <c r="DDX173" s="91"/>
      <c r="DDY173" s="91"/>
      <c r="DDZ173" s="91"/>
      <c r="DEA173" s="91"/>
      <c r="DEB173" s="91"/>
      <c r="DEC173" s="91"/>
      <c r="DED173" s="91"/>
      <c r="DEE173" s="91"/>
      <c r="DEF173" s="91"/>
      <c r="DEG173" s="91"/>
      <c r="DEH173" s="91"/>
      <c r="DEI173" s="91"/>
      <c r="DEJ173" s="91"/>
      <c r="DEK173" s="91"/>
      <c r="DEL173" s="91"/>
      <c r="DEM173" s="91"/>
      <c r="DEN173" s="91"/>
      <c r="DEO173" s="91"/>
      <c r="DEP173" s="91"/>
      <c r="DEQ173" s="91"/>
      <c r="DER173" s="91"/>
      <c r="DES173" s="91"/>
      <c r="DET173" s="91"/>
      <c r="DEU173" s="91"/>
      <c r="DEV173" s="91"/>
      <c r="DEW173" s="91"/>
      <c r="DEX173" s="91"/>
      <c r="DEY173" s="91"/>
      <c r="DEZ173" s="91"/>
      <c r="DFA173" s="91"/>
      <c r="DFB173" s="91"/>
      <c r="DFC173" s="91"/>
      <c r="DFD173" s="91"/>
      <c r="DFE173" s="91"/>
      <c r="DFF173" s="91"/>
      <c r="DFG173" s="91"/>
      <c r="DFH173" s="91"/>
      <c r="DFI173" s="91"/>
      <c r="DFJ173" s="91"/>
      <c r="DFK173" s="91"/>
      <c r="DFL173" s="91"/>
      <c r="DFM173" s="91"/>
      <c r="DFN173" s="91"/>
      <c r="DFO173" s="91"/>
      <c r="DFP173" s="91"/>
      <c r="DFQ173" s="91"/>
      <c r="DFR173" s="91"/>
      <c r="DFS173" s="91"/>
      <c r="DFT173" s="91"/>
      <c r="DFU173" s="91"/>
      <c r="DFV173" s="91"/>
      <c r="DFW173" s="91"/>
      <c r="DFX173" s="91"/>
      <c r="DFY173" s="91"/>
      <c r="DFZ173" s="91"/>
      <c r="DGA173" s="91"/>
      <c r="DGB173" s="91"/>
      <c r="DGC173" s="91"/>
      <c r="DGD173" s="91"/>
      <c r="DGE173" s="91"/>
      <c r="DGF173" s="91"/>
      <c r="DGG173" s="91"/>
      <c r="DGH173" s="91"/>
      <c r="DGI173" s="91"/>
      <c r="DGJ173" s="91"/>
      <c r="DGK173" s="91"/>
      <c r="DGL173" s="91"/>
      <c r="DGM173" s="91"/>
      <c r="DGN173" s="91"/>
      <c r="DGO173" s="91"/>
      <c r="DGP173" s="91"/>
      <c r="DGQ173" s="91"/>
      <c r="DGR173" s="91"/>
      <c r="DGS173" s="91"/>
      <c r="DGT173" s="91"/>
      <c r="DGU173" s="91"/>
      <c r="DGV173" s="91"/>
      <c r="DGW173" s="91"/>
      <c r="DGX173" s="91"/>
      <c r="DGY173" s="91"/>
      <c r="DGZ173" s="91"/>
      <c r="DHA173" s="91"/>
      <c r="DHB173" s="91"/>
      <c r="DHC173" s="91"/>
      <c r="DHD173" s="91"/>
      <c r="DHE173" s="91"/>
      <c r="DHF173" s="91"/>
      <c r="DHG173" s="91"/>
      <c r="DHH173" s="91"/>
      <c r="DHI173" s="91"/>
      <c r="DHJ173" s="91"/>
      <c r="DHK173" s="91"/>
      <c r="DHL173" s="91"/>
      <c r="DHM173" s="91"/>
      <c r="DHN173" s="91"/>
      <c r="DHO173" s="91"/>
      <c r="DHP173" s="91"/>
      <c r="DHQ173" s="91"/>
      <c r="DHR173" s="91"/>
      <c r="DHS173" s="91"/>
      <c r="DHT173" s="91"/>
      <c r="DHU173" s="91"/>
      <c r="DHV173" s="91"/>
      <c r="DHW173" s="91"/>
      <c r="DHX173" s="91"/>
      <c r="DHY173" s="91"/>
      <c r="DHZ173" s="91"/>
      <c r="DIA173" s="91"/>
      <c r="DIB173" s="91"/>
      <c r="DIC173" s="91"/>
      <c r="DID173" s="91"/>
      <c r="DIE173" s="91"/>
      <c r="DIF173" s="91"/>
      <c r="DIG173" s="91"/>
      <c r="DIH173" s="91"/>
      <c r="DII173" s="91"/>
      <c r="DIJ173" s="91"/>
      <c r="DIK173" s="91"/>
      <c r="DIL173" s="91"/>
      <c r="DIM173" s="91"/>
      <c r="DIN173" s="91"/>
      <c r="DIO173" s="91"/>
      <c r="DIP173" s="91"/>
      <c r="DIQ173" s="91"/>
      <c r="DIR173" s="91"/>
      <c r="DIS173" s="91"/>
      <c r="DIT173" s="91"/>
      <c r="DIU173" s="91"/>
      <c r="DIV173" s="91"/>
      <c r="DIW173" s="91"/>
      <c r="DIX173" s="91"/>
      <c r="DIY173" s="91"/>
      <c r="DIZ173" s="91"/>
      <c r="DJA173" s="91"/>
      <c r="DJB173" s="91"/>
      <c r="DJC173" s="91"/>
      <c r="DJD173" s="91"/>
      <c r="DJE173" s="91"/>
      <c r="DJF173" s="91"/>
      <c r="DJG173" s="91"/>
      <c r="DJH173" s="91"/>
      <c r="DJI173" s="91"/>
      <c r="DJJ173" s="91"/>
      <c r="DJK173" s="91"/>
      <c r="DJL173" s="91"/>
      <c r="DJM173" s="91"/>
      <c r="DJN173" s="91"/>
      <c r="DJO173" s="91"/>
      <c r="DJP173" s="91"/>
      <c r="DJQ173" s="91"/>
      <c r="DJR173" s="91"/>
      <c r="DJS173" s="91"/>
      <c r="DJT173" s="91"/>
      <c r="DJU173" s="91"/>
      <c r="DJV173" s="91"/>
      <c r="DJW173" s="91"/>
      <c r="DJX173" s="91"/>
      <c r="DJY173" s="91"/>
      <c r="DJZ173" s="91"/>
      <c r="DKA173" s="91"/>
      <c r="DKB173" s="91"/>
      <c r="DKC173" s="91"/>
      <c r="DKD173" s="91"/>
      <c r="DKE173" s="91"/>
      <c r="DKF173" s="91"/>
      <c r="DKG173" s="91"/>
      <c r="DKH173" s="91"/>
      <c r="DKI173" s="91"/>
      <c r="DKJ173" s="91"/>
      <c r="DKK173" s="91"/>
      <c r="DKL173" s="91"/>
      <c r="DKM173" s="91"/>
      <c r="DKN173" s="91"/>
      <c r="DKO173" s="91"/>
      <c r="DKP173" s="91"/>
      <c r="DKQ173" s="91"/>
      <c r="DKR173" s="91"/>
      <c r="DKS173" s="91"/>
      <c r="DKT173" s="91"/>
      <c r="DKU173" s="91"/>
      <c r="DKV173" s="91"/>
      <c r="DKW173" s="91"/>
      <c r="DKX173" s="91"/>
      <c r="DKY173" s="91"/>
      <c r="DKZ173" s="91"/>
      <c r="DLA173" s="91"/>
      <c r="DLB173" s="91"/>
      <c r="DLC173" s="91"/>
      <c r="DLD173" s="91"/>
      <c r="DLE173" s="91"/>
      <c r="DLF173" s="91"/>
      <c r="DLG173" s="91"/>
      <c r="DLH173" s="91"/>
      <c r="DLI173" s="91"/>
      <c r="DLJ173" s="91"/>
      <c r="DLK173" s="91"/>
      <c r="DLL173" s="91"/>
      <c r="DLM173" s="91"/>
      <c r="DLN173" s="91"/>
      <c r="DLO173" s="91"/>
      <c r="DLP173" s="91"/>
      <c r="DLQ173" s="91"/>
      <c r="DLR173" s="91"/>
      <c r="DLS173" s="91"/>
      <c r="DLT173" s="91"/>
      <c r="DLU173" s="91"/>
      <c r="DLV173" s="91"/>
      <c r="DLW173" s="91"/>
      <c r="DLX173" s="91"/>
      <c r="DLY173" s="91"/>
      <c r="DLZ173" s="91"/>
      <c r="DMA173" s="91"/>
      <c r="DMB173" s="91"/>
      <c r="DMC173" s="91"/>
      <c r="DMD173" s="91"/>
      <c r="DME173" s="91"/>
      <c r="DMF173" s="91"/>
      <c r="DMG173" s="91"/>
      <c r="DMH173" s="91"/>
      <c r="DMI173" s="91"/>
      <c r="DMJ173" s="91"/>
      <c r="DMK173" s="91"/>
      <c r="DML173" s="91"/>
      <c r="DMM173" s="91"/>
      <c r="DMN173" s="91"/>
      <c r="DMO173" s="91"/>
      <c r="DMP173" s="91"/>
      <c r="DMQ173" s="91"/>
      <c r="DMR173" s="91"/>
      <c r="DMS173" s="91"/>
      <c r="DMT173" s="91"/>
      <c r="DMU173" s="91"/>
      <c r="DMV173" s="91"/>
      <c r="DMW173" s="91"/>
      <c r="DMX173" s="91"/>
      <c r="DMY173" s="91"/>
      <c r="DMZ173" s="91"/>
      <c r="DNA173" s="91"/>
      <c r="DNB173" s="91"/>
      <c r="DNC173" s="91"/>
      <c r="DND173" s="91"/>
      <c r="DNE173" s="91"/>
      <c r="DNF173" s="91"/>
      <c r="DNG173" s="91"/>
      <c r="DNH173" s="91"/>
      <c r="DNI173" s="91"/>
      <c r="DNJ173" s="91"/>
      <c r="DNK173" s="91"/>
      <c r="DNL173" s="91"/>
      <c r="DNM173" s="91"/>
      <c r="DNN173" s="91"/>
      <c r="DNO173" s="91"/>
      <c r="DNP173" s="91"/>
      <c r="DNQ173" s="91"/>
      <c r="DNR173" s="91"/>
      <c r="DNS173" s="91"/>
      <c r="DNT173" s="91"/>
      <c r="DNU173" s="91"/>
      <c r="DNV173" s="91"/>
      <c r="DNW173" s="91"/>
      <c r="DNX173" s="91"/>
      <c r="DNY173" s="91"/>
      <c r="DNZ173" s="91"/>
      <c r="DOA173" s="91"/>
      <c r="DOB173" s="91"/>
      <c r="DOC173" s="91"/>
      <c r="DOD173" s="91"/>
      <c r="DOE173" s="91"/>
      <c r="DOF173" s="91"/>
      <c r="DOG173" s="91"/>
      <c r="DOH173" s="91"/>
      <c r="DOI173" s="91"/>
      <c r="DOJ173" s="91"/>
      <c r="DOK173" s="91"/>
      <c r="DOL173" s="91"/>
      <c r="DOM173" s="91"/>
      <c r="DON173" s="91"/>
      <c r="DOO173" s="91"/>
      <c r="DOP173" s="91"/>
      <c r="DOQ173" s="91"/>
      <c r="DOR173" s="91"/>
      <c r="DOS173" s="91"/>
      <c r="DOT173" s="91"/>
      <c r="DOU173" s="91"/>
      <c r="DOV173" s="91"/>
      <c r="DOW173" s="91"/>
      <c r="DOX173" s="91"/>
      <c r="DOY173" s="91"/>
      <c r="DOZ173" s="91"/>
      <c r="DPA173" s="91"/>
      <c r="DPB173" s="91"/>
      <c r="DPC173" s="91"/>
      <c r="DPD173" s="91"/>
      <c r="DPE173" s="91"/>
      <c r="DPF173" s="91"/>
      <c r="DPG173" s="91"/>
      <c r="DPH173" s="91"/>
      <c r="DPI173" s="91"/>
      <c r="DPJ173" s="91"/>
      <c r="DPK173" s="91"/>
      <c r="DPL173" s="91"/>
      <c r="DPM173" s="91"/>
      <c r="DPN173" s="91"/>
      <c r="DPO173" s="91"/>
      <c r="DPP173" s="91"/>
      <c r="DPQ173" s="91"/>
      <c r="DPR173" s="91"/>
      <c r="DPS173" s="91"/>
      <c r="DPT173" s="91"/>
      <c r="DPU173" s="91"/>
      <c r="DPV173" s="91"/>
      <c r="DPW173" s="91"/>
      <c r="DPX173" s="91"/>
      <c r="DPY173" s="91"/>
      <c r="DPZ173" s="91"/>
      <c r="DQA173" s="91"/>
      <c r="DQB173" s="91"/>
      <c r="DQC173" s="91"/>
      <c r="DQD173" s="91"/>
      <c r="DQE173" s="91"/>
      <c r="DQF173" s="91"/>
      <c r="DQG173" s="91"/>
      <c r="DQH173" s="91"/>
      <c r="DQI173" s="91"/>
      <c r="DQJ173" s="91"/>
      <c r="DQK173" s="91"/>
      <c r="DQL173" s="91"/>
      <c r="DQM173" s="91"/>
      <c r="DQN173" s="91"/>
      <c r="DQO173" s="91"/>
      <c r="DQP173" s="91"/>
      <c r="DQQ173" s="91"/>
      <c r="DQR173" s="91"/>
      <c r="DQS173" s="91"/>
      <c r="DQT173" s="91"/>
      <c r="DQU173" s="91"/>
      <c r="DQV173" s="91"/>
      <c r="DQW173" s="91"/>
      <c r="DQX173" s="91"/>
      <c r="DQY173" s="91"/>
      <c r="DQZ173" s="91"/>
      <c r="DRA173" s="91"/>
      <c r="DRB173" s="91"/>
      <c r="DRC173" s="91"/>
      <c r="DRD173" s="91"/>
      <c r="DRE173" s="91"/>
      <c r="DRF173" s="91"/>
      <c r="DRG173" s="91"/>
      <c r="DRH173" s="91"/>
      <c r="DRI173" s="91"/>
      <c r="DRJ173" s="91"/>
      <c r="DRK173" s="91"/>
      <c r="DRL173" s="91"/>
      <c r="DRM173" s="91"/>
      <c r="DRN173" s="91"/>
      <c r="DRO173" s="91"/>
      <c r="DRP173" s="91"/>
      <c r="DRQ173" s="91"/>
      <c r="DRR173" s="91"/>
      <c r="DRS173" s="91"/>
      <c r="DRT173" s="91"/>
      <c r="DRU173" s="91"/>
      <c r="DRV173" s="91"/>
      <c r="DRW173" s="91"/>
      <c r="DRX173" s="91"/>
      <c r="DRY173" s="91"/>
      <c r="DRZ173" s="91"/>
      <c r="DSA173" s="91"/>
      <c r="DSB173" s="91"/>
      <c r="DSC173" s="91"/>
      <c r="DSD173" s="91"/>
      <c r="DSE173" s="91"/>
      <c r="DSF173" s="91"/>
      <c r="DSG173" s="91"/>
      <c r="DSH173" s="91"/>
      <c r="DSI173" s="91"/>
      <c r="DSJ173" s="91"/>
      <c r="DSK173" s="91"/>
      <c r="DSL173" s="91"/>
      <c r="DSM173" s="91"/>
      <c r="DSN173" s="91"/>
      <c r="DSO173" s="91"/>
      <c r="DSP173" s="91"/>
      <c r="DSQ173" s="91"/>
      <c r="DSR173" s="91"/>
      <c r="DSS173" s="91"/>
      <c r="DST173" s="91"/>
      <c r="DSU173" s="91"/>
      <c r="DSV173" s="91"/>
      <c r="DSW173" s="91"/>
      <c r="DSX173" s="91"/>
      <c r="DSY173" s="91"/>
      <c r="DSZ173" s="91"/>
      <c r="DTA173" s="91"/>
      <c r="DTB173" s="91"/>
      <c r="DTC173" s="91"/>
      <c r="DTD173" s="91"/>
      <c r="DTE173" s="91"/>
      <c r="DTF173" s="91"/>
      <c r="DTG173" s="91"/>
      <c r="DTH173" s="91"/>
      <c r="DTI173" s="91"/>
      <c r="DTJ173" s="91"/>
      <c r="DTK173" s="91"/>
      <c r="DTL173" s="91"/>
      <c r="DTM173" s="91"/>
      <c r="DTN173" s="91"/>
      <c r="DTO173" s="91"/>
      <c r="DTP173" s="91"/>
      <c r="DTQ173" s="91"/>
      <c r="DTR173" s="91"/>
      <c r="DTS173" s="91"/>
      <c r="DTT173" s="91"/>
      <c r="DTU173" s="91"/>
      <c r="DTV173" s="91"/>
      <c r="DTW173" s="91"/>
      <c r="DTX173" s="91"/>
      <c r="DTY173" s="91"/>
      <c r="DTZ173" s="91"/>
      <c r="DUA173" s="91"/>
      <c r="DUB173" s="91"/>
      <c r="DUC173" s="91"/>
      <c r="DUD173" s="91"/>
      <c r="DUE173" s="91"/>
      <c r="DUF173" s="91"/>
      <c r="DUG173" s="91"/>
      <c r="DUH173" s="91"/>
      <c r="DUI173" s="91"/>
      <c r="DUJ173" s="91"/>
      <c r="DUK173" s="91"/>
      <c r="DUL173" s="91"/>
      <c r="DUM173" s="91"/>
      <c r="DUN173" s="91"/>
      <c r="DUO173" s="91"/>
      <c r="DUP173" s="91"/>
      <c r="DUQ173" s="91"/>
      <c r="DUR173" s="91"/>
      <c r="DUS173" s="91"/>
      <c r="DUT173" s="91"/>
      <c r="DUU173" s="91"/>
      <c r="DUV173" s="91"/>
      <c r="DUW173" s="91"/>
      <c r="DUX173" s="91"/>
      <c r="DUY173" s="91"/>
      <c r="DUZ173" s="91"/>
      <c r="DVA173" s="91"/>
      <c r="DVB173" s="91"/>
      <c r="DVC173" s="91"/>
      <c r="DVD173" s="91"/>
      <c r="DVE173" s="91"/>
      <c r="DVF173" s="91"/>
      <c r="DVG173" s="91"/>
      <c r="DVH173" s="91"/>
      <c r="DVI173" s="91"/>
      <c r="DVJ173" s="91"/>
      <c r="DVK173" s="91"/>
      <c r="DVL173" s="91"/>
      <c r="DVM173" s="91"/>
      <c r="DVN173" s="91"/>
      <c r="DVO173" s="91"/>
      <c r="DVP173" s="91"/>
      <c r="DVQ173" s="91"/>
      <c r="DVR173" s="91"/>
      <c r="DVS173" s="91"/>
      <c r="DVT173" s="91"/>
      <c r="DVU173" s="91"/>
      <c r="DVV173" s="91"/>
      <c r="DVW173" s="91"/>
      <c r="DVX173" s="91"/>
      <c r="DVY173" s="91"/>
      <c r="DVZ173" s="91"/>
      <c r="DWA173" s="91"/>
      <c r="DWB173" s="91"/>
      <c r="DWC173" s="91"/>
      <c r="DWD173" s="91"/>
      <c r="DWE173" s="91"/>
      <c r="DWF173" s="91"/>
      <c r="DWG173" s="91"/>
      <c r="DWH173" s="91"/>
      <c r="DWI173" s="91"/>
      <c r="DWJ173" s="91"/>
      <c r="DWK173" s="91"/>
      <c r="DWL173" s="91"/>
      <c r="DWM173" s="91"/>
      <c r="DWN173" s="91"/>
      <c r="DWO173" s="91"/>
      <c r="DWP173" s="91"/>
      <c r="DWQ173" s="91"/>
      <c r="DWR173" s="91"/>
      <c r="DWS173" s="91"/>
      <c r="DWT173" s="91"/>
      <c r="DWU173" s="91"/>
      <c r="DWV173" s="91"/>
      <c r="DWW173" s="91"/>
      <c r="DWX173" s="91"/>
      <c r="DWY173" s="91"/>
      <c r="DWZ173" s="91"/>
      <c r="DXA173" s="91"/>
      <c r="DXB173" s="91"/>
      <c r="DXC173" s="91"/>
      <c r="DXD173" s="91"/>
      <c r="DXE173" s="91"/>
      <c r="DXF173" s="91"/>
      <c r="DXG173" s="91"/>
      <c r="DXH173" s="91"/>
      <c r="DXI173" s="91"/>
      <c r="DXJ173" s="91"/>
      <c r="DXK173" s="91"/>
      <c r="DXL173" s="91"/>
      <c r="DXM173" s="91"/>
      <c r="DXN173" s="91"/>
      <c r="DXO173" s="91"/>
      <c r="DXP173" s="91"/>
      <c r="DXQ173" s="91"/>
      <c r="DXR173" s="91"/>
      <c r="DXS173" s="91"/>
      <c r="DXT173" s="91"/>
      <c r="DXU173" s="91"/>
      <c r="DXV173" s="91"/>
      <c r="DXW173" s="91"/>
      <c r="DXX173" s="91"/>
      <c r="DXY173" s="91"/>
      <c r="DXZ173" s="91"/>
      <c r="DYA173" s="91"/>
      <c r="DYB173" s="91"/>
      <c r="DYC173" s="91"/>
      <c r="DYD173" s="91"/>
      <c r="DYE173" s="91"/>
      <c r="DYF173" s="91"/>
      <c r="DYG173" s="91"/>
      <c r="DYH173" s="91"/>
      <c r="DYI173" s="91"/>
      <c r="DYJ173" s="91"/>
      <c r="DYK173" s="91"/>
      <c r="DYL173" s="91"/>
      <c r="DYM173" s="91"/>
      <c r="DYN173" s="91"/>
      <c r="DYO173" s="91"/>
      <c r="DYP173" s="91"/>
      <c r="DYQ173" s="91"/>
      <c r="DYR173" s="91"/>
      <c r="DYS173" s="91"/>
      <c r="DYT173" s="91"/>
      <c r="DYU173" s="91"/>
      <c r="DYV173" s="91"/>
      <c r="DYW173" s="91"/>
      <c r="DYX173" s="91"/>
      <c r="DYY173" s="91"/>
      <c r="DYZ173" s="91"/>
      <c r="DZA173" s="91"/>
      <c r="DZB173" s="91"/>
      <c r="DZC173" s="91"/>
      <c r="DZD173" s="91"/>
      <c r="DZE173" s="91"/>
      <c r="DZF173" s="91"/>
      <c r="DZG173" s="91"/>
      <c r="DZH173" s="91"/>
      <c r="DZI173" s="91"/>
      <c r="DZJ173" s="91"/>
      <c r="DZK173" s="91"/>
      <c r="DZL173" s="91"/>
      <c r="DZM173" s="91"/>
      <c r="DZN173" s="91"/>
      <c r="DZO173" s="91"/>
      <c r="DZP173" s="91"/>
      <c r="DZQ173" s="91"/>
      <c r="DZR173" s="91"/>
      <c r="DZS173" s="91"/>
      <c r="DZT173" s="91"/>
      <c r="DZU173" s="91"/>
      <c r="DZV173" s="91"/>
      <c r="DZW173" s="91"/>
      <c r="DZX173" s="91"/>
      <c r="DZY173" s="91"/>
      <c r="DZZ173" s="91"/>
      <c r="EAA173" s="91"/>
      <c r="EAB173" s="91"/>
      <c r="EAC173" s="91"/>
      <c r="EAD173" s="91"/>
      <c r="EAE173" s="91"/>
      <c r="EAF173" s="91"/>
      <c r="EAG173" s="91"/>
      <c r="EAH173" s="91"/>
      <c r="EAI173" s="91"/>
      <c r="EAJ173" s="91"/>
      <c r="EAK173" s="91"/>
      <c r="EAL173" s="91"/>
      <c r="EAM173" s="91"/>
      <c r="EAN173" s="91"/>
      <c r="EAO173" s="91"/>
      <c r="EAP173" s="91"/>
      <c r="EAQ173" s="91"/>
      <c r="EAR173" s="91"/>
      <c r="EAS173" s="91"/>
      <c r="EAT173" s="91"/>
      <c r="EAU173" s="91"/>
      <c r="EAV173" s="91"/>
      <c r="EAW173" s="91"/>
      <c r="EAX173" s="91"/>
      <c r="EAY173" s="91"/>
      <c r="EAZ173" s="91"/>
      <c r="EBA173" s="91"/>
      <c r="EBB173" s="91"/>
      <c r="EBC173" s="91"/>
      <c r="EBD173" s="91"/>
      <c r="EBE173" s="91"/>
      <c r="EBF173" s="91"/>
      <c r="EBG173" s="91"/>
      <c r="EBH173" s="91"/>
      <c r="EBI173" s="91"/>
      <c r="EBJ173" s="91"/>
      <c r="EBK173" s="91"/>
      <c r="EBL173" s="91"/>
      <c r="EBM173" s="91"/>
      <c r="EBN173" s="91"/>
      <c r="EBO173" s="91"/>
      <c r="EBP173" s="91"/>
      <c r="EBQ173" s="91"/>
      <c r="EBR173" s="91"/>
      <c r="EBS173" s="91"/>
      <c r="EBT173" s="91"/>
      <c r="EBU173" s="91"/>
      <c r="EBV173" s="91"/>
      <c r="EBW173" s="91"/>
      <c r="EBX173" s="91"/>
      <c r="EBY173" s="91"/>
      <c r="EBZ173" s="91"/>
      <c r="ECA173" s="91"/>
      <c r="ECB173" s="91"/>
      <c r="ECC173" s="91"/>
      <c r="ECD173" s="91"/>
      <c r="ECE173" s="91"/>
      <c r="ECF173" s="91"/>
      <c r="ECG173" s="91"/>
      <c r="ECH173" s="91"/>
      <c r="ECI173" s="91"/>
      <c r="ECJ173" s="91"/>
      <c r="ECK173" s="91"/>
      <c r="ECL173" s="91"/>
      <c r="ECM173" s="91"/>
      <c r="ECN173" s="91"/>
      <c r="ECO173" s="91"/>
      <c r="ECP173" s="91"/>
      <c r="ECQ173" s="91"/>
      <c r="ECR173" s="91"/>
      <c r="ECS173" s="91"/>
      <c r="ECT173" s="91"/>
      <c r="ECU173" s="91"/>
      <c r="ECV173" s="91"/>
      <c r="ECW173" s="91"/>
      <c r="ECX173" s="91"/>
      <c r="ECY173" s="91"/>
      <c r="ECZ173" s="91"/>
      <c r="EDA173" s="91"/>
      <c r="EDB173" s="91"/>
      <c r="EDC173" s="91"/>
      <c r="EDD173" s="91"/>
      <c r="EDE173" s="91"/>
      <c r="EDF173" s="91"/>
      <c r="EDG173" s="91"/>
      <c r="EDH173" s="91"/>
      <c r="EDI173" s="91"/>
      <c r="EDJ173" s="91"/>
      <c r="EDK173" s="91"/>
      <c r="EDL173" s="91"/>
      <c r="EDM173" s="91"/>
      <c r="EDN173" s="91"/>
      <c r="EDO173" s="91"/>
      <c r="EDP173" s="91"/>
      <c r="EDQ173" s="91"/>
      <c r="EDR173" s="91"/>
      <c r="EDS173" s="91"/>
      <c r="EDT173" s="91"/>
      <c r="EDU173" s="91"/>
      <c r="EDV173" s="91"/>
      <c r="EDW173" s="91"/>
      <c r="EDX173" s="91"/>
      <c r="EDY173" s="91"/>
      <c r="EDZ173" s="91"/>
      <c r="EEA173" s="91"/>
      <c r="EEB173" s="91"/>
      <c r="EEC173" s="91"/>
      <c r="EED173" s="91"/>
      <c r="EEE173" s="91"/>
      <c r="EEF173" s="91"/>
      <c r="EEG173" s="91"/>
      <c r="EEH173" s="91"/>
      <c r="EEI173" s="91"/>
      <c r="EEJ173" s="91"/>
      <c r="EEK173" s="91"/>
      <c r="EEL173" s="91"/>
      <c r="EEM173" s="91"/>
      <c r="EEN173" s="91"/>
      <c r="EEO173" s="91"/>
      <c r="EEP173" s="91"/>
      <c r="EEQ173" s="91"/>
      <c r="EER173" s="91"/>
      <c r="EES173" s="91"/>
      <c r="EET173" s="91"/>
      <c r="EEU173" s="91"/>
      <c r="EEV173" s="91"/>
      <c r="EEW173" s="91"/>
      <c r="EEX173" s="91"/>
      <c r="EEY173" s="91"/>
      <c r="EEZ173" s="91"/>
      <c r="EFA173" s="91"/>
      <c r="EFB173" s="91"/>
      <c r="EFC173" s="91"/>
      <c r="EFD173" s="91"/>
      <c r="EFE173" s="91"/>
      <c r="EFF173" s="91"/>
      <c r="EFG173" s="91"/>
      <c r="EFH173" s="91"/>
      <c r="EFI173" s="91"/>
      <c r="EFJ173" s="91"/>
      <c r="EFK173" s="91"/>
      <c r="EFL173" s="91"/>
      <c r="EFM173" s="91"/>
      <c r="EFN173" s="91"/>
      <c r="EFO173" s="91"/>
      <c r="EFP173" s="91"/>
      <c r="EFQ173" s="91"/>
      <c r="EFR173" s="91"/>
      <c r="EFS173" s="91"/>
      <c r="EFT173" s="91"/>
      <c r="EFU173" s="91"/>
      <c r="EFV173" s="91"/>
      <c r="EFW173" s="91"/>
      <c r="EFX173" s="91"/>
      <c r="EFY173" s="91"/>
      <c r="EFZ173" s="91"/>
      <c r="EGA173" s="91"/>
      <c r="EGB173" s="91"/>
      <c r="EGC173" s="91"/>
      <c r="EGD173" s="91"/>
      <c r="EGE173" s="91"/>
      <c r="EGF173" s="91"/>
      <c r="EGG173" s="91"/>
      <c r="EGH173" s="91"/>
      <c r="EGI173" s="91"/>
      <c r="EGJ173" s="91"/>
      <c r="EGK173" s="91"/>
      <c r="EGL173" s="91"/>
      <c r="EGM173" s="91"/>
      <c r="EGN173" s="91"/>
      <c r="EGO173" s="91"/>
      <c r="EGP173" s="91"/>
      <c r="EGQ173" s="91"/>
      <c r="EGR173" s="91"/>
      <c r="EGS173" s="91"/>
      <c r="EGT173" s="91"/>
      <c r="EGU173" s="91"/>
      <c r="EGV173" s="91"/>
      <c r="EGW173" s="91"/>
      <c r="EGX173" s="91"/>
      <c r="EGY173" s="91"/>
      <c r="EGZ173" s="91"/>
      <c r="EHA173" s="91"/>
      <c r="EHB173" s="91"/>
      <c r="EHC173" s="91"/>
      <c r="EHD173" s="91"/>
      <c r="EHE173" s="91"/>
      <c r="EHF173" s="91"/>
      <c r="EHG173" s="91"/>
      <c r="EHH173" s="91"/>
      <c r="EHI173" s="91"/>
      <c r="EHJ173" s="91"/>
      <c r="EHK173" s="91"/>
      <c r="EHL173" s="91"/>
      <c r="EHM173" s="91"/>
      <c r="EHN173" s="91"/>
      <c r="EHO173" s="91"/>
      <c r="EHP173" s="91"/>
      <c r="EHQ173" s="91"/>
      <c r="EHR173" s="91"/>
      <c r="EHS173" s="91"/>
      <c r="EHT173" s="91"/>
      <c r="EHU173" s="91"/>
      <c r="EHV173" s="91"/>
      <c r="EHW173" s="91"/>
      <c r="EHX173" s="91"/>
      <c r="EHY173" s="91"/>
      <c r="EHZ173" s="91"/>
      <c r="EIA173" s="91"/>
      <c r="EIB173" s="91"/>
      <c r="EIC173" s="91"/>
      <c r="EID173" s="91"/>
      <c r="EIE173" s="91"/>
      <c r="EIF173" s="91"/>
      <c r="EIG173" s="91"/>
      <c r="EIH173" s="91"/>
      <c r="EII173" s="91"/>
      <c r="EIJ173" s="91"/>
      <c r="EIK173" s="91"/>
      <c r="EIL173" s="91"/>
      <c r="EIM173" s="91"/>
      <c r="EIN173" s="91"/>
      <c r="EIO173" s="91"/>
      <c r="EIP173" s="91"/>
      <c r="EIQ173" s="91"/>
      <c r="EIR173" s="91"/>
      <c r="EIS173" s="91"/>
      <c r="EIT173" s="91"/>
      <c r="EIU173" s="91"/>
      <c r="EIV173" s="91"/>
      <c r="EIW173" s="91"/>
      <c r="EIX173" s="91"/>
      <c r="EIY173" s="91"/>
      <c r="EIZ173" s="91"/>
      <c r="EJA173" s="91"/>
      <c r="EJB173" s="91"/>
      <c r="EJC173" s="91"/>
      <c r="EJD173" s="91"/>
      <c r="EJE173" s="91"/>
      <c r="EJF173" s="91"/>
      <c r="EJG173" s="91"/>
      <c r="EJH173" s="91"/>
      <c r="EJI173" s="91"/>
      <c r="EJJ173" s="91"/>
      <c r="EJK173" s="91"/>
      <c r="EJL173" s="91"/>
      <c r="EJM173" s="91"/>
      <c r="EJN173" s="91"/>
      <c r="EJO173" s="91"/>
      <c r="EJP173" s="91"/>
      <c r="EJQ173" s="91"/>
      <c r="EJR173" s="91"/>
      <c r="EJS173" s="91"/>
      <c r="EJT173" s="91"/>
      <c r="EJU173" s="91"/>
      <c r="EJV173" s="91"/>
      <c r="EJW173" s="91"/>
      <c r="EJX173" s="91"/>
      <c r="EJY173" s="91"/>
      <c r="EJZ173" s="91"/>
      <c r="EKA173" s="91"/>
      <c r="EKB173" s="91"/>
      <c r="EKC173" s="91"/>
      <c r="EKD173" s="91"/>
      <c r="EKE173" s="91"/>
      <c r="EKF173" s="91"/>
      <c r="EKG173" s="91"/>
      <c r="EKH173" s="91"/>
      <c r="EKI173" s="91"/>
      <c r="EKJ173" s="91"/>
      <c r="EKK173" s="91"/>
      <c r="EKL173" s="91"/>
      <c r="EKM173" s="91"/>
      <c r="EKN173" s="91"/>
      <c r="EKO173" s="91"/>
      <c r="EKP173" s="91"/>
      <c r="EKQ173" s="91"/>
      <c r="EKR173" s="91"/>
      <c r="EKS173" s="91"/>
      <c r="EKT173" s="91"/>
      <c r="EKU173" s="91"/>
      <c r="EKV173" s="91"/>
      <c r="EKW173" s="91"/>
      <c r="EKX173" s="91"/>
      <c r="EKY173" s="91"/>
      <c r="EKZ173" s="91"/>
      <c r="ELA173" s="91"/>
      <c r="ELB173" s="91"/>
      <c r="ELC173" s="91"/>
      <c r="ELD173" s="91"/>
      <c r="ELE173" s="91"/>
      <c r="ELF173" s="91"/>
      <c r="ELG173" s="91"/>
      <c r="ELH173" s="91"/>
      <c r="ELI173" s="91"/>
      <c r="ELJ173" s="91"/>
      <c r="ELK173" s="91"/>
      <c r="ELL173" s="91"/>
      <c r="ELM173" s="91"/>
      <c r="ELN173" s="91"/>
      <c r="ELO173" s="91"/>
      <c r="ELP173" s="91"/>
      <c r="ELQ173" s="91"/>
      <c r="ELR173" s="91"/>
      <c r="ELS173" s="91"/>
      <c r="ELT173" s="91"/>
      <c r="ELU173" s="91"/>
      <c r="ELV173" s="91"/>
      <c r="ELW173" s="91"/>
      <c r="ELX173" s="91"/>
      <c r="ELY173" s="91"/>
      <c r="ELZ173" s="91"/>
      <c r="EMA173" s="91"/>
      <c r="EMB173" s="91"/>
      <c r="EMC173" s="91"/>
      <c r="EMD173" s="91"/>
      <c r="EME173" s="91"/>
      <c r="EMF173" s="91"/>
      <c r="EMG173" s="91"/>
      <c r="EMH173" s="91"/>
      <c r="EMI173" s="91"/>
      <c r="EMJ173" s="91"/>
      <c r="EMK173" s="91"/>
      <c r="EML173" s="91"/>
      <c r="EMM173" s="91"/>
      <c r="EMN173" s="91"/>
      <c r="EMO173" s="91"/>
      <c r="EMP173" s="91"/>
      <c r="EMQ173" s="91"/>
      <c r="EMR173" s="91"/>
      <c r="EMS173" s="91"/>
      <c r="EMT173" s="91"/>
      <c r="EMU173" s="91"/>
      <c r="EMV173" s="91"/>
      <c r="EMW173" s="91"/>
      <c r="EMX173" s="91"/>
      <c r="EMY173" s="91"/>
      <c r="EMZ173" s="91"/>
      <c r="ENA173" s="91"/>
      <c r="ENB173" s="91"/>
      <c r="ENC173" s="91"/>
      <c r="END173" s="91"/>
      <c r="ENE173" s="91"/>
      <c r="ENF173" s="91"/>
      <c r="ENG173" s="91"/>
      <c r="ENH173" s="91"/>
      <c r="ENI173" s="91"/>
      <c r="ENJ173" s="91"/>
      <c r="ENK173" s="91"/>
      <c r="ENL173" s="91"/>
      <c r="ENM173" s="91"/>
      <c r="ENN173" s="91"/>
      <c r="ENO173" s="91"/>
      <c r="ENP173" s="91"/>
      <c r="ENQ173" s="91"/>
      <c r="ENR173" s="91"/>
      <c r="ENS173" s="91"/>
      <c r="ENT173" s="91"/>
      <c r="ENU173" s="91"/>
      <c r="ENV173" s="91"/>
      <c r="ENW173" s="91"/>
      <c r="ENX173" s="91"/>
      <c r="ENY173" s="91"/>
      <c r="ENZ173" s="91"/>
      <c r="EOA173" s="91"/>
      <c r="EOB173" s="91"/>
      <c r="EOC173" s="91"/>
      <c r="EOD173" s="91"/>
      <c r="EOE173" s="91"/>
      <c r="EOF173" s="91"/>
      <c r="EOG173" s="91"/>
      <c r="EOH173" s="91"/>
      <c r="EOI173" s="91"/>
      <c r="EOJ173" s="91"/>
      <c r="EOK173" s="91"/>
      <c r="EOL173" s="91"/>
      <c r="EOM173" s="91"/>
      <c r="EON173" s="91"/>
      <c r="EOO173" s="91"/>
      <c r="EOP173" s="91"/>
      <c r="EOQ173" s="91"/>
      <c r="EOR173" s="91"/>
      <c r="EOS173" s="91"/>
      <c r="EOT173" s="91"/>
      <c r="EOU173" s="91"/>
      <c r="EOV173" s="91"/>
      <c r="EOW173" s="91"/>
      <c r="EOX173" s="91"/>
      <c r="EOY173" s="91"/>
      <c r="EOZ173" s="91"/>
      <c r="EPA173" s="91"/>
      <c r="EPB173" s="91"/>
      <c r="EPC173" s="91"/>
      <c r="EPD173" s="91"/>
      <c r="EPE173" s="91"/>
      <c r="EPF173" s="91"/>
      <c r="EPG173" s="91"/>
      <c r="EPH173" s="91"/>
      <c r="EPI173" s="91"/>
      <c r="EPJ173" s="91"/>
      <c r="EPK173" s="91"/>
      <c r="EPL173" s="91"/>
      <c r="EPM173" s="91"/>
      <c r="EPN173" s="91"/>
      <c r="EPO173" s="91"/>
      <c r="EPP173" s="91"/>
      <c r="EPQ173" s="91"/>
      <c r="EPR173" s="91"/>
      <c r="EPS173" s="91"/>
      <c r="EPT173" s="91"/>
      <c r="EPU173" s="91"/>
      <c r="EPV173" s="91"/>
      <c r="EPW173" s="91"/>
      <c r="EPX173" s="91"/>
      <c r="EPY173" s="91"/>
      <c r="EPZ173" s="91"/>
      <c r="EQA173" s="91"/>
      <c r="EQB173" s="91"/>
      <c r="EQC173" s="91"/>
      <c r="EQD173" s="91"/>
      <c r="EQE173" s="91"/>
      <c r="EQF173" s="91"/>
      <c r="EQG173" s="91"/>
      <c r="EQH173" s="91"/>
      <c r="EQI173" s="91"/>
      <c r="EQJ173" s="91"/>
      <c r="EQK173" s="91"/>
      <c r="EQL173" s="91"/>
      <c r="EQM173" s="91"/>
      <c r="EQN173" s="91"/>
      <c r="EQO173" s="91"/>
      <c r="EQP173" s="91"/>
      <c r="EQQ173" s="91"/>
      <c r="EQR173" s="91"/>
      <c r="EQS173" s="91"/>
      <c r="EQT173" s="91"/>
      <c r="EQU173" s="91"/>
      <c r="EQV173" s="91"/>
      <c r="EQW173" s="91"/>
      <c r="EQX173" s="91"/>
      <c r="EQY173" s="91"/>
      <c r="EQZ173" s="91"/>
      <c r="ERA173" s="91"/>
      <c r="ERB173" s="91"/>
      <c r="ERC173" s="91"/>
      <c r="ERD173" s="91"/>
      <c r="ERE173" s="91"/>
      <c r="ERF173" s="91"/>
      <c r="ERG173" s="91"/>
      <c r="ERH173" s="91"/>
      <c r="ERI173" s="91"/>
      <c r="ERJ173" s="91"/>
      <c r="ERK173" s="91"/>
      <c r="ERL173" s="91"/>
      <c r="ERM173" s="91"/>
      <c r="ERN173" s="91"/>
      <c r="ERO173" s="91"/>
      <c r="ERP173" s="91"/>
      <c r="ERQ173" s="91"/>
      <c r="ERR173" s="91"/>
      <c r="ERS173" s="91"/>
      <c r="ERT173" s="91"/>
      <c r="ERU173" s="91"/>
      <c r="ERV173" s="91"/>
      <c r="ERW173" s="91"/>
      <c r="ERX173" s="91"/>
      <c r="ERY173" s="91"/>
      <c r="ERZ173" s="91"/>
      <c r="ESA173" s="91"/>
      <c r="ESB173" s="91"/>
      <c r="ESC173" s="91"/>
      <c r="ESD173" s="91"/>
      <c r="ESE173" s="91"/>
      <c r="ESF173" s="91"/>
      <c r="ESG173" s="91"/>
      <c r="ESH173" s="91"/>
      <c r="ESI173" s="91"/>
      <c r="ESJ173" s="91"/>
      <c r="ESK173" s="91"/>
      <c r="ESL173" s="91"/>
      <c r="ESM173" s="91"/>
      <c r="ESN173" s="91"/>
      <c r="ESO173" s="91"/>
      <c r="ESP173" s="91"/>
      <c r="ESQ173" s="91"/>
      <c r="ESR173" s="91"/>
      <c r="ESS173" s="91"/>
      <c r="EST173" s="91"/>
      <c r="ESU173" s="91"/>
      <c r="ESV173" s="91"/>
      <c r="ESW173" s="91"/>
      <c r="ESX173" s="91"/>
      <c r="ESY173" s="91"/>
      <c r="ESZ173" s="91"/>
      <c r="ETA173" s="91"/>
      <c r="ETB173" s="91"/>
      <c r="ETC173" s="91"/>
      <c r="ETD173" s="91"/>
      <c r="ETE173" s="91"/>
      <c r="ETF173" s="91"/>
      <c r="ETG173" s="91"/>
      <c r="ETH173" s="91"/>
      <c r="ETI173" s="91"/>
      <c r="ETJ173" s="91"/>
      <c r="ETK173" s="91"/>
      <c r="ETL173" s="91"/>
      <c r="ETM173" s="91"/>
      <c r="ETN173" s="91"/>
      <c r="ETO173" s="91"/>
      <c r="ETP173" s="91"/>
      <c r="ETQ173" s="91"/>
      <c r="ETR173" s="91"/>
      <c r="ETS173" s="91"/>
      <c r="ETT173" s="91"/>
      <c r="ETU173" s="91"/>
      <c r="ETV173" s="91"/>
      <c r="ETW173" s="91"/>
      <c r="ETX173" s="91"/>
      <c r="ETY173" s="91"/>
      <c r="ETZ173" s="91"/>
      <c r="EUA173" s="91"/>
      <c r="EUB173" s="91"/>
      <c r="EUC173" s="91"/>
      <c r="EUD173" s="91"/>
      <c r="EUE173" s="91"/>
      <c r="EUF173" s="91"/>
      <c r="EUG173" s="91"/>
      <c r="EUH173" s="91"/>
      <c r="EUI173" s="91"/>
      <c r="EUJ173" s="91"/>
      <c r="EUK173" s="91"/>
      <c r="EUL173" s="91"/>
      <c r="EUM173" s="91"/>
      <c r="EUN173" s="91"/>
      <c r="EUO173" s="91"/>
      <c r="EUP173" s="91"/>
      <c r="EUQ173" s="91"/>
      <c r="EUR173" s="91"/>
      <c r="EUS173" s="91"/>
      <c r="EUT173" s="91"/>
      <c r="EUU173" s="91"/>
      <c r="EUV173" s="91"/>
      <c r="EUW173" s="91"/>
      <c r="EUX173" s="91"/>
      <c r="EUY173" s="91"/>
      <c r="EUZ173" s="91"/>
      <c r="EVA173" s="91"/>
      <c r="EVB173" s="91"/>
      <c r="EVC173" s="91"/>
      <c r="EVD173" s="91"/>
      <c r="EVE173" s="91"/>
      <c r="EVF173" s="91"/>
      <c r="EVG173" s="91"/>
      <c r="EVH173" s="91"/>
      <c r="EVI173" s="91"/>
      <c r="EVJ173" s="91"/>
      <c r="EVK173" s="91"/>
      <c r="EVL173" s="91"/>
      <c r="EVM173" s="91"/>
      <c r="EVN173" s="91"/>
      <c r="EVO173" s="91"/>
      <c r="EVP173" s="91"/>
      <c r="EVQ173" s="91"/>
      <c r="EVR173" s="91"/>
      <c r="EVS173" s="91"/>
      <c r="EVT173" s="91"/>
      <c r="EVU173" s="91"/>
      <c r="EVV173" s="91"/>
      <c r="EVW173" s="91"/>
      <c r="EVX173" s="91"/>
      <c r="EVY173" s="91"/>
      <c r="EVZ173" s="91"/>
      <c r="EWA173" s="91"/>
      <c r="EWB173" s="91"/>
      <c r="EWC173" s="91"/>
      <c r="EWD173" s="91"/>
      <c r="EWE173" s="91"/>
      <c r="EWF173" s="91"/>
      <c r="EWG173" s="91"/>
      <c r="EWH173" s="91"/>
      <c r="EWI173" s="91"/>
      <c r="EWJ173" s="91"/>
      <c r="EWK173" s="91"/>
      <c r="EWL173" s="91"/>
      <c r="EWM173" s="91"/>
      <c r="EWN173" s="91"/>
      <c r="EWO173" s="91"/>
      <c r="EWP173" s="91"/>
      <c r="EWQ173" s="91"/>
      <c r="EWR173" s="91"/>
      <c r="EWS173" s="91"/>
      <c r="EWT173" s="91"/>
      <c r="EWU173" s="91"/>
      <c r="EWV173" s="91"/>
      <c r="EWW173" s="91"/>
      <c r="EWX173" s="91"/>
      <c r="EWY173" s="91"/>
      <c r="EWZ173" s="91"/>
      <c r="EXA173" s="91"/>
      <c r="EXB173" s="91"/>
      <c r="EXC173" s="91"/>
      <c r="EXD173" s="91"/>
      <c r="EXE173" s="91"/>
      <c r="EXF173" s="91"/>
      <c r="EXG173" s="91"/>
      <c r="EXH173" s="91"/>
      <c r="EXI173" s="91"/>
      <c r="EXJ173" s="91"/>
      <c r="EXK173" s="91"/>
      <c r="EXL173" s="91"/>
      <c r="EXM173" s="91"/>
      <c r="EXN173" s="91"/>
      <c r="EXO173" s="91"/>
      <c r="EXP173" s="91"/>
      <c r="EXQ173" s="91"/>
      <c r="EXR173" s="91"/>
      <c r="EXS173" s="91"/>
      <c r="EXT173" s="91"/>
      <c r="EXU173" s="91"/>
      <c r="EXV173" s="91"/>
      <c r="EXW173" s="91"/>
      <c r="EXX173" s="91"/>
      <c r="EXY173" s="91"/>
      <c r="EXZ173" s="91"/>
      <c r="EYA173" s="91"/>
      <c r="EYB173" s="91"/>
      <c r="EYC173" s="91"/>
      <c r="EYD173" s="91"/>
      <c r="EYE173" s="91"/>
      <c r="EYF173" s="91"/>
      <c r="EYG173" s="91"/>
      <c r="EYH173" s="91"/>
      <c r="EYI173" s="91"/>
      <c r="EYJ173" s="91"/>
      <c r="EYK173" s="91"/>
      <c r="EYL173" s="91"/>
      <c r="EYM173" s="91"/>
      <c r="EYN173" s="91"/>
      <c r="EYO173" s="91"/>
      <c r="EYP173" s="91"/>
      <c r="EYQ173" s="91"/>
      <c r="EYR173" s="91"/>
      <c r="EYS173" s="91"/>
      <c r="EYT173" s="91"/>
      <c r="EYU173" s="91"/>
      <c r="EYV173" s="91"/>
      <c r="EYW173" s="91"/>
      <c r="EYX173" s="91"/>
      <c r="EYY173" s="91"/>
      <c r="EYZ173" s="91"/>
      <c r="EZA173" s="91"/>
      <c r="EZB173" s="91"/>
      <c r="EZC173" s="91"/>
      <c r="EZD173" s="91"/>
      <c r="EZE173" s="91"/>
      <c r="EZF173" s="91"/>
      <c r="EZG173" s="91"/>
      <c r="EZH173" s="91"/>
      <c r="EZI173" s="91"/>
      <c r="EZJ173" s="91"/>
      <c r="EZK173" s="91"/>
      <c r="EZL173" s="91"/>
      <c r="EZM173" s="91"/>
      <c r="EZN173" s="91"/>
      <c r="EZO173" s="91"/>
      <c r="EZP173" s="91"/>
      <c r="EZQ173" s="91"/>
      <c r="EZR173" s="91"/>
      <c r="EZS173" s="91"/>
      <c r="EZT173" s="91"/>
      <c r="EZU173" s="91"/>
      <c r="EZV173" s="91"/>
      <c r="EZW173" s="91"/>
      <c r="EZX173" s="91"/>
      <c r="EZY173" s="91"/>
      <c r="EZZ173" s="91"/>
      <c r="FAA173" s="91"/>
      <c r="FAB173" s="91"/>
      <c r="FAC173" s="91"/>
      <c r="FAD173" s="91"/>
      <c r="FAE173" s="91"/>
      <c r="FAF173" s="91"/>
      <c r="FAG173" s="91"/>
      <c r="FAH173" s="91"/>
      <c r="FAI173" s="91"/>
      <c r="FAJ173" s="91"/>
      <c r="FAK173" s="91"/>
      <c r="FAL173" s="91"/>
      <c r="FAM173" s="91"/>
      <c r="FAN173" s="91"/>
      <c r="FAO173" s="91"/>
      <c r="FAP173" s="91"/>
      <c r="FAQ173" s="91"/>
      <c r="FAR173" s="91"/>
      <c r="FAS173" s="91"/>
      <c r="FAT173" s="91"/>
      <c r="FAU173" s="91"/>
      <c r="FAV173" s="91"/>
      <c r="FAW173" s="91"/>
      <c r="FAX173" s="91"/>
      <c r="FAY173" s="91"/>
      <c r="FAZ173" s="91"/>
      <c r="FBA173" s="91"/>
      <c r="FBB173" s="91"/>
      <c r="FBC173" s="91"/>
      <c r="FBD173" s="91"/>
      <c r="FBE173" s="91"/>
      <c r="FBF173" s="91"/>
      <c r="FBG173" s="91"/>
      <c r="FBH173" s="91"/>
      <c r="FBI173" s="91"/>
      <c r="FBJ173" s="91"/>
      <c r="FBK173" s="91"/>
      <c r="FBL173" s="91"/>
      <c r="FBM173" s="91"/>
      <c r="FBN173" s="91"/>
      <c r="FBO173" s="91"/>
      <c r="FBP173" s="91"/>
      <c r="FBQ173" s="91"/>
      <c r="FBR173" s="91"/>
      <c r="FBS173" s="91"/>
      <c r="FBT173" s="91"/>
      <c r="FBU173" s="91"/>
      <c r="FBV173" s="91"/>
      <c r="FBW173" s="91"/>
      <c r="FBX173" s="91"/>
      <c r="FBY173" s="91"/>
      <c r="FBZ173" s="91"/>
      <c r="FCA173" s="91"/>
      <c r="FCB173" s="91"/>
      <c r="FCC173" s="91"/>
      <c r="FCD173" s="91"/>
      <c r="FCE173" s="91"/>
      <c r="FCF173" s="91"/>
      <c r="FCG173" s="91"/>
      <c r="FCH173" s="91"/>
      <c r="FCI173" s="91"/>
      <c r="FCJ173" s="91"/>
      <c r="FCK173" s="91"/>
      <c r="FCL173" s="91"/>
      <c r="FCM173" s="91"/>
      <c r="FCN173" s="91"/>
      <c r="FCO173" s="91"/>
      <c r="FCP173" s="91"/>
      <c r="FCQ173" s="91"/>
      <c r="FCR173" s="91"/>
      <c r="FCS173" s="91"/>
      <c r="FCT173" s="91"/>
      <c r="FCU173" s="91"/>
      <c r="FCV173" s="91"/>
      <c r="FCW173" s="91"/>
      <c r="FCX173" s="91"/>
      <c r="FCY173" s="91"/>
      <c r="FCZ173" s="91"/>
      <c r="FDA173" s="91"/>
      <c r="FDB173" s="91"/>
      <c r="FDC173" s="91"/>
      <c r="FDD173" s="91"/>
      <c r="FDE173" s="91"/>
      <c r="FDF173" s="91"/>
      <c r="FDG173" s="91"/>
      <c r="FDH173" s="91"/>
      <c r="FDI173" s="91"/>
      <c r="FDJ173" s="91"/>
      <c r="FDK173" s="91"/>
      <c r="FDL173" s="91"/>
      <c r="FDM173" s="91"/>
      <c r="FDN173" s="91"/>
      <c r="FDO173" s="91"/>
      <c r="FDP173" s="91"/>
      <c r="FDQ173" s="91"/>
      <c r="FDR173" s="91"/>
      <c r="FDS173" s="91"/>
      <c r="FDT173" s="91"/>
      <c r="FDU173" s="91"/>
      <c r="FDV173" s="91"/>
      <c r="FDW173" s="91"/>
      <c r="FDX173" s="91"/>
      <c r="FDY173" s="91"/>
      <c r="FDZ173" s="91"/>
      <c r="FEA173" s="91"/>
      <c r="FEB173" s="91"/>
      <c r="FEC173" s="91"/>
      <c r="FED173" s="91"/>
      <c r="FEE173" s="91"/>
      <c r="FEF173" s="91"/>
      <c r="FEG173" s="91"/>
      <c r="FEH173" s="91"/>
      <c r="FEI173" s="91"/>
      <c r="FEJ173" s="91"/>
      <c r="FEK173" s="91"/>
      <c r="FEL173" s="91"/>
      <c r="FEM173" s="91"/>
      <c r="FEN173" s="91"/>
      <c r="FEO173" s="91"/>
      <c r="FEP173" s="91"/>
      <c r="FEQ173" s="91"/>
      <c r="FER173" s="91"/>
      <c r="FES173" s="91"/>
      <c r="FET173" s="91"/>
      <c r="FEU173" s="91"/>
      <c r="FEV173" s="91"/>
      <c r="FEW173" s="91"/>
      <c r="FEX173" s="91"/>
      <c r="FEY173" s="91"/>
      <c r="FEZ173" s="91"/>
      <c r="FFA173" s="91"/>
      <c r="FFB173" s="91"/>
      <c r="FFC173" s="91"/>
      <c r="FFD173" s="91"/>
      <c r="FFE173" s="91"/>
      <c r="FFF173" s="91"/>
      <c r="FFG173" s="91"/>
      <c r="FFH173" s="91"/>
      <c r="FFI173" s="91"/>
      <c r="FFJ173" s="91"/>
      <c r="FFK173" s="91"/>
      <c r="FFL173" s="91"/>
      <c r="FFM173" s="91"/>
      <c r="FFN173" s="91"/>
      <c r="FFO173" s="91"/>
      <c r="FFP173" s="91"/>
      <c r="FFQ173" s="91"/>
      <c r="FFR173" s="91"/>
      <c r="FFS173" s="91"/>
      <c r="FFT173" s="91"/>
      <c r="FFU173" s="91"/>
      <c r="FFV173" s="91"/>
      <c r="FFW173" s="91"/>
      <c r="FFX173" s="91"/>
      <c r="FFY173" s="91"/>
      <c r="FFZ173" s="91"/>
      <c r="FGA173" s="91"/>
      <c r="FGB173" s="91"/>
      <c r="FGC173" s="91"/>
      <c r="FGD173" s="91"/>
      <c r="FGE173" s="91"/>
      <c r="FGF173" s="91"/>
      <c r="FGG173" s="91"/>
      <c r="FGH173" s="91"/>
      <c r="FGI173" s="91"/>
      <c r="FGJ173" s="91"/>
      <c r="FGK173" s="91"/>
      <c r="FGL173" s="91"/>
      <c r="FGM173" s="91"/>
      <c r="FGN173" s="91"/>
      <c r="FGO173" s="91"/>
      <c r="FGP173" s="91"/>
      <c r="FGQ173" s="91"/>
      <c r="FGR173" s="91"/>
      <c r="FGS173" s="91"/>
      <c r="FGT173" s="91"/>
      <c r="FGU173" s="91"/>
      <c r="FGV173" s="91"/>
      <c r="FGW173" s="91"/>
      <c r="FGX173" s="91"/>
      <c r="FGY173" s="91"/>
      <c r="FGZ173" s="91"/>
      <c r="FHA173" s="91"/>
      <c r="FHB173" s="91"/>
      <c r="FHC173" s="91"/>
      <c r="FHD173" s="91"/>
      <c r="FHE173" s="91"/>
      <c r="FHF173" s="91"/>
      <c r="FHG173" s="91"/>
      <c r="FHH173" s="91"/>
      <c r="FHI173" s="91"/>
      <c r="FHJ173" s="91"/>
      <c r="FHK173" s="91"/>
      <c r="FHL173" s="91"/>
      <c r="FHM173" s="91"/>
      <c r="FHN173" s="91"/>
      <c r="FHO173" s="91"/>
      <c r="FHP173" s="91"/>
      <c r="FHQ173" s="91"/>
      <c r="FHR173" s="91"/>
      <c r="FHS173" s="91"/>
      <c r="FHT173" s="91"/>
      <c r="FHU173" s="91"/>
      <c r="FHV173" s="91"/>
      <c r="FHW173" s="91"/>
      <c r="FHX173" s="91"/>
      <c r="FHY173" s="91"/>
      <c r="FHZ173" s="91"/>
      <c r="FIA173" s="91"/>
      <c r="FIB173" s="91"/>
      <c r="FIC173" s="91"/>
      <c r="FID173" s="91"/>
      <c r="FIE173" s="91"/>
      <c r="FIF173" s="91"/>
      <c r="FIG173" s="91"/>
      <c r="FIH173" s="91"/>
      <c r="FII173" s="91"/>
      <c r="FIJ173" s="91"/>
      <c r="FIK173" s="91"/>
      <c r="FIL173" s="91"/>
      <c r="FIM173" s="91"/>
      <c r="FIN173" s="91"/>
      <c r="FIO173" s="91"/>
      <c r="FIP173" s="91"/>
      <c r="FIQ173" s="91"/>
      <c r="FIR173" s="91"/>
      <c r="FIS173" s="91"/>
      <c r="FIT173" s="91"/>
      <c r="FIU173" s="91"/>
      <c r="FIV173" s="91"/>
      <c r="FIW173" s="91"/>
      <c r="FIX173" s="91"/>
      <c r="FIY173" s="91"/>
      <c r="FIZ173" s="91"/>
      <c r="FJA173" s="91"/>
      <c r="FJB173" s="91"/>
      <c r="FJC173" s="91"/>
      <c r="FJD173" s="91"/>
      <c r="FJE173" s="91"/>
      <c r="FJF173" s="91"/>
      <c r="FJG173" s="91"/>
      <c r="FJH173" s="91"/>
      <c r="FJI173" s="91"/>
      <c r="FJJ173" s="91"/>
      <c r="FJK173" s="91"/>
      <c r="FJL173" s="91"/>
      <c r="FJM173" s="91"/>
      <c r="FJN173" s="91"/>
      <c r="FJO173" s="91"/>
      <c r="FJP173" s="91"/>
      <c r="FJQ173" s="91"/>
      <c r="FJR173" s="91"/>
      <c r="FJS173" s="91"/>
      <c r="FJT173" s="91"/>
      <c r="FJU173" s="91"/>
      <c r="FJV173" s="91"/>
      <c r="FJW173" s="91"/>
      <c r="FJX173" s="91"/>
      <c r="FJY173" s="91"/>
      <c r="FJZ173" s="91"/>
      <c r="FKA173" s="91"/>
      <c r="FKB173" s="91"/>
      <c r="FKC173" s="91"/>
      <c r="FKD173" s="91"/>
      <c r="FKE173" s="91"/>
      <c r="FKF173" s="91"/>
      <c r="FKG173" s="91"/>
      <c r="FKH173" s="91"/>
      <c r="FKI173" s="91"/>
      <c r="FKJ173" s="91"/>
      <c r="FKK173" s="91"/>
      <c r="FKL173" s="91"/>
      <c r="FKM173" s="91"/>
      <c r="FKN173" s="91"/>
      <c r="FKO173" s="91"/>
      <c r="FKP173" s="91"/>
      <c r="FKQ173" s="91"/>
      <c r="FKR173" s="91"/>
      <c r="FKS173" s="91"/>
      <c r="FKT173" s="91"/>
      <c r="FKU173" s="91"/>
      <c r="FKV173" s="91"/>
      <c r="FKW173" s="91"/>
      <c r="FKX173" s="91"/>
      <c r="FKY173" s="91"/>
      <c r="FKZ173" s="91"/>
      <c r="FLA173" s="91"/>
      <c r="FLB173" s="91"/>
      <c r="FLC173" s="91"/>
      <c r="FLD173" s="91"/>
      <c r="FLE173" s="91"/>
      <c r="FLF173" s="91"/>
      <c r="FLG173" s="91"/>
      <c r="FLH173" s="91"/>
      <c r="FLI173" s="91"/>
      <c r="FLJ173" s="91"/>
      <c r="FLK173" s="91"/>
      <c r="FLL173" s="91"/>
      <c r="FLM173" s="91"/>
      <c r="FLN173" s="91"/>
      <c r="FLO173" s="91"/>
      <c r="FLP173" s="91"/>
      <c r="FLQ173" s="91"/>
      <c r="FLR173" s="91"/>
      <c r="FLS173" s="91"/>
      <c r="FLT173" s="91"/>
      <c r="FLU173" s="91"/>
      <c r="FLV173" s="91"/>
      <c r="FLW173" s="91"/>
      <c r="FLX173" s="91"/>
      <c r="FLY173" s="91"/>
      <c r="FLZ173" s="91"/>
      <c r="FMA173" s="91"/>
      <c r="FMB173" s="91"/>
      <c r="FMC173" s="91"/>
      <c r="FMD173" s="91"/>
      <c r="FME173" s="91"/>
      <c r="FMF173" s="91"/>
      <c r="FMG173" s="91"/>
      <c r="FMH173" s="91"/>
      <c r="FMI173" s="91"/>
      <c r="FMJ173" s="91"/>
      <c r="FMK173" s="91"/>
      <c r="FML173" s="91"/>
      <c r="FMM173" s="91"/>
      <c r="FMN173" s="91"/>
      <c r="FMO173" s="91"/>
      <c r="FMP173" s="91"/>
      <c r="FMQ173" s="91"/>
      <c r="FMR173" s="91"/>
      <c r="FMS173" s="91"/>
      <c r="FMT173" s="91"/>
      <c r="FMU173" s="91"/>
      <c r="FMV173" s="91"/>
      <c r="FMW173" s="91"/>
      <c r="FMX173" s="91"/>
      <c r="FMY173" s="91"/>
      <c r="FMZ173" s="91"/>
      <c r="FNA173" s="91"/>
      <c r="FNB173" s="91"/>
      <c r="FNC173" s="91"/>
      <c r="FND173" s="91"/>
      <c r="FNE173" s="91"/>
      <c r="FNF173" s="91"/>
      <c r="FNG173" s="91"/>
      <c r="FNH173" s="91"/>
      <c r="FNI173" s="91"/>
      <c r="FNJ173" s="91"/>
      <c r="FNK173" s="91"/>
      <c r="FNL173" s="91"/>
      <c r="FNM173" s="91"/>
      <c r="FNN173" s="91"/>
      <c r="FNO173" s="91"/>
      <c r="FNP173" s="91"/>
      <c r="FNQ173" s="91"/>
      <c r="FNR173" s="91"/>
      <c r="FNS173" s="91"/>
      <c r="FNT173" s="91"/>
      <c r="FNU173" s="91"/>
      <c r="FNV173" s="91"/>
      <c r="FNW173" s="91"/>
      <c r="FNX173" s="91"/>
      <c r="FNY173" s="91"/>
      <c r="FNZ173" s="91"/>
      <c r="FOA173" s="91"/>
      <c r="FOB173" s="91"/>
      <c r="FOC173" s="91"/>
      <c r="FOD173" s="91"/>
      <c r="FOE173" s="91"/>
      <c r="FOF173" s="91"/>
      <c r="FOG173" s="91"/>
      <c r="FOH173" s="91"/>
      <c r="FOI173" s="91"/>
      <c r="FOJ173" s="91"/>
      <c r="FOK173" s="91"/>
      <c r="FOL173" s="91"/>
      <c r="FOM173" s="91"/>
      <c r="FON173" s="91"/>
      <c r="FOO173" s="91"/>
      <c r="FOP173" s="91"/>
      <c r="FOQ173" s="91"/>
      <c r="FOR173" s="91"/>
      <c r="FOS173" s="91"/>
      <c r="FOT173" s="91"/>
      <c r="FOU173" s="91"/>
      <c r="FOV173" s="91"/>
      <c r="FOW173" s="91"/>
      <c r="FOX173" s="91"/>
      <c r="FOY173" s="91"/>
      <c r="FOZ173" s="91"/>
      <c r="FPA173" s="91"/>
      <c r="FPB173" s="91"/>
      <c r="FPC173" s="91"/>
      <c r="FPD173" s="91"/>
      <c r="FPE173" s="91"/>
      <c r="FPF173" s="91"/>
      <c r="FPG173" s="91"/>
      <c r="FPH173" s="91"/>
      <c r="FPI173" s="91"/>
      <c r="FPJ173" s="91"/>
      <c r="FPK173" s="91"/>
      <c r="FPL173" s="91"/>
      <c r="FPM173" s="91"/>
      <c r="FPN173" s="91"/>
      <c r="FPO173" s="91"/>
      <c r="FPP173" s="91"/>
      <c r="FPQ173" s="91"/>
      <c r="FPR173" s="91"/>
      <c r="FPS173" s="91"/>
      <c r="FPT173" s="91"/>
      <c r="FPU173" s="91"/>
      <c r="FPV173" s="91"/>
      <c r="FPW173" s="91"/>
      <c r="FPX173" s="91"/>
      <c r="FPY173" s="91"/>
      <c r="FPZ173" s="91"/>
      <c r="FQA173" s="91"/>
      <c r="FQB173" s="91"/>
      <c r="FQC173" s="91"/>
      <c r="FQD173" s="91"/>
      <c r="FQE173" s="91"/>
      <c r="FQF173" s="91"/>
      <c r="FQG173" s="91"/>
      <c r="FQH173" s="91"/>
      <c r="FQI173" s="91"/>
      <c r="FQJ173" s="91"/>
      <c r="FQK173" s="91"/>
      <c r="FQL173" s="91"/>
      <c r="FQM173" s="91"/>
      <c r="FQN173" s="91"/>
      <c r="FQO173" s="91"/>
      <c r="FQP173" s="91"/>
      <c r="FQQ173" s="91"/>
      <c r="FQR173" s="91"/>
      <c r="FQS173" s="91"/>
      <c r="FQT173" s="91"/>
      <c r="FQU173" s="91"/>
      <c r="FQV173" s="91"/>
      <c r="FQW173" s="91"/>
      <c r="FQX173" s="91"/>
      <c r="FQY173" s="91"/>
      <c r="FQZ173" s="91"/>
      <c r="FRA173" s="91"/>
      <c r="FRB173" s="91"/>
      <c r="FRC173" s="91"/>
      <c r="FRD173" s="91"/>
      <c r="FRE173" s="91"/>
      <c r="FRF173" s="91"/>
      <c r="FRG173" s="91"/>
      <c r="FRH173" s="91"/>
      <c r="FRI173" s="91"/>
      <c r="FRJ173" s="91"/>
      <c r="FRK173" s="91"/>
      <c r="FRL173" s="91"/>
      <c r="FRM173" s="91"/>
      <c r="FRN173" s="91"/>
      <c r="FRO173" s="91"/>
      <c r="FRP173" s="91"/>
      <c r="FRQ173" s="91"/>
      <c r="FRR173" s="91"/>
      <c r="FRS173" s="91"/>
      <c r="FRT173" s="91"/>
      <c r="FRU173" s="91"/>
      <c r="FRV173" s="91"/>
      <c r="FRW173" s="91"/>
      <c r="FRX173" s="91"/>
      <c r="FRY173" s="91"/>
      <c r="FRZ173" s="91"/>
      <c r="FSA173" s="91"/>
      <c r="FSB173" s="91"/>
      <c r="FSC173" s="91"/>
      <c r="FSD173" s="91"/>
      <c r="FSE173" s="91"/>
      <c r="FSF173" s="91"/>
      <c r="FSG173" s="91"/>
      <c r="FSH173" s="91"/>
      <c r="FSI173" s="91"/>
      <c r="FSJ173" s="91"/>
      <c r="FSK173" s="91"/>
      <c r="FSL173" s="91"/>
      <c r="FSM173" s="91"/>
      <c r="FSN173" s="91"/>
      <c r="FSO173" s="91"/>
      <c r="FSP173" s="91"/>
      <c r="FSQ173" s="91"/>
      <c r="FSR173" s="91"/>
      <c r="FSS173" s="91"/>
      <c r="FST173" s="91"/>
      <c r="FSU173" s="91"/>
      <c r="FSV173" s="91"/>
      <c r="FSW173" s="91"/>
      <c r="FSX173" s="91"/>
      <c r="FSY173" s="91"/>
      <c r="FSZ173" s="91"/>
      <c r="FTA173" s="91"/>
      <c r="FTB173" s="91"/>
      <c r="FTC173" s="91"/>
      <c r="FTD173" s="91"/>
      <c r="FTE173" s="91"/>
      <c r="FTF173" s="91"/>
      <c r="FTG173" s="91"/>
      <c r="FTH173" s="91"/>
      <c r="FTI173" s="91"/>
      <c r="FTJ173" s="91"/>
      <c r="FTK173" s="91"/>
      <c r="FTL173" s="91"/>
      <c r="FTM173" s="91"/>
      <c r="FTN173" s="91"/>
      <c r="FTO173" s="91"/>
      <c r="FTP173" s="91"/>
      <c r="FTQ173" s="91"/>
      <c r="FTR173" s="91"/>
      <c r="FTS173" s="91"/>
      <c r="FTT173" s="91"/>
      <c r="FTU173" s="91"/>
      <c r="FTV173" s="91"/>
      <c r="FTW173" s="91"/>
      <c r="FTX173" s="91"/>
      <c r="FTY173" s="91"/>
      <c r="FTZ173" s="91"/>
      <c r="FUA173" s="91"/>
      <c r="FUB173" s="91"/>
      <c r="FUC173" s="91"/>
      <c r="FUD173" s="91"/>
      <c r="FUE173" s="91"/>
      <c r="FUF173" s="91"/>
      <c r="FUG173" s="91"/>
      <c r="FUH173" s="91"/>
      <c r="FUI173" s="91"/>
      <c r="FUJ173" s="91"/>
      <c r="FUK173" s="91"/>
      <c r="FUL173" s="91"/>
      <c r="FUM173" s="91"/>
      <c r="FUN173" s="91"/>
      <c r="FUO173" s="91"/>
      <c r="FUP173" s="91"/>
      <c r="FUQ173" s="91"/>
      <c r="FUR173" s="91"/>
      <c r="FUS173" s="91"/>
      <c r="FUT173" s="91"/>
      <c r="FUU173" s="91"/>
      <c r="FUV173" s="91"/>
      <c r="FUW173" s="91"/>
      <c r="FUX173" s="91"/>
      <c r="FUY173" s="91"/>
      <c r="FUZ173" s="91"/>
      <c r="FVA173" s="91"/>
      <c r="FVB173" s="91"/>
      <c r="FVC173" s="91"/>
      <c r="FVD173" s="91"/>
      <c r="FVE173" s="91"/>
      <c r="FVF173" s="91"/>
      <c r="FVG173" s="91"/>
      <c r="FVH173" s="91"/>
      <c r="FVI173" s="91"/>
      <c r="FVJ173" s="91"/>
      <c r="FVK173" s="91"/>
      <c r="FVL173" s="91"/>
      <c r="FVM173" s="91"/>
      <c r="FVN173" s="91"/>
      <c r="FVO173" s="91"/>
      <c r="FVP173" s="91"/>
      <c r="FVQ173" s="91"/>
      <c r="FVR173" s="91"/>
      <c r="FVS173" s="91"/>
      <c r="FVT173" s="91"/>
      <c r="FVU173" s="91"/>
      <c r="FVV173" s="91"/>
      <c r="FVW173" s="91"/>
      <c r="FVX173" s="91"/>
      <c r="FVY173" s="91"/>
      <c r="FVZ173" s="91"/>
      <c r="FWA173" s="91"/>
      <c r="FWB173" s="91"/>
      <c r="FWC173" s="91"/>
      <c r="FWD173" s="91"/>
      <c r="FWE173" s="91"/>
      <c r="FWF173" s="91"/>
      <c r="FWG173" s="91"/>
      <c r="FWH173" s="91"/>
      <c r="FWI173" s="91"/>
      <c r="FWJ173" s="91"/>
      <c r="FWK173" s="91"/>
      <c r="FWL173" s="91"/>
      <c r="FWM173" s="91"/>
      <c r="FWN173" s="91"/>
      <c r="FWO173" s="91"/>
      <c r="FWP173" s="91"/>
      <c r="FWQ173" s="91"/>
      <c r="FWR173" s="91"/>
      <c r="FWS173" s="91"/>
      <c r="FWT173" s="91"/>
      <c r="FWU173" s="91"/>
      <c r="FWV173" s="91"/>
      <c r="FWW173" s="91"/>
      <c r="FWX173" s="91"/>
      <c r="FWY173" s="91"/>
      <c r="FWZ173" s="91"/>
      <c r="FXA173" s="91"/>
      <c r="FXB173" s="91"/>
      <c r="FXC173" s="91"/>
      <c r="FXD173" s="91"/>
      <c r="FXE173" s="91"/>
      <c r="FXF173" s="91"/>
      <c r="FXG173" s="91"/>
      <c r="FXH173" s="91"/>
      <c r="FXI173" s="91"/>
      <c r="FXJ173" s="91"/>
      <c r="FXK173" s="91"/>
      <c r="FXL173" s="91"/>
      <c r="FXM173" s="91"/>
      <c r="FXN173" s="91"/>
      <c r="FXO173" s="91"/>
      <c r="FXP173" s="91"/>
      <c r="FXQ173" s="91"/>
      <c r="FXR173" s="91"/>
      <c r="FXS173" s="91"/>
      <c r="FXT173" s="91"/>
      <c r="FXU173" s="91"/>
      <c r="FXV173" s="91"/>
      <c r="FXW173" s="91"/>
      <c r="FXX173" s="91"/>
      <c r="FXY173" s="91"/>
      <c r="FXZ173" s="91"/>
      <c r="FYA173" s="91"/>
      <c r="FYB173" s="91"/>
      <c r="FYC173" s="91"/>
      <c r="FYD173" s="91"/>
      <c r="FYE173" s="91"/>
      <c r="FYF173" s="91"/>
      <c r="FYG173" s="91"/>
      <c r="FYH173" s="91"/>
      <c r="FYI173" s="91"/>
      <c r="FYJ173" s="91"/>
      <c r="FYK173" s="91"/>
      <c r="FYL173" s="91"/>
      <c r="FYM173" s="91"/>
      <c r="FYN173" s="91"/>
      <c r="FYO173" s="91"/>
      <c r="FYP173" s="91"/>
      <c r="FYQ173" s="91"/>
      <c r="FYR173" s="91"/>
      <c r="FYS173" s="91"/>
      <c r="FYT173" s="91"/>
      <c r="FYU173" s="91"/>
      <c r="FYV173" s="91"/>
      <c r="FYW173" s="91"/>
      <c r="FYX173" s="91"/>
      <c r="FYY173" s="91"/>
      <c r="FYZ173" s="91"/>
      <c r="FZA173" s="91"/>
      <c r="FZB173" s="91"/>
      <c r="FZC173" s="91"/>
      <c r="FZD173" s="91"/>
      <c r="FZE173" s="91"/>
      <c r="FZF173" s="91"/>
      <c r="FZG173" s="91"/>
      <c r="FZH173" s="91"/>
      <c r="FZI173" s="91"/>
      <c r="FZJ173" s="91"/>
      <c r="FZK173" s="91"/>
      <c r="FZL173" s="91"/>
      <c r="FZM173" s="91"/>
      <c r="FZN173" s="91"/>
      <c r="FZO173" s="91"/>
      <c r="FZP173" s="91"/>
      <c r="FZQ173" s="91"/>
      <c r="FZR173" s="91"/>
      <c r="FZS173" s="91"/>
      <c r="FZT173" s="91"/>
      <c r="FZU173" s="91"/>
      <c r="FZV173" s="91"/>
      <c r="FZW173" s="91"/>
      <c r="FZX173" s="91"/>
      <c r="FZY173" s="91"/>
      <c r="FZZ173" s="91"/>
      <c r="GAA173" s="91"/>
      <c r="GAB173" s="91"/>
      <c r="GAC173" s="91"/>
      <c r="GAD173" s="91"/>
      <c r="GAE173" s="91"/>
      <c r="GAF173" s="91"/>
      <c r="GAG173" s="91"/>
      <c r="GAH173" s="91"/>
      <c r="GAI173" s="91"/>
      <c r="GAJ173" s="91"/>
      <c r="GAK173" s="91"/>
      <c r="GAL173" s="91"/>
      <c r="GAM173" s="91"/>
      <c r="GAN173" s="91"/>
      <c r="GAO173" s="91"/>
      <c r="GAP173" s="91"/>
      <c r="GAQ173" s="91"/>
      <c r="GAR173" s="91"/>
      <c r="GAS173" s="91"/>
      <c r="GAT173" s="91"/>
      <c r="GAU173" s="91"/>
      <c r="GAV173" s="91"/>
      <c r="GAW173" s="91"/>
      <c r="GAX173" s="91"/>
      <c r="GAY173" s="91"/>
      <c r="GAZ173" s="91"/>
      <c r="GBA173" s="91"/>
      <c r="GBB173" s="91"/>
      <c r="GBC173" s="91"/>
      <c r="GBD173" s="91"/>
      <c r="GBE173" s="91"/>
      <c r="GBF173" s="91"/>
      <c r="GBG173" s="91"/>
      <c r="GBH173" s="91"/>
      <c r="GBI173" s="91"/>
      <c r="GBJ173" s="91"/>
      <c r="GBK173" s="91"/>
      <c r="GBL173" s="91"/>
      <c r="GBM173" s="91"/>
      <c r="GBN173" s="91"/>
      <c r="GBO173" s="91"/>
      <c r="GBP173" s="91"/>
      <c r="GBQ173" s="91"/>
      <c r="GBR173" s="91"/>
      <c r="GBS173" s="91"/>
      <c r="GBT173" s="91"/>
      <c r="GBU173" s="91"/>
      <c r="GBV173" s="91"/>
      <c r="GBW173" s="91"/>
      <c r="GBX173" s="91"/>
      <c r="GBY173" s="91"/>
      <c r="GBZ173" s="91"/>
      <c r="GCA173" s="91"/>
      <c r="GCB173" s="91"/>
      <c r="GCC173" s="91"/>
      <c r="GCD173" s="91"/>
      <c r="GCE173" s="91"/>
      <c r="GCF173" s="91"/>
      <c r="GCG173" s="91"/>
      <c r="GCH173" s="91"/>
      <c r="GCI173" s="91"/>
      <c r="GCJ173" s="91"/>
      <c r="GCK173" s="91"/>
      <c r="GCL173" s="91"/>
      <c r="GCM173" s="91"/>
      <c r="GCN173" s="91"/>
      <c r="GCO173" s="91"/>
      <c r="GCP173" s="91"/>
      <c r="GCQ173" s="91"/>
      <c r="GCR173" s="91"/>
      <c r="GCS173" s="91"/>
      <c r="GCT173" s="91"/>
      <c r="GCU173" s="91"/>
      <c r="GCV173" s="91"/>
      <c r="GCW173" s="91"/>
      <c r="GCX173" s="91"/>
      <c r="GCY173" s="91"/>
      <c r="GCZ173" s="91"/>
      <c r="GDA173" s="91"/>
      <c r="GDB173" s="91"/>
      <c r="GDC173" s="91"/>
      <c r="GDD173" s="91"/>
      <c r="GDE173" s="91"/>
      <c r="GDF173" s="91"/>
      <c r="GDG173" s="91"/>
      <c r="GDH173" s="91"/>
      <c r="GDI173" s="91"/>
      <c r="GDJ173" s="91"/>
      <c r="GDK173" s="91"/>
      <c r="GDL173" s="91"/>
      <c r="GDM173" s="91"/>
      <c r="GDN173" s="91"/>
      <c r="GDO173" s="91"/>
      <c r="GDP173" s="91"/>
      <c r="GDQ173" s="91"/>
      <c r="GDR173" s="91"/>
      <c r="GDS173" s="91"/>
      <c r="GDT173" s="91"/>
      <c r="GDU173" s="91"/>
      <c r="GDV173" s="91"/>
      <c r="GDW173" s="91"/>
      <c r="GDX173" s="91"/>
      <c r="GDY173" s="91"/>
      <c r="GDZ173" s="91"/>
      <c r="GEA173" s="91"/>
      <c r="GEB173" s="91"/>
      <c r="GEC173" s="91"/>
      <c r="GED173" s="91"/>
      <c r="GEE173" s="91"/>
      <c r="GEF173" s="91"/>
      <c r="GEG173" s="91"/>
      <c r="GEH173" s="91"/>
      <c r="GEI173" s="91"/>
      <c r="GEJ173" s="91"/>
      <c r="GEK173" s="91"/>
      <c r="GEL173" s="91"/>
      <c r="GEM173" s="91"/>
      <c r="GEN173" s="91"/>
      <c r="GEO173" s="91"/>
      <c r="GEP173" s="91"/>
      <c r="GEQ173" s="91"/>
      <c r="GER173" s="91"/>
      <c r="GES173" s="91"/>
      <c r="GET173" s="91"/>
      <c r="GEU173" s="91"/>
      <c r="GEV173" s="91"/>
      <c r="GEW173" s="91"/>
      <c r="GEX173" s="91"/>
      <c r="GEY173" s="91"/>
      <c r="GEZ173" s="91"/>
      <c r="GFA173" s="91"/>
      <c r="GFB173" s="91"/>
      <c r="GFC173" s="91"/>
      <c r="GFD173" s="91"/>
      <c r="GFE173" s="91"/>
      <c r="GFF173" s="91"/>
      <c r="GFG173" s="91"/>
      <c r="GFH173" s="91"/>
      <c r="GFI173" s="91"/>
      <c r="GFJ173" s="91"/>
      <c r="GFK173" s="91"/>
      <c r="GFL173" s="91"/>
      <c r="GFM173" s="91"/>
      <c r="GFN173" s="91"/>
      <c r="GFO173" s="91"/>
      <c r="GFP173" s="91"/>
      <c r="GFQ173" s="91"/>
      <c r="GFR173" s="91"/>
      <c r="GFS173" s="91"/>
      <c r="GFT173" s="91"/>
      <c r="GFU173" s="91"/>
      <c r="GFV173" s="91"/>
      <c r="GFW173" s="91"/>
      <c r="GFX173" s="91"/>
      <c r="GFY173" s="91"/>
      <c r="GFZ173" s="91"/>
      <c r="GGA173" s="91"/>
      <c r="GGB173" s="91"/>
      <c r="GGC173" s="91"/>
      <c r="GGD173" s="91"/>
      <c r="GGE173" s="91"/>
      <c r="GGF173" s="91"/>
      <c r="GGG173" s="91"/>
      <c r="GGH173" s="91"/>
      <c r="GGI173" s="91"/>
      <c r="GGJ173" s="91"/>
      <c r="GGK173" s="91"/>
      <c r="GGL173" s="91"/>
      <c r="GGM173" s="91"/>
      <c r="GGN173" s="91"/>
      <c r="GGO173" s="91"/>
      <c r="GGP173" s="91"/>
      <c r="GGQ173" s="91"/>
      <c r="GGR173" s="91"/>
      <c r="GGS173" s="91"/>
      <c r="GGT173" s="91"/>
      <c r="GGU173" s="91"/>
      <c r="GGV173" s="91"/>
      <c r="GGW173" s="91"/>
      <c r="GGX173" s="91"/>
      <c r="GGY173" s="91"/>
      <c r="GGZ173" s="91"/>
      <c r="GHA173" s="91"/>
      <c r="GHB173" s="91"/>
      <c r="GHC173" s="91"/>
      <c r="GHD173" s="91"/>
      <c r="GHE173" s="91"/>
      <c r="GHF173" s="91"/>
      <c r="GHG173" s="91"/>
      <c r="GHH173" s="91"/>
      <c r="GHI173" s="91"/>
      <c r="GHJ173" s="91"/>
      <c r="GHK173" s="91"/>
      <c r="GHL173" s="91"/>
      <c r="GHM173" s="91"/>
      <c r="GHN173" s="91"/>
      <c r="GHO173" s="91"/>
      <c r="GHP173" s="91"/>
      <c r="GHQ173" s="91"/>
      <c r="GHR173" s="91"/>
      <c r="GHS173" s="91"/>
      <c r="GHT173" s="91"/>
      <c r="GHU173" s="91"/>
      <c r="GHV173" s="91"/>
      <c r="GHW173" s="91"/>
      <c r="GHX173" s="91"/>
      <c r="GHY173" s="91"/>
      <c r="GHZ173" s="91"/>
      <c r="GIA173" s="91"/>
      <c r="GIB173" s="91"/>
      <c r="GIC173" s="91"/>
      <c r="GID173" s="91"/>
      <c r="GIE173" s="91"/>
      <c r="GIF173" s="91"/>
      <c r="GIG173" s="91"/>
      <c r="GIH173" s="91"/>
      <c r="GII173" s="91"/>
      <c r="GIJ173" s="91"/>
      <c r="GIK173" s="91"/>
      <c r="GIL173" s="91"/>
      <c r="GIM173" s="91"/>
      <c r="GIN173" s="91"/>
      <c r="GIO173" s="91"/>
      <c r="GIP173" s="91"/>
      <c r="GIQ173" s="91"/>
      <c r="GIR173" s="91"/>
      <c r="GIS173" s="91"/>
      <c r="GIT173" s="91"/>
      <c r="GIU173" s="91"/>
      <c r="GIV173" s="91"/>
      <c r="GIW173" s="91"/>
      <c r="GIX173" s="91"/>
      <c r="GIY173" s="91"/>
      <c r="GIZ173" s="91"/>
      <c r="GJA173" s="91"/>
      <c r="GJB173" s="91"/>
      <c r="GJC173" s="91"/>
      <c r="GJD173" s="91"/>
      <c r="GJE173" s="91"/>
      <c r="GJF173" s="91"/>
      <c r="GJG173" s="91"/>
      <c r="GJH173" s="91"/>
      <c r="GJI173" s="91"/>
      <c r="GJJ173" s="91"/>
      <c r="GJK173" s="91"/>
      <c r="GJL173" s="91"/>
      <c r="GJM173" s="91"/>
      <c r="GJN173" s="91"/>
      <c r="GJO173" s="91"/>
      <c r="GJP173" s="91"/>
      <c r="GJQ173" s="91"/>
      <c r="GJR173" s="91"/>
      <c r="GJS173" s="91"/>
      <c r="GJT173" s="91"/>
      <c r="GJU173" s="91"/>
      <c r="GJV173" s="91"/>
      <c r="GJW173" s="91"/>
      <c r="GJX173" s="91"/>
      <c r="GJY173" s="91"/>
      <c r="GJZ173" s="91"/>
      <c r="GKA173" s="91"/>
      <c r="GKB173" s="91"/>
      <c r="GKC173" s="91"/>
      <c r="GKD173" s="91"/>
      <c r="GKE173" s="91"/>
      <c r="GKF173" s="91"/>
      <c r="GKG173" s="91"/>
      <c r="GKH173" s="91"/>
      <c r="GKI173" s="91"/>
      <c r="GKJ173" s="91"/>
      <c r="GKK173" s="91"/>
      <c r="GKL173" s="91"/>
      <c r="GKM173" s="91"/>
      <c r="GKN173" s="91"/>
      <c r="GKO173" s="91"/>
      <c r="GKP173" s="91"/>
      <c r="GKQ173" s="91"/>
      <c r="GKR173" s="91"/>
      <c r="GKS173" s="91"/>
      <c r="GKT173" s="91"/>
      <c r="GKU173" s="91"/>
      <c r="GKV173" s="91"/>
      <c r="GKW173" s="91"/>
      <c r="GKX173" s="91"/>
      <c r="GKY173" s="91"/>
      <c r="GKZ173" s="91"/>
      <c r="GLA173" s="91"/>
      <c r="GLB173" s="91"/>
      <c r="GLC173" s="91"/>
      <c r="GLD173" s="91"/>
      <c r="GLE173" s="91"/>
      <c r="GLF173" s="91"/>
      <c r="GLG173" s="91"/>
      <c r="GLH173" s="91"/>
      <c r="GLI173" s="91"/>
      <c r="GLJ173" s="91"/>
      <c r="GLK173" s="91"/>
      <c r="GLL173" s="91"/>
      <c r="GLM173" s="91"/>
      <c r="GLN173" s="91"/>
      <c r="GLO173" s="91"/>
      <c r="GLP173" s="91"/>
      <c r="GLQ173" s="91"/>
      <c r="GLR173" s="91"/>
      <c r="GLS173" s="91"/>
      <c r="GLT173" s="91"/>
      <c r="GLU173" s="91"/>
      <c r="GLV173" s="91"/>
      <c r="GLW173" s="91"/>
      <c r="GLX173" s="91"/>
      <c r="GLY173" s="91"/>
      <c r="GLZ173" s="91"/>
      <c r="GMA173" s="91"/>
      <c r="GMB173" s="91"/>
      <c r="GMC173" s="91"/>
      <c r="GMD173" s="91"/>
      <c r="GME173" s="91"/>
      <c r="GMF173" s="91"/>
      <c r="GMG173" s="91"/>
      <c r="GMH173" s="91"/>
      <c r="GMI173" s="91"/>
      <c r="GMJ173" s="91"/>
      <c r="GMK173" s="91"/>
      <c r="GML173" s="91"/>
      <c r="GMM173" s="91"/>
      <c r="GMN173" s="91"/>
      <c r="GMO173" s="91"/>
      <c r="GMP173" s="91"/>
      <c r="GMQ173" s="91"/>
      <c r="GMR173" s="91"/>
      <c r="GMS173" s="91"/>
      <c r="GMT173" s="91"/>
      <c r="GMU173" s="91"/>
      <c r="GMV173" s="91"/>
      <c r="GMW173" s="91"/>
      <c r="GMX173" s="91"/>
      <c r="GMY173" s="91"/>
      <c r="GMZ173" s="91"/>
      <c r="GNA173" s="91"/>
      <c r="GNB173" s="91"/>
      <c r="GNC173" s="91"/>
      <c r="GND173" s="91"/>
      <c r="GNE173" s="91"/>
      <c r="GNF173" s="91"/>
      <c r="GNG173" s="91"/>
      <c r="GNH173" s="91"/>
      <c r="GNI173" s="91"/>
      <c r="GNJ173" s="91"/>
      <c r="GNK173" s="91"/>
      <c r="GNL173" s="91"/>
      <c r="GNM173" s="91"/>
      <c r="GNN173" s="91"/>
      <c r="GNO173" s="91"/>
      <c r="GNP173" s="91"/>
      <c r="GNQ173" s="91"/>
      <c r="GNR173" s="91"/>
      <c r="GNS173" s="91"/>
      <c r="GNT173" s="91"/>
      <c r="GNU173" s="91"/>
      <c r="GNV173" s="91"/>
      <c r="GNW173" s="91"/>
      <c r="GNX173" s="91"/>
      <c r="GNY173" s="91"/>
      <c r="GNZ173" s="91"/>
      <c r="GOA173" s="91"/>
      <c r="GOB173" s="91"/>
      <c r="GOC173" s="91"/>
      <c r="GOD173" s="91"/>
      <c r="GOE173" s="91"/>
      <c r="GOF173" s="91"/>
      <c r="GOG173" s="91"/>
      <c r="GOH173" s="91"/>
      <c r="GOI173" s="91"/>
      <c r="GOJ173" s="91"/>
      <c r="GOK173" s="91"/>
      <c r="GOL173" s="91"/>
      <c r="GOM173" s="91"/>
      <c r="GON173" s="91"/>
      <c r="GOO173" s="91"/>
      <c r="GOP173" s="91"/>
      <c r="GOQ173" s="91"/>
      <c r="GOR173" s="91"/>
      <c r="GOS173" s="91"/>
      <c r="GOT173" s="91"/>
      <c r="GOU173" s="91"/>
      <c r="GOV173" s="91"/>
      <c r="GOW173" s="91"/>
      <c r="GOX173" s="91"/>
      <c r="GOY173" s="91"/>
      <c r="GOZ173" s="91"/>
      <c r="GPA173" s="91"/>
      <c r="GPB173" s="91"/>
      <c r="GPC173" s="91"/>
      <c r="GPD173" s="91"/>
      <c r="GPE173" s="91"/>
      <c r="GPF173" s="91"/>
      <c r="GPG173" s="91"/>
      <c r="GPH173" s="91"/>
      <c r="GPI173" s="91"/>
      <c r="GPJ173" s="91"/>
      <c r="GPK173" s="91"/>
      <c r="GPL173" s="91"/>
      <c r="GPM173" s="91"/>
      <c r="GPN173" s="91"/>
      <c r="GPO173" s="91"/>
      <c r="GPP173" s="91"/>
      <c r="GPQ173" s="91"/>
      <c r="GPR173" s="91"/>
      <c r="GPS173" s="91"/>
      <c r="GPT173" s="91"/>
      <c r="GPU173" s="91"/>
      <c r="GPV173" s="91"/>
      <c r="GPW173" s="91"/>
      <c r="GPX173" s="91"/>
      <c r="GPY173" s="91"/>
      <c r="GPZ173" s="91"/>
      <c r="GQA173" s="91"/>
      <c r="GQB173" s="91"/>
      <c r="GQC173" s="91"/>
      <c r="GQD173" s="91"/>
      <c r="GQE173" s="91"/>
      <c r="GQF173" s="91"/>
      <c r="GQG173" s="91"/>
      <c r="GQH173" s="91"/>
      <c r="GQI173" s="91"/>
      <c r="GQJ173" s="91"/>
      <c r="GQK173" s="91"/>
      <c r="GQL173" s="91"/>
      <c r="GQM173" s="91"/>
      <c r="GQN173" s="91"/>
      <c r="GQO173" s="91"/>
      <c r="GQP173" s="91"/>
      <c r="GQQ173" s="91"/>
      <c r="GQR173" s="91"/>
      <c r="GQS173" s="91"/>
      <c r="GQT173" s="91"/>
      <c r="GQU173" s="91"/>
      <c r="GQV173" s="91"/>
      <c r="GQW173" s="91"/>
      <c r="GQX173" s="91"/>
      <c r="GQY173" s="91"/>
      <c r="GQZ173" s="91"/>
      <c r="GRA173" s="91"/>
      <c r="GRB173" s="91"/>
      <c r="GRC173" s="91"/>
      <c r="GRD173" s="91"/>
      <c r="GRE173" s="91"/>
      <c r="GRF173" s="91"/>
      <c r="GRG173" s="91"/>
      <c r="GRH173" s="91"/>
      <c r="GRI173" s="91"/>
      <c r="GRJ173" s="91"/>
      <c r="GRK173" s="91"/>
      <c r="GRL173" s="91"/>
      <c r="GRM173" s="91"/>
      <c r="GRN173" s="91"/>
      <c r="GRO173" s="91"/>
      <c r="GRP173" s="91"/>
      <c r="GRQ173" s="91"/>
      <c r="GRR173" s="91"/>
      <c r="GRS173" s="91"/>
      <c r="GRT173" s="91"/>
      <c r="GRU173" s="91"/>
      <c r="GRV173" s="91"/>
      <c r="GRW173" s="91"/>
      <c r="GRX173" s="91"/>
      <c r="GRY173" s="91"/>
      <c r="GRZ173" s="91"/>
      <c r="GSA173" s="91"/>
      <c r="GSB173" s="91"/>
      <c r="GSC173" s="91"/>
      <c r="GSD173" s="91"/>
      <c r="GSE173" s="91"/>
      <c r="GSF173" s="91"/>
      <c r="GSG173" s="91"/>
      <c r="GSH173" s="91"/>
      <c r="GSI173" s="91"/>
      <c r="GSJ173" s="91"/>
      <c r="GSK173" s="91"/>
      <c r="GSL173" s="91"/>
      <c r="GSM173" s="91"/>
      <c r="GSN173" s="91"/>
      <c r="GSO173" s="91"/>
      <c r="GSP173" s="91"/>
      <c r="GSQ173" s="91"/>
      <c r="GSR173" s="91"/>
      <c r="GSS173" s="91"/>
      <c r="GST173" s="91"/>
      <c r="GSU173" s="91"/>
      <c r="GSV173" s="91"/>
      <c r="GSW173" s="91"/>
      <c r="GSX173" s="91"/>
      <c r="GSY173" s="91"/>
      <c r="GSZ173" s="91"/>
      <c r="GTA173" s="91"/>
      <c r="GTB173" s="91"/>
      <c r="GTC173" s="91"/>
      <c r="GTD173" s="91"/>
      <c r="GTE173" s="91"/>
      <c r="GTF173" s="91"/>
      <c r="GTG173" s="91"/>
      <c r="GTH173" s="91"/>
      <c r="GTI173" s="91"/>
      <c r="GTJ173" s="91"/>
      <c r="GTK173" s="91"/>
      <c r="GTL173" s="91"/>
      <c r="GTM173" s="91"/>
      <c r="GTN173" s="91"/>
      <c r="GTO173" s="91"/>
      <c r="GTP173" s="91"/>
      <c r="GTQ173" s="91"/>
      <c r="GTR173" s="91"/>
      <c r="GTS173" s="91"/>
      <c r="GTT173" s="91"/>
      <c r="GTU173" s="91"/>
      <c r="GTV173" s="91"/>
      <c r="GTW173" s="91"/>
      <c r="GTX173" s="91"/>
      <c r="GTY173" s="91"/>
      <c r="GTZ173" s="91"/>
      <c r="GUA173" s="91"/>
      <c r="GUB173" s="91"/>
      <c r="GUC173" s="91"/>
      <c r="GUD173" s="91"/>
      <c r="GUE173" s="91"/>
      <c r="GUF173" s="91"/>
      <c r="GUG173" s="91"/>
      <c r="GUH173" s="91"/>
      <c r="GUI173" s="91"/>
      <c r="GUJ173" s="91"/>
      <c r="GUK173" s="91"/>
      <c r="GUL173" s="91"/>
      <c r="GUM173" s="91"/>
      <c r="GUN173" s="91"/>
      <c r="GUO173" s="91"/>
      <c r="GUP173" s="91"/>
      <c r="GUQ173" s="91"/>
      <c r="GUR173" s="91"/>
      <c r="GUS173" s="91"/>
      <c r="GUT173" s="91"/>
      <c r="GUU173" s="91"/>
      <c r="GUV173" s="91"/>
      <c r="GUW173" s="91"/>
      <c r="GUX173" s="91"/>
      <c r="GUY173" s="91"/>
      <c r="GUZ173" s="91"/>
      <c r="GVA173" s="91"/>
      <c r="GVB173" s="91"/>
      <c r="GVC173" s="91"/>
      <c r="GVD173" s="91"/>
      <c r="GVE173" s="91"/>
      <c r="GVF173" s="91"/>
      <c r="GVG173" s="91"/>
      <c r="GVH173" s="91"/>
      <c r="GVI173" s="91"/>
      <c r="GVJ173" s="91"/>
      <c r="GVK173" s="91"/>
      <c r="GVL173" s="91"/>
      <c r="GVM173" s="91"/>
      <c r="GVN173" s="91"/>
      <c r="GVO173" s="91"/>
      <c r="GVP173" s="91"/>
      <c r="GVQ173" s="91"/>
      <c r="GVR173" s="91"/>
      <c r="GVS173" s="91"/>
      <c r="GVT173" s="91"/>
      <c r="GVU173" s="91"/>
      <c r="GVV173" s="91"/>
      <c r="GVW173" s="91"/>
      <c r="GVX173" s="91"/>
      <c r="GVY173" s="91"/>
      <c r="GVZ173" s="91"/>
      <c r="GWA173" s="91"/>
      <c r="GWB173" s="91"/>
      <c r="GWC173" s="91"/>
      <c r="GWD173" s="91"/>
      <c r="GWE173" s="91"/>
      <c r="GWF173" s="91"/>
      <c r="GWG173" s="91"/>
      <c r="GWH173" s="91"/>
      <c r="GWI173" s="91"/>
      <c r="GWJ173" s="91"/>
      <c r="GWK173" s="91"/>
      <c r="GWL173" s="91"/>
      <c r="GWM173" s="91"/>
      <c r="GWN173" s="91"/>
      <c r="GWO173" s="91"/>
      <c r="GWP173" s="91"/>
      <c r="GWQ173" s="91"/>
      <c r="GWR173" s="91"/>
      <c r="GWS173" s="91"/>
      <c r="GWT173" s="91"/>
      <c r="GWU173" s="91"/>
      <c r="GWV173" s="91"/>
      <c r="GWW173" s="91"/>
      <c r="GWX173" s="91"/>
      <c r="GWY173" s="91"/>
      <c r="GWZ173" s="91"/>
      <c r="GXA173" s="91"/>
      <c r="GXB173" s="91"/>
      <c r="GXC173" s="91"/>
      <c r="GXD173" s="91"/>
      <c r="GXE173" s="91"/>
      <c r="GXF173" s="91"/>
      <c r="GXG173" s="91"/>
      <c r="GXH173" s="91"/>
      <c r="GXI173" s="91"/>
      <c r="GXJ173" s="91"/>
      <c r="GXK173" s="91"/>
      <c r="GXL173" s="91"/>
      <c r="GXM173" s="91"/>
      <c r="GXN173" s="91"/>
      <c r="GXO173" s="91"/>
      <c r="GXP173" s="91"/>
      <c r="GXQ173" s="91"/>
      <c r="GXR173" s="91"/>
      <c r="GXS173" s="91"/>
      <c r="GXT173" s="91"/>
      <c r="GXU173" s="91"/>
      <c r="GXV173" s="91"/>
      <c r="GXW173" s="91"/>
      <c r="GXX173" s="91"/>
      <c r="GXY173" s="91"/>
      <c r="GXZ173" s="91"/>
      <c r="GYA173" s="91"/>
      <c r="GYB173" s="91"/>
      <c r="GYC173" s="91"/>
      <c r="GYD173" s="91"/>
      <c r="GYE173" s="91"/>
      <c r="GYF173" s="91"/>
      <c r="GYG173" s="91"/>
      <c r="GYH173" s="91"/>
      <c r="GYI173" s="91"/>
      <c r="GYJ173" s="91"/>
      <c r="GYK173" s="91"/>
      <c r="GYL173" s="91"/>
      <c r="GYM173" s="91"/>
      <c r="GYN173" s="91"/>
      <c r="GYO173" s="91"/>
      <c r="GYP173" s="91"/>
      <c r="GYQ173" s="91"/>
      <c r="GYR173" s="91"/>
      <c r="GYS173" s="91"/>
      <c r="GYT173" s="91"/>
      <c r="GYU173" s="91"/>
      <c r="GYV173" s="91"/>
      <c r="GYW173" s="91"/>
      <c r="GYX173" s="91"/>
      <c r="GYY173" s="91"/>
      <c r="GYZ173" s="91"/>
      <c r="GZA173" s="91"/>
      <c r="GZB173" s="91"/>
      <c r="GZC173" s="91"/>
      <c r="GZD173" s="91"/>
      <c r="GZE173" s="91"/>
      <c r="GZF173" s="91"/>
      <c r="GZG173" s="91"/>
      <c r="GZH173" s="91"/>
      <c r="GZI173" s="91"/>
      <c r="GZJ173" s="91"/>
      <c r="GZK173" s="91"/>
      <c r="GZL173" s="91"/>
      <c r="GZM173" s="91"/>
      <c r="GZN173" s="91"/>
      <c r="GZO173" s="91"/>
      <c r="GZP173" s="91"/>
      <c r="GZQ173" s="91"/>
      <c r="GZR173" s="91"/>
      <c r="GZS173" s="91"/>
      <c r="GZT173" s="91"/>
      <c r="GZU173" s="91"/>
      <c r="GZV173" s="91"/>
      <c r="GZW173" s="91"/>
      <c r="GZX173" s="91"/>
      <c r="GZY173" s="91"/>
      <c r="GZZ173" s="91"/>
      <c r="HAA173" s="91"/>
      <c r="HAB173" s="91"/>
      <c r="HAC173" s="91"/>
      <c r="HAD173" s="91"/>
      <c r="HAE173" s="91"/>
      <c r="HAF173" s="91"/>
      <c r="HAG173" s="91"/>
      <c r="HAH173" s="91"/>
      <c r="HAI173" s="91"/>
      <c r="HAJ173" s="91"/>
      <c r="HAK173" s="91"/>
      <c r="HAL173" s="91"/>
      <c r="HAM173" s="91"/>
      <c r="HAN173" s="91"/>
      <c r="HAO173" s="91"/>
      <c r="HAP173" s="91"/>
      <c r="HAQ173" s="91"/>
      <c r="HAR173" s="91"/>
      <c r="HAS173" s="91"/>
      <c r="HAT173" s="91"/>
      <c r="HAU173" s="91"/>
      <c r="HAV173" s="91"/>
      <c r="HAW173" s="91"/>
      <c r="HAX173" s="91"/>
      <c r="HAY173" s="91"/>
      <c r="HAZ173" s="91"/>
      <c r="HBA173" s="91"/>
      <c r="HBB173" s="91"/>
      <c r="HBC173" s="91"/>
      <c r="HBD173" s="91"/>
      <c r="HBE173" s="91"/>
      <c r="HBF173" s="91"/>
      <c r="HBG173" s="91"/>
      <c r="HBH173" s="91"/>
      <c r="HBI173" s="91"/>
      <c r="HBJ173" s="91"/>
      <c r="HBK173" s="91"/>
      <c r="HBL173" s="91"/>
      <c r="HBM173" s="91"/>
      <c r="HBN173" s="91"/>
      <c r="HBO173" s="91"/>
      <c r="HBP173" s="91"/>
      <c r="HBQ173" s="91"/>
      <c r="HBR173" s="91"/>
      <c r="HBS173" s="91"/>
      <c r="HBT173" s="91"/>
      <c r="HBU173" s="91"/>
      <c r="HBV173" s="91"/>
      <c r="HBW173" s="91"/>
      <c r="HBX173" s="91"/>
      <c r="HBY173" s="91"/>
      <c r="HBZ173" s="91"/>
      <c r="HCA173" s="91"/>
      <c r="HCB173" s="91"/>
      <c r="HCC173" s="91"/>
      <c r="HCD173" s="91"/>
      <c r="HCE173" s="91"/>
      <c r="HCF173" s="91"/>
      <c r="HCG173" s="91"/>
      <c r="HCH173" s="91"/>
      <c r="HCI173" s="91"/>
      <c r="HCJ173" s="91"/>
      <c r="HCK173" s="91"/>
      <c r="HCL173" s="91"/>
      <c r="HCM173" s="91"/>
      <c r="HCN173" s="91"/>
      <c r="HCO173" s="91"/>
      <c r="HCP173" s="91"/>
      <c r="HCQ173" s="91"/>
      <c r="HCR173" s="91"/>
      <c r="HCS173" s="91"/>
      <c r="HCT173" s="91"/>
      <c r="HCU173" s="91"/>
      <c r="HCV173" s="91"/>
      <c r="HCW173" s="91"/>
      <c r="HCX173" s="91"/>
      <c r="HCY173" s="91"/>
      <c r="HCZ173" s="91"/>
      <c r="HDA173" s="91"/>
      <c r="HDB173" s="91"/>
      <c r="HDC173" s="91"/>
      <c r="HDD173" s="91"/>
      <c r="HDE173" s="91"/>
      <c r="HDF173" s="91"/>
      <c r="HDG173" s="91"/>
      <c r="HDH173" s="91"/>
      <c r="HDI173" s="91"/>
      <c r="HDJ173" s="91"/>
      <c r="HDK173" s="91"/>
      <c r="HDL173" s="91"/>
      <c r="HDM173" s="91"/>
      <c r="HDN173" s="91"/>
      <c r="HDO173" s="91"/>
      <c r="HDP173" s="91"/>
      <c r="HDQ173" s="91"/>
      <c r="HDR173" s="91"/>
      <c r="HDS173" s="91"/>
      <c r="HDT173" s="91"/>
      <c r="HDU173" s="91"/>
      <c r="HDV173" s="91"/>
      <c r="HDW173" s="91"/>
      <c r="HDX173" s="91"/>
      <c r="HDY173" s="91"/>
      <c r="HDZ173" s="91"/>
      <c r="HEA173" s="91"/>
      <c r="HEB173" s="91"/>
      <c r="HEC173" s="91"/>
      <c r="HED173" s="91"/>
      <c r="HEE173" s="91"/>
      <c r="HEF173" s="91"/>
      <c r="HEG173" s="91"/>
      <c r="HEH173" s="91"/>
      <c r="HEI173" s="91"/>
      <c r="HEJ173" s="91"/>
      <c r="HEK173" s="91"/>
      <c r="HEL173" s="91"/>
      <c r="HEM173" s="91"/>
      <c r="HEN173" s="91"/>
      <c r="HEO173" s="91"/>
      <c r="HEP173" s="91"/>
      <c r="HEQ173" s="91"/>
      <c r="HER173" s="91"/>
      <c r="HES173" s="91"/>
      <c r="HET173" s="91"/>
      <c r="HEU173" s="91"/>
      <c r="HEV173" s="91"/>
      <c r="HEW173" s="91"/>
      <c r="HEX173" s="91"/>
      <c r="HEY173" s="91"/>
      <c r="HEZ173" s="91"/>
      <c r="HFA173" s="91"/>
      <c r="HFB173" s="91"/>
      <c r="HFC173" s="91"/>
      <c r="HFD173" s="91"/>
      <c r="HFE173" s="91"/>
      <c r="HFF173" s="91"/>
      <c r="HFG173" s="91"/>
      <c r="HFH173" s="91"/>
      <c r="HFI173" s="91"/>
      <c r="HFJ173" s="91"/>
      <c r="HFK173" s="91"/>
      <c r="HFL173" s="91"/>
      <c r="HFM173" s="91"/>
      <c r="HFN173" s="91"/>
      <c r="HFO173" s="91"/>
      <c r="HFP173" s="91"/>
      <c r="HFQ173" s="91"/>
      <c r="HFR173" s="91"/>
      <c r="HFS173" s="91"/>
      <c r="HFT173" s="91"/>
      <c r="HFU173" s="91"/>
      <c r="HFV173" s="91"/>
      <c r="HFW173" s="91"/>
      <c r="HFX173" s="91"/>
      <c r="HFY173" s="91"/>
      <c r="HFZ173" s="91"/>
      <c r="HGA173" s="91"/>
      <c r="HGB173" s="91"/>
      <c r="HGC173" s="91"/>
      <c r="HGD173" s="91"/>
      <c r="HGE173" s="91"/>
      <c r="HGF173" s="91"/>
      <c r="HGG173" s="91"/>
      <c r="HGH173" s="91"/>
      <c r="HGI173" s="91"/>
      <c r="HGJ173" s="91"/>
      <c r="HGK173" s="91"/>
      <c r="HGL173" s="91"/>
      <c r="HGM173" s="91"/>
      <c r="HGN173" s="91"/>
      <c r="HGO173" s="91"/>
      <c r="HGP173" s="91"/>
      <c r="HGQ173" s="91"/>
      <c r="HGR173" s="91"/>
      <c r="HGS173" s="91"/>
      <c r="HGT173" s="91"/>
      <c r="HGU173" s="91"/>
      <c r="HGV173" s="91"/>
      <c r="HGW173" s="91"/>
      <c r="HGX173" s="91"/>
      <c r="HGY173" s="91"/>
      <c r="HGZ173" s="91"/>
      <c r="HHA173" s="91"/>
      <c r="HHB173" s="91"/>
      <c r="HHC173" s="91"/>
      <c r="HHD173" s="91"/>
      <c r="HHE173" s="91"/>
      <c r="HHF173" s="91"/>
      <c r="HHG173" s="91"/>
      <c r="HHH173" s="91"/>
      <c r="HHI173" s="91"/>
      <c r="HHJ173" s="91"/>
      <c r="HHK173" s="91"/>
      <c r="HHL173" s="91"/>
      <c r="HHM173" s="91"/>
      <c r="HHN173" s="91"/>
      <c r="HHO173" s="91"/>
      <c r="HHP173" s="91"/>
      <c r="HHQ173" s="91"/>
      <c r="HHR173" s="91"/>
      <c r="HHS173" s="91"/>
      <c r="HHT173" s="91"/>
      <c r="HHU173" s="91"/>
      <c r="HHV173" s="91"/>
      <c r="HHW173" s="91"/>
      <c r="HHX173" s="91"/>
      <c r="HHY173" s="91"/>
      <c r="HHZ173" s="91"/>
      <c r="HIA173" s="91"/>
      <c r="HIB173" s="91"/>
      <c r="HIC173" s="91"/>
      <c r="HID173" s="91"/>
      <c r="HIE173" s="91"/>
      <c r="HIF173" s="91"/>
      <c r="HIG173" s="91"/>
      <c r="HIH173" s="91"/>
      <c r="HII173" s="91"/>
      <c r="HIJ173" s="91"/>
      <c r="HIK173" s="91"/>
      <c r="HIL173" s="91"/>
      <c r="HIM173" s="91"/>
      <c r="HIN173" s="91"/>
      <c r="HIO173" s="91"/>
      <c r="HIP173" s="91"/>
      <c r="HIQ173" s="91"/>
      <c r="HIR173" s="91"/>
      <c r="HIS173" s="91"/>
      <c r="HIT173" s="91"/>
      <c r="HIU173" s="91"/>
      <c r="HIV173" s="91"/>
      <c r="HIW173" s="91"/>
      <c r="HIX173" s="91"/>
      <c r="HIY173" s="91"/>
      <c r="HIZ173" s="91"/>
      <c r="HJA173" s="91"/>
      <c r="HJB173" s="91"/>
      <c r="HJC173" s="91"/>
      <c r="HJD173" s="91"/>
      <c r="HJE173" s="91"/>
      <c r="HJF173" s="91"/>
      <c r="HJG173" s="91"/>
      <c r="HJH173" s="91"/>
      <c r="HJI173" s="91"/>
      <c r="HJJ173" s="91"/>
      <c r="HJK173" s="91"/>
      <c r="HJL173" s="91"/>
      <c r="HJM173" s="91"/>
      <c r="HJN173" s="91"/>
      <c r="HJO173" s="91"/>
      <c r="HJP173" s="91"/>
      <c r="HJQ173" s="91"/>
      <c r="HJR173" s="91"/>
      <c r="HJS173" s="91"/>
      <c r="HJT173" s="91"/>
      <c r="HJU173" s="91"/>
      <c r="HJV173" s="91"/>
      <c r="HJW173" s="91"/>
      <c r="HJX173" s="91"/>
      <c r="HJY173" s="91"/>
      <c r="HJZ173" s="91"/>
      <c r="HKA173" s="91"/>
      <c r="HKB173" s="91"/>
      <c r="HKC173" s="91"/>
      <c r="HKD173" s="91"/>
      <c r="HKE173" s="91"/>
      <c r="HKF173" s="91"/>
      <c r="HKG173" s="91"/>
      <c r="HKH173" s="91"/>
      <c r="HKI173" s="91"/>
      <c r="HKJ173" s="91"/>
      <c r="HKK173" s="91"/>
      <c r="HKL173" s="91"/>
      <c r="HKM173" s="91"/>
      <c r="HKN173" s="91"/>
      <c r="HKO173" s="91"/>
      <c r="HKP173" s="91"/>
      <c r="HKQ173" s="91"/>
      <c r="HKR173" s="91"/>
      <c r="HKS173" s="91"/>
      <c r="HKT173" s="91"/>
      <c r="HKU173" s="91"/>
      <c r="HKV173" s="91"/>
      <c r="HKW173" s="91"/>
      <c r="HKX173" s="91"/>
      <c r="HKY173" s="91"/>
      <c r="HKZ173" s="91"/>
      <c r="HLA173" s="91"/>
      <c r="HLB173" s="91"/>
      <c r="HLC173" s="91"/>
      <c r="HLD173" s="91"/>
      <c r="HLE173" s="91"/>
      <c r="HLF173" s="91"/>
      <c r="HLG173" s="91"/>
      <c r="HLH173" s="91"/>
      <c r="HLI173" s="91"/>
      <c r="HLJ173" s="91"/>
      <c r="HLK173" s="91"/>
      <c r="HLL173" s="91"/>
      <c r="HLM173" s="91"/>
      <c r="HLN173" s="91"/>
      <c r="HLO173" s="91"/>
      <c r="HLP173" s="91"/>
      <c r="HLQ173" s="91"/>
      <c r="HLR173" s="91"/>
      <c r="HLS173" s="91"/>
      <c r="HLT173" s="91"/>
      <c r="HLU173" s="91"/>
      <c r="HLV173" s="91"/>
      <c r="HLW173" s="91"/>
      <c r="HLX173" s="91"/>
      <c r="HLY173" s="91"/>
      <c r="HLZ173" s="91"/>
      <c r="HMA173" s="91"/>
      <c r="HMB173" s="91"/>
      <c r="HMC173" s="91"/>
      <c r="HMD173" s="91"/>
      <c r="HME173" s="91"/>
      <c r="HMF173" s="91"/>
      <c r="HMG173" s="91"/>
      <c r="HMH173" s="91"/>
      <c r="HMI173" s="91"/>
      <c r="HMJ173" s="91"/>
      <c r="HMK173" s="91"/>
      <c r="HML173" s="91"/>
      <c r="HMM173" s="91"/>
      <c r="HMN173" s="91"/>
      <c r="HMO173" s="91"/>
      <c r="HMP173" s="91"/>
      <c r="HMQ173" s="91"/>
      <c r="HMR173" s="91"/>
      <c r="HMS173" s="91"/>
      <c r="HMT173" s="91"/>
      <c r="HMU173" s="91"/>
      <c r="HMV173" s="91"/>
      <c r="HMW173" s="91"/>
      <c r="HMX173" s="91"/>
      <c r="HMY173" s="91"/>
      <c r="HMZ173" s="91"/>
      <c r="HNA173" s="91"/>
      <c r="HNB173" s="91"/>
      <c r="HNC173" s="91"/>
      <c r="HND173" s="91"/>
      <c r="HNE173" s="91"/>
      <c r="HNF173" s="91"/>
      <c r="HNG173" s="91"/>
      <c r="HNH173" s="91"/>
      <c r="HNI173" s="91"/>
      <c r="HNJ173" s="91"/>
      <c r="HNK173" s="91"/>
      <c r="HNL173" s="91"/>
      <c r="HNM173" s="91"/>
      <c r="HNN173" s="91"/>
      <c r="HNO173" s="91"/>
      <c r="HNP173" s="91"/>
      <c r="HNQ173" s="91"/>
      <c r="HNR173" s="91"/>
      <c r="HNS173" s="91"/>
      <c r="HNT173" s="91"/>
      <c r="HNU173" s="91"/>
      <c r="HNV173" s="91"/>
      <c r="HNW173" s="91"/>
      <c r="HNX173" s="91"/>
      <c r="HNY173" s="91"/>
      <c r="HNZ173" s="91"/>
      <c r="HOA173" s="91"/>
      <c r="HOB173" s="91"/>
      <c r="HOC173" s="91"/>
      <c r="HOD173" s="91"/>
      <c r="HOE173" s="91"/>
      <c r="HOF173" s="91"/>
      <c r="HOG173" s="91"/>
      <c r="HOH173" s="91"/>
      <c r="HOI173" s="91"/>
      <c r="HOJ173" s="91"/>
      <c r="HOK173" s="91"/>
      <c r="HOL173" s="91"/>
      <c r="HOM173" s="91"/>
      <c r="HON173" s="91"/>
      <c r="HOO173" s="91"/>
      <c r="HOP173" s="91"/>
      <c r="HOQ173" s="91"/>
      <c r="HOR173" s="91"/>
      <c r="HOS173" s="91"/>
      <c r="HOT173" s="91"/>
      <c r="HOU173" s="91"/>
      <c r="HOV173" s="91"/>
      <c r="HOW173" s="91"/>
      <c r="HOX173" s="91"/>
      <c r="HOY173" s="91"/>
      <c r="HOZ173" s="91"/>
      <c r="HPA173" s="91"/>
      <c r="HPB173" s="91"/>
      <c r="HPC173" s="91"/>
      <c r="HPD173" s="91"/>
      <c r="HPE173" s="91"/>
      <c r="HPF173" s="91"/>
      <c r="HPG173" s="91"/>
      <c r="HPH173" s="91"/>
      <c r="HPI173" s="91"/>
      <c r="HPJ173" s="91"/>
      <c r="HPK173" s="91"/>
      <c r="HPL173" s="91"/>
      <c r="HPM173" s="91"/>
      <c r="HPN173" s="91"/>
      <c r="HPO173" s="91"/>
      <c r="HPP173" s="91"/>
      <c r="HPQ173" s="91"/>
      <c r="HPR173" s="91"/>
      <c r="HPS173" s="91"/>
      <c r="HPT173" s="91"/>
      <c r="HPU173" s="91"/>
      <c r="HPV173" s="91"/>
      <c r="HPW173" s="91"/>
      <c r="HPX173" s="91"/>
      <c r="HPY173" s="91"/>
      <c r="HPZ173" s="91"/>
      <c r="HQA173" s="91"/>
      <c r="HQB173" s="91"/>
      <c r="HQC173" s="91"/>
      <c r="HQD173" s="91"/>
      <c r="HQE173" s="91"/>
      <c r="HQF173" s="91"/>
      <c r="HQG173" s="91"/>
      <c r="HQH173" s="91"/>
      <c r="HQI173" s="91"/>
      <c r="HQJ173" s="91"/>
      <c r="HQK173" s="91"/>
      <c r="HQL173" s="91"/>
      <c r="HQM173" s="91"/>
      <c r="HQN173" s="91"/>
      <c r="HQO173" s="91"/>
      <c r="HQP173" s="91"/>
      <c r="HQQ173" s="91"/>
      <c r="HQR173" s="91"/>
      <c r="HQS173" s="91"/>
      <c r="HQT173" s="91"/>
      <c r="HQU173" s="91"/>
      <c r="HQV173" s="91"/>
      <c r="HQW173" s="91"/>
      <c r="HQX173" s="91"/>
      <c r="HQY173" s="91"/>
      <c r="HQZ173" s="91"/>
      <c r="HRA173" s="91"/>
      <c r="HRB173" s="91"/>
      <c r="HRC173" s="91"/>
      <c r="HRD173" s="91"/>
      <c r="HRE173" s="91"/>
      <c r="HRF173" s="91"/>
      <c r="HRG173" s="91"/>
      <c r="HRH173" s="91"/>
      <c r="HRI173" s="91"/>
      <c r="HRJ173" s="91"/>
      <c r="HRK173" s="91"/>
      <c r="HRL173" s="91"/>
      <c r="HRM173" s="91"/>
      <c r="HRN173" s="91"/>
      <c r="HRO173" s="91"/>
      <c r="HRP173" s="91"/>
      <c r="HRQ173" s="91"/>
      <c r="HRR173" s="91"/>
      <c r="HRS173" s="91"/>
      <c r="HRT173" s="91"/>
      <c r="HRU173" s="91"/>
      <c r="HRV173" s="91"/>
      <c r="HRW173" s="91"/>
      <c r="HRX173" s="91"/>
      <c r="HRY173" s="91"/>
      <c r="HRZ173" s="91"/>
      <c r="HSA173" s="91"/>
      <c r="HSB173" s="91"/>
      <c r="HSC173" s="91"/>
      <c r="HSD173" s="91"/>
      <c r="HSE173" s="91"/>
      <c r="HSF173" s="91"/>
      <c r="HSG173" s="91"/>
      <c r="HSH173" s="91"/>
      <c r="HSI173" s="91"/>
      <c r="HSJ173" s="91"/>
      <c r="HSK173" s="91"/>
      <c r="HSL173" s="91"/>
      <c r="HSM173" s="91"/>
      <c r="HSN173" s="91"/>
      <c r="HSO173" s="91"/>
      <c r="HSP173" s="91"/>
      <c r="HSQ173" s="91"/>
      <c r="HSR173" s="91"/>
      <c r="HSS173" s="91"/>
      <c r="HST173" s="91"/>
      <c r="HSU173" s="91"/>
      <c r="HSV173" s="91"/>
      <c r="HSW173" s="91"/>
      <c r="HSX173" s="91"/>
      <c r="HSY173" s="91"/>
      <c r="HSZ173" s="91"/>
      <c r="HTA173" s="91"/>
      <c r="HTB173" s="91"/>
      <c r="HTC173" s="91"/>
      <c r="HTD173" s="91"/>
      <c r="HTE173" s="91"/>
      <c r="HTF173" s="91"/>
      <c r="HTG173" s="91"/>
      <c r="HTH173" s="91"/>
      <c r="HTI173" s="91"/>
      <c r="HTJ173" s="91"/>
      <c r="HTK173" s="91"/>
      <c r="HTL173" s="91"/>
      <c r="HTM173" s="91"/>
      <c r="HTN173" s="91"/>
      <c r="HTO173" s="91"/>
      <c r="HTP173" s="91"/>
      <c r="HTQ173" s="91"/>
      <c r="HTR173" s="91"/>
      <c r="HTS173" s="91"/>
      <c r="HTT173" s="91"/>
      <c r="HTU173" s="91"/>
      <c r="HTV173" s="91"/>
      <c r="HTW173" s="91"/>
      <c r="HTX173" s="91"/>
      <c r="HTY173" s="91"/>
      <c r="HTZ173" s="91"/>
      <c r="HUA173" s="91"/>
      <c r="HUB173" s="91"/>
      <c r="HUC173" s="91"/>
      <c r="HUD173" s="91"/>
      <c r="HUE173" s="91"/>
      <c r="HUF173" s="91"/>
      <c r="HUG173" s="91"/>
      <c r="HUH173" s="91"/>
      <c r="HUI173" s="91"/>
      <c r="HUJ173" s="91"/>
      <c r="HUK173" s="91"/>
      <c r="HUL173" s="91"/>
      <c r="HUM173" s="91"/>
      <c r="HUN173" s="91"/>
      <c r="HUO173" s="91"/>
      <c r="HUP173" s="91"/>
      <c r="HUQ173" s="91"/>
      <c r="HUR173" s="91"/>
      <c r="HUS173" s="91"/>
      <c r="HUT173" s="91"/>
      <c r="HUU173" s="91"/>
      <c r="HUV173" s="91"/>
      <c r="HUW173" s="91"/>
      <c r="HUX173" s="91"/>
      <c r="HUY173" s="91"/>
      <c r="HUZ173" s="91"/>
      <c r="HVA173" s="91"/>
      <c r="HVB173" s="91"/>
      <c r="HVC173" s="91"/>
      <c r="HVD173" s="91"/>
      <c r="HVE173" s="91"/>
      <c r="HVF173" s="91"/>
      <c r="HVG173" s="91"/>
      <c r="HVH173" s="91"/>
      <c r="HVI173" s="91"/>
      <c r="HVJ173" s="91"/>
      <c r="HVK173" s="91"/>
      <c r="HVL173" s="91"/>
      <c r="HVM173" s="91"/>
      <c r="HVN173" s="91"/>
      <c r="HVO173" s="91"/>
      <c r="HVP173" s="91"/>
      <c r="HVQ173" s="91"/>
      <c r="HVR173" s="91"/>
      <c r="HVS173" s="91"/>
      <c r="HVT173" s="91"/>
      <c r="HVU173" s="91"/>
      <c r="HVV173" s="91"/>
      <c r="HVW173" s="91"/>
      <c r="HVX173" s="91"/>
      <c r="HVY173" s="91"/>
      <c r="HVZ173" s="91"/>
      <c r="HWA173" s="91"/>
      <c r="HWB173" s="91"/>
      <c r="HWC173" s="91"/>
      <c r="HWD173" s="91"/>
      <c r="HWE173" s="91"/>
      <c r="HWF173" s="91"/>
      <c r="HWG173" s="91"/>
      <c r="HWH173" s="91"/>
      <c r="HWI173" s="91"/>
      <c r="HWJ173" s="91"/>
      <c r="HWK173" s="91"/>
      <c r="HWL173" s="91"/>
      <c r="HWM173" s="91"/>
      <c r="HWN173" s="91"/>
      <c r="HWO173" s="91"/>
      <c r="HWP173" s="91"/>
      <c r="HWQ173" s="91"/>
      <c r="HWR173" s="91"/>
      <c r="HWS173" s="91"/>
      <c r="HWT173" s="91"/>
      <c r="HWU173" s="91"/>
      <c r="HWV173" s="91"/>
      <c r="HWW173" s="91"/>
      <c r="HWX173" s="91"/>
      <c r="HWY173" s="91"/>
      <c r="HWZ173" s="91"/>
      <c r="HXA173" s="91"/>
      <c r="HXB173" s="91"/>
      <c r="HXC173" s="91"/>
      <c r="HXD173" s="91"/>
      <c r="HXE173" s="91"/>
      <c r="HXF173" s="91"/>
      <c r="HXG173" s="91"/>
      <c r="HXH173" s="91"/>
      <c r="HXI173" s="91"/>
      <c r="HXJ173" s="91"/>
      <c r="HXK173" s="91"/>
      <c r="HXL173" s="91"/>
      <c r="HXM173" s="91"/>
      <c r="HXN173" s="91"/>
      <c r="HXO173" s="91"/>
      <c r="HXP173" s="91"/>
      <c r="HXQ173" s="91"/>
      <c r="HXR173" s="91"/>
      <c r="HXS173" s="91"/>
      <c r="HXT173" s="91"/>
      <c r="HXU173" s="91"/>
      <c r="HXV173" s="91"/>
      <c r="HXW173" s="91"/>
      <c r="HXX173" s="91"/>
      <c r="HXY173" s="91"/>
      <c r="HXZ173" s="91"/>
      <c r="HYA173" s="91"/>
      <c r="HYB173" s="91"/>
      <c r="HYC173" s="91"/>
      <c r="HYD173" s="91"/>
      <c r="HYE173" s="91"/>
      <c r="HYF173" s="91"/>
      <c r="HYG173" s="91"/>
      <c r="HYH173" s="91"/>
      <c r="HYI173" s="91"/>
      <c r="HYJ173" s="91"/>
      <c r="HYK173" s="91"/>
      <c r="HYL173" s="91"/>
      <c r="HYM173" s="91"/>
      <c r="HYN173" s="91"/>
      <c r="HYO173" s="91"/>
      <c r="HYP173" s="91"/>
      <c r="HYQ173" s="91"/>
      <c r="HYR173" s="91"/>
      <c r="HYS173" s="91"/>
      <c r="HYT173" s="91"/>
      <c r="HYU173" s="91"/>
      <c r="HYV173" s="91"/>
      <c r="HYW173" s="91"/>
      <c r="HYX173" s="91"/>
      <c r="HYY173" s="91"/>
      <c r="HYZ173" s="91"/>
      <c r="HZA173" s="91"/>
      <c r="HZB173" s="91"/>
      <c r="HZC173" s="91"/>
      <c r="HZD173" s="91"/>
      <c r="HZE173" s="91"/>
      <c r="HZF173" s="91"/>
      <c r="HZG173" s="91"/>
      <c r="HZH173" s="91"/>
      <c r="HZI173" s="91"/>
      <c r="HZJ173" s="91"/>
      <c r="HZK173" s="91"/>
      <c r="HZL173" s="91"/>
      <c r="HZM173" s="91"/>
      <c r="HZN173" s="91"/>
      <c r="HZO173" s="91"/>
      <c r="HZP173" s="91"/>
      <c r="HZQ173" s="91"/>
      <c r="HZR173" s="91"/>
      <c r="HZS173" s="91"/>
      <c r="HZT173" s="91"/>
      <c r="HZU173" s="91"/>
      <c r="HZV173" s="91"/>
      <c r="HZW173" s="91"/>
      <c r="HZX173" s="91"/>
      <c r="HZY173" s="91"/>
      <c r="HZZ173" s="91"/>
      <c r="IAA173" s="91"/>
      <c r="IAB173" s="91"/>
      <c r="IAC173" s="91"/>
      <c r="IAD173" s="91"/>
      <c r="IAE173" s="91"/>
      <c r="IAF173" s="91"/>
      <c r="IAG173" s="91"/>
      <c r="IAH173" s="91"/>
      <c r="IAI173" s="91"/>
      <c r="IAJ173" s="91"/>
      <c r="IAK173" s="91"/>
      <c r="IAL173" s="91"/>
      <c r="IAM173" s="91"/>
      <c r="IAN173" s="91"/>
      <c r="IAO173" s="91"/>
      <c r="IAP173" s="91"/>
      <c r="IAQ173" s="91"/>
      <c r="IAR173" s="91"/>
      <c r="IAS173" s="91"/>
      <c r="IAT173" s="91"/>
      <c r="IAU173" s="91"/>
      <c r="IAV173" s="91"/>
      <c r="IAW173" s="91"/>
      <c r="IAX173" s="91"/>
      <c r="IAY173" s="91"/>
      <c r="IAZ173" s="91"/>
      <c r="IBA173" s="91"/>
      <c r="IBB173" s="91"/>
      <c r="IBC173" s="91"/>
      <c r="IBD173" s="91"/>
      <c r="IBE173" s="91"/>
      <c r="IBF173" s="91"/>
      <c r="IBG173" s="91"/>
      <c r="IBH173" s="91"/>
      <c r="IBI173" s="91"/>
      <c r="IBJ173" s="91"/>
      <c r="IBK173" s="91"/>
      <c r="IBL173" s="91"/>
      <c r="IBM173" s="91"/>
      <c r="IBN173" s="91"/>
      <c r="IBO173" s="91"/>
      <c r="IBP173" s="91"/>
      <c r="IBQ173" s="91"/>
      <c r="IBR173" s="91"/>
      <c r="IBS173" s="91"/>
      <c r="IBT173" s="91"/>
      <c r="IBU173" s="91"/>
      <c r="IBV173" s="91"/>
      <c r="IBW173" s="91"/>
      <c r="IBX173" s="91"/>
      <c r="IBY173" s="91"/>
      <c r="IBZ173" s="91"/>
      <c r="ICA173" s="91"/>
      <c r="ICB173" s="91"/>
      <c r="ICC173" s="91"/>
      <c r="ICD173" s="91"/>
      <c r="ICE173" s="91"/>
      <c r="ICF173" s="91"/>
      <c r="ICG173" s="91"/>
      <c r="ICH173" s="91"/>
      <c r="ICI173" s="91"/>
      <c r="ICJ173" s="91"/>
      <c r="ICK173" s="91"/>
      <c r="ICL173" s="91"/>
      <c r="ICM173" s="91"/>
      <c r="ICN173" s="91"/>
      <c r="ICO173" s="91"/>
      <c r="ICP173" s="91"/>
      <c r="ICQ173" s="91"/>
      <c r="ICR173" s="91"/>
      <c r="ICS173" s="91"/>
      <c r="ICT173" s="91"/>
      <c r="ICU173" s="91"/>
      <c r="ICV173" s="91"/>
      <c r="ICW173" s="91"/>
      <c r="ICX173" s="91"/>
      <c r="ICY173" s="91"/>
      <c r="ICZ173" s="91"/>
      <c r="IDA173" s="91"/>
      <c r="IDB173" s="91"/>
      <c r="IDC173" s="91"/>
      <c r="IDD173" s="91"/>
      <c r="IDE173" s="91"/>
      <c r="IDF173" s="91"/>
      <c r="IDG173" s="91"/>
      <c r="IDH173" s="91"/>
      <c r="IDI173" s="91"/>
      <c r="IDJ173" s="91"/>
      <c r="IDK173" s="91"/>
      <c r="IDL173" s="91"/>
      <c r="IDM173" s="91"/>
      <c r="IDN173" s="91"/>
      <c r="IDO173" s="91"/>
      <c r="IDP173" s="91"/>
      <c r="IDQ173" s="91"/>
      <c r="IDR173" s="91"/>
      <c r="IDS173" s="91"/>
      <c r="IDT173" s="91"/>
      <c r="IDU173" s="91"/>
      <c r="IDV173" s="91"/>
      <c r="IDW173" s="91"/>
      <c r="IDX173" s="91"/>
      <c r="IDY173" s="91"/>
      <c r="IDZ173" s="91"/>
      <c r="IEA173" s="91"/>
      <c r="IEB173" s="91"/>
      <c r="IEC173" s="91"/>
      <c r="IED173" s="91"/>
      <c r="IEE173" s="91"/>
      <c r="IEF173" s="91"/>
      <c r="IEG173" s="91"/>
      <c r="IEH173" s="91"/>
      <c r="IEI173" s="91"/>
      <c r="IEJ173" s="91"/>
      <c r="IEK173" s="91"/>
      <c r="IEL173" s="91"/>
      <c r="IEM173" s="91"/>
      <c r="IEN173" s="91"/>
      <c r="IEO173" s="91"/>
      <c r="IEP173" s="91"/>
      <c r="IEQ173" s="91"/>
      <c r="IER173" s="91"/>
      <c r="IES173" s="91"/>
      <c r="IET173" s="91"/>
      <c r="IEU173" s="91"/>
      <c r="IEV173" s="91"/>
      <c r="IEW173" s="91"/>
      <c r="IEX173" s="91"/>
      <c r="IEY173" s="91"/>
      <c r="IEZ173" s="91"/>
      <c r="IFA173" s="91"/>
      <c r="IFB173" s="91"/>
      <c r="IFC173" s="91"/>
      <c r="IFD173" s="91"/>
      <c r="IFE173" s="91"/>
      <c r="IFF173" s="91"/>
      <c r="IFG173" s="91"/>
      <c r="IFH173" s="91"/>
      <c r="IFI173" s="91"/>
      <c r="IFJ173" s="91"/>
      <c r="IFK173" s="91"/>
      <c r="IFL173" s="91"/>
      <c r="IFM173" s="91"/>
      <c r="IFN173" s="91"/>
      <c r="IFO173" s="91"/>
      <c r="IFP173" s="91"/>
      <c r="IFQ173" s="91"/>
      <c r="IFR173" s="91"/>
      <c r="IFS173" s="91"/>
      <c r="IFT173" s="91"/>
      <c r="IFU173" s="91"/>
      <c r="IFV173" s="91"/>
      <c r="IFW173" s="91"/>
      <c r="IFX173" s="91"/>
      <c r="IFY173" s="91"/>
      <c r="IFZ173" s="91"/>
      <c r="IGA173" s="91"/>
      <c r="IGB173" s="91"/>
      <c r="IGC173" s="91"/>
      <c r="IGD173" s="91"/>
      <c r="IGE173" s="91"/>
      <c r="IGF173" s="91"/>
      <c r="IGG173" s="91"/>
      <c r="IGH173" s="91"/>
      <c r="IGI173" s="91"/>
      <c r="IGJ173" s="91"/>
      <c r="IGK173" s="91"/>
      <c r="IGL173" s="91"/>
      <c r="IGM173" s="91"/>
      <c r="IGN173" s="91"/>
      <c r="IGO173" s="91"/>
      <c r="IGP173" s="91"/>
      <c r="IGQ173" s="91"/>
      <c r="IGR173" s="91"/>
      <c r="IGS173" s="91"/>
      <c r="IGT173" s="91"/>
      <c r="IGU173" s="91"/>
      <c r="IGV173" s="91"/>
      <c r="IGW173" s="91"/>
      <c r="IGX173" s="91"/>
      <c r="IGY173" s="91"/>
      <c r="IGZ173" s="91"/>
      <c r="IHA173" s="91"/>
      <c r="IHB173" s="91"/>
      <c r="IHC173" s="91"/>
      <c r="IHD173" s="91"/>
      <c r="IHE173" s="91"/>
      <c r="IHF173" s="91"/>
      <c r="IHG173" s="91"/>
      <c r="IHH173" s="91"/>
      <c r="IHI173" s="91"/>
      <c r="IHJ173" s="91"/>
      <c r="IHK173" s="91"/>
      <c r="IHL173" s="91"/>
      <c r="IHM173" s="91"/>
      <c r="IHN173" s="91"/>
      <c r="IHO173" s="91"/>
      <c r="IHP173" s="91"/>
      <c r="IHQ173" s="91"/>
      <c r="IHR173" s="91"/>
      <c r="IHS173" s="91"/>
      <c r="IHT173" s="91"/>
      <c r="IHU173" s="91"/>
      <c r="IHV173" s="91"/>
      <c r="IHW173" s="91"/>
      <c r="IHX173" s="91"/>
      <c r="IHY173" s="91"/>
      <c r="IHZ173" s="91"/>
      <c r="IIA173" s="91"/>
      <c r="IIB173" s="91"/>
      <c r="IIC173" s="91"/>
      <c r="IID173" s="91"/>
      <c r="IIE173" s="91"/>
      <c r="IIF173" s="91"/>
      <c r="IIG173" s="91"/>
      <c r="IIH173" s="91"/>
      <c r="III173" s="91"/>
      <c r="IIJ173" s="91"/>
      <c r="IIK173" s="91"/>
      <c r="IIL173" s="91"/>
      <c r="IIM173" s="91"/>
      <c r="IIN173" s="91"/>
      <c r="IIO173" s="91"/>
      <c r="IIP173" s="91"/>
      <c r="IIQ173" s="91"/>
      <c r="IIR173" s="91"/>
      <c r="IIS173" s="91"/>
      <c r="IIT173" s="91"/>
      <c r="IIU173" s="91"/>
      <c r="IIV173" s="91"/>
      <c r="IIW173" s="91"/>
      <c r="IIX173" s="91"/>
      <c r="IIY173" s="91"/>
      <c r="IIZ173" s="91"/>
      <c r="IJA173" s="91"/>
      <c r="IJB173" s="91"/>
      <c r="IJC173" s="91"/>
      <c r="IJD173" s="91"/>
      <c r="IJE173" s="91"/>
      <c r="IJF173" s="91"/>
      <c r="IJG173" s="91"/>
      <c r="IJH173" s="91"/>
      <c r="IJI173" s="91"/>
      <c r="IJJ173" s="91"/>
      <c r="IJK173" s="91"/>
      <c r="IJL173" s="91"/>
      <c r="IJM173" s="91"/>
      <c r="IJN173" s="91"/>
      <c r="IJO173" s="91"/>
      <c r="IJP173" s="91"/>
      <c r="IJQ173" s="91"/>
      <c r="IJR173" s="91"/>
      <c r="IJS173" s="91"/>
      <c r="IJT173" s="91"/>
      <c r="IJU173" s="91"/>
      <c r="IJV173" s="91"/>
      <c r="IJW173" s="91"/>
      <c r="IJX173" s="91"/>
      <c r="IJY173" s="91"/>
      <c r="IJZ173" s="91"/>
      <c r="IKA173" s="91"/>
      <c r="IKB173" s="91"/>
      <c r="IKC173" s="91"/>
      <c r="IKD173" s="91"/>
      <c r="IKE173" s="91"/>
      <c r="IKF173" s="91"/>
      <c r="IKG173" s="91"/>
      <c r="IKH173" s="91"/>
      <c r="IKI173" s="91"/>
      <c r="IKJ173" s="91"/>
      <c r="IKK173" s="91"/>
      <c r="IKL173" s="91"/>
      <c r="IKM173" s="91"/>
      <c r="IKN173" s="91"/>
      <c r="IKO173" s="91"/>
      <c r="IKP173" s="91"/>
      <c r="IKQ173" s="91"/>
      <c r="IKR173" s="91"/>
      <c r="IKS173" s="91"/>
      <c r="IKT173" s="91"/>
      <c r="IKU173" s="91"/>
      <c r="IKV173" s="91"/>
      <c r="IKW173" s="91"/>
      <c r="IKX173" s="91"/>
      <c r="IKY173" s="91"/>
      <c r="IKZ173" s="91"/>
      <c r="ILA173" s="91"/>
      <c r="ILB173" s="91"/>
      <c r="ILC173" s="91"/>
      <c r="ILD173" s="91"/>
      <c r="ILE173" s="91"/>
      <c r="ILF173" s="91"/>
      <c r="ILG173" s="91"/>
      <c r="ILH173" s="91"/>
      <c r="ILI173" s="91"/>
      <c r="ILJ173" s="91"/>
      <c r="ILK173" s="91"/>
      <c r="ILL173" s="91"/>
      <c r="ILM173" s="91"/>
      <c r="ILN173" s="91"/>
      <c r="ILO173" s="91"/>
      <c r="ILP173" s="91"/>
      <c r="ILQ173" s="91"/>
      <c r="ILR173" s="91"/>
      <c r="ILS173" s="91"/>
      <c r="ILT173" s="91"/>
      <c r="ILU173" s="91"/>
      <c r="ILV173" s="91"/>
      <c r="ILW173" s="91"/>
      <c r="ILX173" s="91"/>
      <c r="ILY173" s="91"/>
      <c r="ILZ173" s="91"/>
      <c r="IMA173" s="91"/>
      <c r="IMB173" s="91"/>
      <c r="IMC173" s="91"/>
      <c r="IMD173" s="91"/>
      <c r="IME173" s="91"/>
      <c r="IMF173" s="91"/>
      <c r="IMG173" s="91"/>
      <c r="IMH173" s="91"/>
      <c r="IMI173" s="91"/>
      <c r="IMJ173" s="91"/>
      <c r="IMK173" s="91"/>
      <c r="IML173" s="91"/>
      <c r="IMM173" s="91"/>
      <c r="IMN173" s="91"/>
      <c r="IMO173" s="91"/>
      <c r="IMP173" s="91"/>
      <c r="IMQ173" s="91"/>
      <c r="IMR173" s="91"/>
      <c r="IMS173" s="91"/>
      <c r="IMT173" s="91"/>
      <c r="IMU173" s="91"/>
      <c r="IMV173" s="91"/>
      <c r="IMW173" s="91"/>
      <c r="IMX173" s="91"/>
      <c r="IMY173" s="91"/>
      <c r="IMZ173" s="91"/>
      <c r="INA173" s="91"/>
      <c r="INB173" s="91"/>
      <c r="INC173" s="91"/>
      <c r="IND173" s="91"/>
      <c r="INE173" s="91"/>
      <c r="INF173" s="91"/>
      <c r="ING173" s="91"/>
      <c r="INH173" s="91"/>
      <c r="INI173" s="91"/>
      <c r="INJ173" s="91"/>
      <c r="INK173" s="91"/>
      <c r="INL173" s="91"/>
      <c r="INM173" s="91"/>
      <c r="INN173" s="91"/>
      <c r="INO173" s="91"/>
      <c r="INP173" s="91"/>
      <c r="INQ173" s="91"/>
      <c r="INR173" s="91"/>
      <c r="INS173" s="91"/>
      <c r="INT173" s="91"/>
      <c r="INU173" s="91"/>
      <c r="INV173" s="91"/>
      <c r="INW173" s="91"/>
      <c r="INX173" s="91"/>
      <c r="INY173" s="91"/>
      <c r="INZ173" s="91"/>
      <c r="IOA173" s="91"/>
      <c r="IOB173" s="91"/>
      <c r="IOC173" s="91"/>
      <c r="IOD173" s="91"/>
      <c r="IOE173" s="91"/>
      <c r="IOF173" s="91"/>
      <c r="IOG173" s="91"/>
      <c r="IOH173" s="91"/>
      <c r="IOI173" s="91"/>
      <c r="IOJ173" s="91"/>
      <c r="IOK173" s="91"/>
      <c r="IOL173" s="91"/>
      <c r="IOM173" s="91"/>
      <c r="ION173" s="91"/>
      <c r="IOO173" s="91"/>
      <c r="IOP173" s="91"/>
      <c r="IOQ173" s="91"/>
      <c r="IOR173" s="91"/>
      <c r="IOS173" s="91"/>
      <c r="IOT173" s="91"/>
      <c r="IOU173" s="91"/>
      <c r="IOV173" s="91"/>
      <c r="IOW173" s="91"/>
      <c r="IOX173" s="91"/>
      <c r="IOY173" s="91"/>
      <c r="IOZ173" s="91"/>
      <c r="IPA173" s="91"/>
      <c r="IPB173" s="91"/>
      <c r="IPC173" s="91"/>
      <c r="IPD173" s="91"/>
      <c r="IPE173" s="91"/>
      <c r="IPF173" s="91"/>
      <c r="IPG173" s="91"/>
      <c r="IPH173" s="91"/>
      <c r="IPI173" s="91"/>
      <c r="IPJ173" s="91"/>
      <c r="IPK173" s="91"/>
      <c r="IPL173" s="91"/>
      <c r="IPM173" s="91"/>
      <c r="IPN173" s="91"/>
      <c r="IPO173" s="91"/>
      <c r="IPP173" s="91"/>
      <c r="IPQ173" s="91"/>
      <c r="IPR173" s="91"/>
      <c r="IPS173" s="91"/>
      <c r="IPT173" s="91"/>
      <c r="IPU173" s="91"/>
      <c r="IPV173" s="91"/>
      <c r="IPW173" s="91"/>
      <c r="IPX173" s="91"/>
      <c r="IPY173" s="91"/>
      <c r="IPZ173" s="91"/>
      <c r="IQA173" s="91"/>
      <c r="IQB173" s="91"/>
      <c r="IQC173" s="91"/>
      <c r="IQD173" s="91"/>
      <c r="IQE173" s="91"/>
      <c r="IQF173" s="91"/>
      <c r="IQG173" s="91"/>
      <c r="IQH173" s="91"/>
      <c r="IQI173" s="91"/>
      <c r="IQJ173" s="91"/>
      <c r="IQK173" s="91"/>
      <c r="IQL173" s="91"/>
      <c r="IQM173" s="91"/>
      <c r="IQN173" s="91"/>
      <c r="IQO173" s="91"/>
      <c r="IQP173" s="91"/>
      <c r="IQQ173" s="91"/>
      <c r="IQR173" s="91"/>
      <c r="IQS173" s="91"/>
      <c r="IQT173" s="91"/>
      <c r="IQU173" s="91"/>
      <c r="IQV173" s="91"/>
      <c r="IQW173" s="91"/>
      <c r="IQX173" s="91"/>
      <c r="IQY173" s="91"/>
      <c r="IQZ173" s="91"/>
      <c r="IRA173" s="91"/>
      <c r="IRB173" s="91"/>
      <c r="IRC173" s="91"/>
      <c r="IRD173" s="91"/>
      <c r="IRE173" s="91"/>
      <c r="IRF173" s="91"/>
      <c r="IRG173" s="91"/>
      <c r="IRH173" s="91"/>
      <c r="IRI173" s="91"/>
      <c r="IRJ173" s="91"/>
      <c r="IRK173" s="91"/>
      <c r="IRL173" s="91"/>
      <c r="IRM173" s="91"/>
      <c r="IRN173" s="91"/>
      <c r="IRO173" s="91"/>
      <c r="IRP173" s="91"/>
      <c r="IRQ173" s="91"/>
      <c r="IRR173" s="91"/>
      <c r="IRS173" s="91"/>
      <c r="IRT173" s="91"/>
      <c r="IRU173" s="91"/>
      <c r="IRV173" s="91"/>
      <c r="IRW173" s="91"/>
      <c r="IRX173" s="91"/>
      <c r="IRY173" s="91"/>
      <c r="IRZ173" s="91"/>
      <c r="ISA173" s="91"/>
      <c r="ISB173" s="91"/>
      <c r="ISC173" s="91"/>
      <c r="ISD173" s="91"/>
      <c r="ISE173" s="91"/>
      <c r="ISF173" s="91"/>
      <c r="ISG173" s="91"/>
      <c r="ISH173" s="91"/>
      <c r="ISI173" s="91"/>
      <c r="ISJ173" s="91"/>
      <c r="ISK173" s="91"/>
      <c r="ISL173" s="91"/>
      <c r="ISM173" s="91"/>
      <c r="ISN173" s="91"/>
      <c r="ISO173" s="91"/>
      <c r="ISP173" s="91"/>
      <c r="ISQ173" s="91"/>
      <c r="ISR173" s="91"/>
      <c r="ISS173" s="91"/>
      <c r="IST173" s="91"/>
      <c r="ISU173" s="91"/>
      <c r="ISV173" s="91"/>
      <c r="ISW173" s="91"/>
      <c r="ISX173" s="91"/>
      <c r="ISY173" s="91"/>
      <c r="ISZ173" s="91"/>
      <c r="ITA173" s="91"/>
      <c r="ITB173" s="91"/>
      <c r="ITC173" s="91"/>
      <c r="ITD173" s="91"/>
      <c r="ITE173" s="91"/>
      <c r="ITF173" s="91"/>
      <c r="ITG173" s="91"/>
      <c r="ITH173" s="91"/>
      <c r="ITI173" s="91"/>
      <c r="ITJ173" s="91"/>
      <c r="ITK173" s="91"/>
      <c r="ITL173" s="91"/>
      <c r="ITM173" s="91"/>
      <c r="ITN173" s="91"/>
      <c r="ITO173" s="91"/>
      <c r="ITP173" s="91"/>
      <c r="ITQ173" s="91"/>
      <c r="ITR173" s="91"/>
      <c r="ITS173" s="91"/>
      <c r="ITT173" s="91"/>
      <c r="ITU173" s="91"/>
      <c r="ITV173" s="91"/>
      <c r="ITW173" s="91"/>
      <c r="ITX173" s="91"/>
      <c r="ITY173" s="91"/>
      <c r="ITZ173" s="91"/>
      <c r="IUA173" s="91"/>
      <c r="IUB173" s="91"/>
      <c r="IUC173" s="91"/>
      <c r="IUD173" s="91"/>
      <c r="IUE173" s="91"/>
      <c r="IUF173" s="91"/>
      <c r="IUG173" s="91"/>
      <c r="IUH173" s="91"/>
      <c r="IUI173" s="91"/>
      <c r="IUJ173" s="91"/>
      <c r="IUK173" s="91"/>
      <c r="IUL173" s="91"/>
      <c r="IUM173" s="91"/>
      <c r="IUN173" s="91"/>
      <c r="IUO173" s="91"/>
      <c r="IUP173" s="91"/>
      <c r="IUQ173" s="91"/>
      <c r="IUR173" s="91"/>
      <c r="IUS173" s="91"/>
      <c r="IUT173" s="91"/>
      <c r="IUU173" s="91"/>
      <c r="IUV173" s="91"/>
      <c r="IUW173" s="91"/>
      <c r="IUX173" s="91"/>
      <c r="IUY173" s="91"/>
      <c r="IUZ173" s="91"/>
      <c r="IVA173" s="91"/>
      <c r="IVB173" s="91"/>
      <c r="IVC173" s="91"/>
      <c r="IVD173" s="91"/>
      <c r="IVE173" s="91"/>
      <c r="IVF173" s="91"/>
      <c r="IVG173" s="91"/>
      <c r="IVH173" s="91"/>
      <c r="IVI173" s="91"/>
      <c r="IVJ173" s="91"/>
      <c r="IVK173" s="91"/>
      <c r="IVL173" s="91"/>
      <c r="IVM173" s="91"/>
      <c r="IVN173" s="91"/>
      <c r="IVO173" s="91"/>
      <c r="IVP173" s="91"/>
      <c r="IVQ173" s="91"/>
      <c r="IVR173" s="91"/>
      <c r="IVS173" s="91"/>
      <c r="IVT173" s="91"/>
      <c r="IVU173" s="91"/>
      <c r="IVV173" s="91"/>
      <c r="IVW173" s="91"/>
      <c r="IVX173" s="91"/>
      <c r="IVY173" s="91"/>
      <c r="IVZ173" s="91"/>
      <c r="IWA173" s="91"/>
      <c r="IWB173" s="91"/>
      <c r="IWC173" s="91"/>
      <c r="IWD173" s="91"/>
      <c r="IWE173" s="91"/>
      <c r="IWF173" s="91"/>
      <c r="IWG173" s="91"/>
      <c r="IWH173" s="91"/>
      <c r="IWI173" s="91"/>
      <c r="IWJ173" s="91"/>
      <c r="IWK173" s="91"/>
      <c r="IWL173" s="91"/>
      <c r="IWM173" s="91"/>
      <c r="IWN173" s="91"/>
      <c r="IWO173" s="91"/>
      <c r="IWP173" s="91"/>
      <c r="IWQ173" s="91"/>
      <c r="IWR173" s="91"/>
      <c r="IWS173" s="91"/>
      <c r="IWT173" s="91"/>
      <c r="IWU173" s="91"/>
      <c r="IWV173" s="91"/>
      <c r="IWW173" s="91"/>
      <c r="IWX173" s="91"/>
      <c r="IWY173" s="91"/>
      <c r="IWZ173" s="91"/>
      <c r="IXA173" s="91"/>
      <c r="IXB173" s="91"/>
      <c r="IXC173" s="91"/>
      <c r="IXD173" s="91"/>
      <c r="IXE173" s="91"/>
      <c r="IXF173" s="91"/>
      <c r="IXG173" s="91"/>
      <c r="IXH173" s="91"/>
      <c r="IXI173" s="91"/>
      <c r="IXJ173" s="91"/>
      <c r="IXK173" s="91"/>
      <c r="IXL173" s="91"/>
      <c r="IXM173" s="91"/>
      <c r="IXN173" s="91"/>
      <c r="IXO173" s="91"/>
      <c r="IXP173" s="91"/>
      <c r="IXQ173" s="91"/>
      <c r="IXR173" s="91"/>
      <c r="IXS173" s="91"/>
      <c r="IXT173" s="91"/>
      <c r="IXU173" s="91"/>
      <c r="IXV173" s="91"/>
      <c r="IXW173" s="91"/>
      <c r="IXX173" s="91"/>
      <c r="IXY173" s="91"/>
      <c r="IXZ173" s="91"/>
      <c r="IYA173" s="91"/>
      <c r="IYB173" s="91"/>
      <c r="IYC173" s="91"/>
      <c r="IYD173" s="91"/>
      <c r="IYE173" s="91"/>
      <c r="IYF173" s="91"/>
      <c r="IYG173" s="91"/>
      <c r="IYH173" s="91"/>
      <c r="IYI173" s="91"/>
      <c r="IYJ173" s="91"/>
      <c r="IYK173" s="91"/>
      <c r="IYL173" s="91"/>
      <c r="IYM173" s="91"/>
      <c r="IYN173" s="91"/>
      <c r="IYO173" s="91"/>
      <c r="IYP173" s="91"/>
      <c r="IYQ173" s="91"/>
      <c r="IYR173" s="91"/>
      <c r="IYS173" s="91"/>
      <c r="IYT173" s="91"/>
      <c r="IYU173" s="91"/>
      <c r="IYV173" s="91"/>
      <c r="IYW173" s="91"/>
      <c r="IYX173" s="91"/>
      <c r="IYY173" s="91"/>
      <c r="IYZ173" s="91"/>
      <c r="IZA173" s="91"/>
      <c r="IZB173" s="91"/>
      <c r="IZC173" s="91"/>
      <c r="IZD173" s="91"/>
      <c r="IZE173" s="91"/>
      <c r="IZF173" s="91"/>
      <c r="IZG173" s="91"/>
      <c r="IZH173" s="91"/>
      <c r="IZI173" s="91"/>
      <c r="IZJ173" s="91"/>
      <c r="IZK173" s="91"/>
      <c r="IZL173" s="91"/>
      <c r="IZM173" s="91"/>
      <c r="IZN173" s="91"/>
      <c r="IZO173" s="91"/>
      <c r="IZP173" s="91"/>
      <c r="IZQ173" s="91"/>
      <c r="IZR173" s="91"/>
      <c r="IZS173" s="91"/>
      <c r="IZT173" s="91"/>
      <c r="IZU173" s="91"/>
      <c r="IZV173" s="91"/>
      <c r="IZW173" s="91"/>
      <c r="IZX173" s="91"/>
      <c r="IZY173" s="91"/>
      <c r="IZZ173" s="91"/>
      <c r="JAA173" s="91"/>
      <c r="JAB173" s="91"/>
      <c r="JAC173" s="91"/>
      <c r="JAD173" s="91"/>
      <c r="JAE173" s="91"/>
      <c r="JAF173" s="91"/>
      <c r="JAG173" s="91"/>
      <c r="JAH173" s="91"/>
      <c r="JAI173" s="91"/>
      <c r="JAJ173" s="91"/>
      <c r="JAK173" s="91"/>
      <c r="JAL173" s="91"/>
      <c r="JAM173" s="91"/>
      <c r="JAN173" s="91"/>
      <c r="JAO173" s="91"/>
      <c r="JAP173" s="91"/>
      <c r="JAQ173" s="91"/>
      <c r="JAR173" s="91"/>
      <c r="JAS173" s="91"/>
      <c r="JAT173" s="91"/>
      <c r="JAU173" s="91"/>
      <c r="JAV173" s="91"/>
      <c r="JAW173" s="91"/>
      <c r="JAX173" s="91"/>
      <c r="JAY173" s="91"/>
      <c r="JAZ173" s="91"/>
      <c r="JBA173" s="91"/>
      <c r="JBB173" s="91"/>
      <c r="JBC173" s="91"/>
      <c r="JBD173" s="91"/>
      <c r="JBE173" s="91"/>
      <c r="JBF173" s="91"/>
      <c r="JBG173" s="91"/>
      <c r="JBH173" s="91"/>
      <c r="JBI173" s="91"/>
      <c r="JBJ173" s="91"/>
      <c r="JBK173" s="91"/>
      <c r="JBL173" s="91"/>
      <c r="JBM173" s="91"/>
      <c r="JBN173" s="91"/>
      <c r="JBO173" s="91"/>
      <c r="JBP173" s="91"/>
      <c r="JBQ173" s="91"/>
      <c r="JBR173" s="91"/>
      <c r="JBS173" s="91"/>
      <c r="JBT173" s="91"/>
      <c r="JBU173" s="91"/>
      <c r="JBV173" s="91"/>
      <c r="JBW173" s="91"/>
      <c r="JBX173" s="91"/>
      <c r="JBY173" s="91"/>
      <c r="JBZ173" s="91"/>
      <c r="JCA173" s="91"/>
      <c r="JCB173" s="91"/>
      <c r="JCC173" s="91"/>
      <c r="JCD173" s="91"/>
      <c r="JCE173" s="91"/>
      <c r="JCF173" s="91"/>
      <c r="JCG173" s="91"/>
      <c r="JCH173" s="91"/>
      <c r="JCI173" s="91"/>
      <c r="JCJ173" s="91"/>
      <c r="JCK173" s="91"/>
      <c r="JCL173" s="91"/>
      <c r="JCM173" s="91"/>
      <c r="JCN173" s="91"/>
      <c r="JCO173" s="91"/>
      <c r="JCP173" s="91"/>
      <c r="JCQ173" s="91"/>
      <c r="JCR173" s="91"/>
      <c r="JCS173" s="91"/>
      <c r="JCT173" s="91"/>
      <c r="JCU173" s="91"/>
      <c r="JCV173" s="91"/>
      <c r="JCW173" s="91"/>
      <c r="JCX173" s="91"/>
      <c r="JCY173" s="91"/>
      <c r="JCZ173" s="91"/>
      <c r="JDA173" s="91"/>
      <c r="JDB173" s="91"/>
      <c r="JDC173" s="91"/>
      <c r="JDD173" s="91"/>
      <c r="JDE173" s="91"/>
      <c r="JDF173" s="91"/>
      <c r="JDG173" s="91"/>
      <c r="JDH173" s="91"/>
      <c r="JDI173" s="91"/>
      <c r="JDJ173" s="91"/>
      <c r="JDK173" s="91"/>
      <c r="JDL173" s="91"/>
      <c r="JDM173" s="91"/>
      <c r="JDN173" s="91"/>
      <c r="JDO173" s="91"/>
      <c r="JDP173" s="91"/>
      <c r="JDQ173" s="91"/>
      <c r="JDR173" s="91"/>
      <c r="JDS173" s="91"/>
      <c r="JDT173" s="91"/>
      <c r="JDU173" s="91"/>
      <c r="JDV173" s="91"/>
      <c r="JDW173" s="91"/>
      <c r="JDX173" s="91"/>
      <c r="JDY173" s="91"/>
      <c r="JDZ173" s="91"/>
      <c r="JEA173" s="91"/>
      <c r="JEB173" s="91"/>
      <c r="JEC173" s="91"/>
      <c r="JED173" s="91"/>
      <c r="JEE173" s="91"/>
      <c r="JEF173" s="91"/>
      <c r="JEG173" s="91"/>
      <c r="JEH173" s="91"/>
      <c r="JEI173" s="91"/>
      <c r="JEJ173" s="91"/>
      <c r="JEK173" s="91"/>
      <c r="JEL173" s="91"/>
      <c r="JEM173" s="91"/>
      <c r="JEN173" s="91"/>
      <c r="JEO173" s="91"/>
      <c r="JEP173" s="91"/>
      <c r="JEQ173" s="91"/>
      <c r="JER173" s="91"/>
      <c r="JES173" s="91"/>
      <c r="JET173" s="91"/>
      <c r="JEU173" s="91"/>
      <c r="JEV173" s="91"/>
      <c r="JEW173" s="91"/>
      <c r="JEX173" s="91"/>
      <c r="JEY173" s="91"/>
      <c r="JEZ173" s="91"/>
      <c r="JFA173" s="91"/>
      <c r="JFB173" s="91"/>
      <c r="JFC173" s="91"/>
      <c r="JFD173" s="91"/>
      <c r="JFE173" s="91"/>
      <c r="JFF173" s="91"/>
      <c r="JFG173" s="91"/>
      <c r="JFH173" s="91"/>
      <c r="JFI173" s="91"/>
      <c r="JFJ173" s="91"/>
      <c r="JFK173" s="91"/>
      <c r="JFL173" s="91"/>
      <c r="JFM173" s="91"/>
      <c r="JFN173" s="91"/>
      <c r="JFO173" s="91"/>
      <c r="JFP173" s="91"/>
      <c r="JFQ173" s="91"/>
      <c r="JFR173" s="91"/>
      <c r="JFS173" s="91"/>
      <c r="JFT173" s="91"/>
      <c r="JFU173" s="91"/>
      <c r="JFV173" s="91"/>
      <c r="JFW173" s="91"/>
      <c r="JFX173" s="91"/>
      <c r="JFY173" s="91"/>
      <c r="JFZ173" s="91"/>
      <c r="JGA173" s="91"/>
      <c r="JGB173" s="91"/>
      <c r="JGC173" s="91"/>
      <c r="JGD173" s="91"/>
      <c r="JGE173" s="91"/>
      <c r="JGF173" s="91"/>
      <c r="JGG173" s="91"/>
      <c r="JGH173" s="91"/>
      <c r="JGI173" s="91"/>
      <c r="JGJ173" s="91"/>
      <c r="JGK173" s="91"/>
      <c r="JGL173" s="91"/>
      <c r="JGM173" s="91"/>
      <c r="JGN173" s="91"/>
      <c r="JGO173" s="91"/>
      <c r="JGP173" s="91"/>
      <c r="JGQ173" s="91"/>
      <c r="JGR173" s="91"/>
      <c r="JGS173" s="91"/>
      <c r="JGT173" s="91"/>
      <c r="JGU173" s="91"/>
      <c r="JGV173" s="91"/>
      <c r="JGW173" s="91"/>
      <c r="JGX173" s="91"/>
      <c r="JGY173" s="91"/>
      <c r="JGZ173" s="91"/>
      <c r="JHA173" s="91"/>
      <c r="JHB173" s="91"/>
      <c r="JHC173" s="91"/>
      <c r="JHD173" s="91"/>
      <c r="JHE173" s="91"/>
      <c r="JHF173" s="91"/>
      <c r="JHG173" s="91"/>
      <c r="JHH173" s="91"/>
      <c r="JHI173" s="91"/>
      <c r="JHJ173" s="91"/>
      <c r="JHK173" s="91"/>
      <c r="JHL173" s="91"/>
      <c r="JHM173" s="91"/>
      <c r="JHN173" s="91"/>
      <c r="JHO173" s="91"/>
      <c r="JHP173" s="91"/>
      <c r="JHQ173" s="91"/>
      <c r="JHR173" s="91"/>
      <c r="JHS173" s="91"/>
      <c r="JHT173" s="91"/>
      <c r="JHU173" s="91"/>
      <c r="JHV173" s="91"/>
      <c r="JHW173" s="91"/>
      <c r="JHX173" s="91"/>
      <c r="JHY173" s="91"/>
      <c r="JHZ173" s="91"/>
      <c r="JIA173" s="91"/>
      <c r="JIB173" s="91"/>
      <c r="JIC173" s="91"/>
      <c r="JID173" s="91"/>
      <c r="JIE173" s="91"/>
      <c r="JIF173" s="91"/>
      <c r="JIG173" s="91"/>
      <c r="JIH173" s="91"/>
      <c r="JII173" s="91"/>
      <c r="JIJ173" s="91"/>
      <c r="JIK173" s="91"/>
      <c r="JIL173" s="91"/>
      <c r="JIM173" s="91"/>
      <c r="JIN173" s="91"/>
      <c r="JIO173" s="91"/>
      <c r="JIP173" s="91"/>
      <c r="JIQ173" s="91"/>
      <c r="JIR173" s="91"/>
      <c r="JIS173" s="91"/>
      <c r="JIT173" s="91"/>
      <c r="JIU173" s="91"/>
      <c r="JIV173" s="91"/>
      <c r="JIW173" s="91"/>
      <c r="JIX173" s="91"/>
      <c r="JIY173" s="91"/>
      <c r="JIZ173" s="91"/>
      <c r="JJA173" s="91"/>
      <c r="JJB173" s="91"/>
      <c r="JJC173" s="91"/>
      <c r="JJD173" s="91"/>
      <c r="JJE173" s="91"/>
      <c r="JJF173" s="91"/>
      <c r="JJG173" s="91"/>
      <c r="JJH173" s="91"/>
      <c r="JJI173" s="91"/>
      <c r="JJJ173" s="91"/>
      <c r="JJK173" s="91"/>
      <c r="JJL173" s="91"/>
      <c r="JJM173" s="91"/>
      <c r="JJN173" s="91"/>
      <c r="JJO173" s="91"/>
      <c r="JJP173" s="91"/>
      <c r="JJQ173" s="91"/>
      <c r="JJR173" s="91"/>
      <c r="JJS173" s="91"/>
      <c r="JJT173" s="91"/>
      <c r="JJU173" s="91"/>
      <c r="JJV173" s="91"/>
      <c r="JJW173" s="91"/>
      <c r="JJX173" s="91"/>
      <c r="JJY173" s="91"/>
      <c r="JJZ173" s="91"/>
      <c r="JKA173" s="91"/>
      <c r="JKB173" s="91"/>
      <c r="JKC173" s="91"/>
      <c r="JKD173" s="91"/>
      <c r="JKE173" s="91"/>
      <c r="JKF173" s="91"/>
      <c r="JKG173" s="91"/>
      <c r="JKH173" s="91"/>
      <c r="JKI173" s="91"/>
      <c r="JKJ173" s="91"/>
      <c r="JKK173" s="91"/>
      <c r="JKL173" s="91"/>
      <c r="JKM173" s="91"/>
      <c r="JKN173" s="91"/>
      <c r="JKO173" s="91"/>
      <c r="JKP173" s="91"/>
      <c r="JKQ173" s="91"/>
      <c r="JKR173" s="91"/>
      <c r="JKS173" s="91"/>
      <c r="JKT173" s="91"/>
      <c r="JKU173" s="91"/>
      <c r="JKV173" s="91"/>
      <c r="JKW173" s="91"/>
      <c r="JKX173" s="91"/>
      <c r="JKY173" s="91"/>
      <c r="JKZ173" s="91"/>
      <c r="JLA173" s="91"/>
      <c r="JLB173" s="91"/>
      <c r="JLC173" s="91"/>
      <c r="JLD173" s="91"/>
      <c r="JLE173" s="91"/>
      <c r="JLF173" s="91"/>
      <c r="JLG173" s="91"/>
      <c r="JLH173" s="91"/>
      <c r="JLI173" s="91"/>
      <c r="JLJ173" s="91"/>
      <c r="JLK173" s="91"/>
      <c r="JLL173" s="91"/>
      <c r="JLM173" s="91"/>
      <c r="JLN173" s="91"/>
      <c r="JLO173" s="91"/>
      <c r="JLP173" s="91"/>
      <c r="JLQ173" s="91"/>
      <c r="JLR173" s="91"/>
      <c r="JLS173" s="91"/>
      <c r="JLT173" s="91"/>
      <c r="JLU173" s="91"/>
      <c r="JLV173" s="91"/>
      <c r="JLW173" s="91"/>
      <c r="JLX173" s="91"/>
      <c r="JLY173" s="91"/>
      <c r="JLZ173" s="91"/>
      <c r="JMA173" s="91"/>
      <c r="JMB173" s="91"/>
      <c r="JMC173" s="91"/>
      <c r="JMD173" s="91"/>
      <c r="JME173" s="91"/>
      <c r="JMF173" s="91"/>
      <c r="JMG173" s="91"/>
      <c r="JMH173" s="91"/>
      <c r="JMI173" s="91"/>
      <c r="JMJ173" s="91"/>
      <c r="JMK173" s="91"/>
      <c r="JML173" s="91"/>
      <c r="JMM173" s="91"/>
      <c r="JMN173" s="91"/>
      <c r="JMO173" s="91"/>
      <c r="JMP173" s="91"/>
      <c r="JMQ173" s="91"/>
      <c r="JMR173" s="91"/>
      <c r="JMS173" s="91"/>
      <c r="JMT173" s="91"/>
      <c r="JMU173" s="91"/>
      <c r="JMV173" s="91"/>
      <c r="JMW173" s="91"/>
      <c r="JMX173" s="91"/>
      <c r="JMY173" s="91"/>
      <c r="JMZ173" s="91"/>
      <c r="JNA173" s="91"/>
      <c r="JNB173" s="91"/>
      <c r="JNC173" s="91"/>
      <c r="JND173" s="91"/>
      <c r="JNE173" s="91"/>
      <c r="JNF173" s="91"/>
      <c r="JNG173" s="91"/>
      <c r="JNH173" s="91"/>
      <c r="JNI173" s="91"/>
      <c r="JNJ173" s="91"/>
      <c r="JNK173" s="91"/>
      <c r="JNL173" s="91"/>
      <c r="JNM173" s="91"/>
      <c r="JNN173" s="91"/>
      <c r="JNO173" s="91"/>
      <c r="JNP173" s="91"/>
      <c r="JNQ173" s="91"/>
      <c r="JNR173" s="91"/>
      <c r="JNS173" s="91"/>
      <c r="JNT173" s="91"/>
      <c r="JNU173" s="91"/>
      <c r="JNV173" s="91"/>
      <c r="JNW173" s="91"/>
      <c r="JNX173" s="91"/>
      <c r="JNY173" s="91"/>
      <c r="JNZ173" s="91"/>
      <c r="JOA173" s="91"/>
      <c r="JOB173" s="91"/>
      <c r="JOC173" s="91"/>
      <c r="JOD173" s="91"/>
      <c r="JOE173" s="91"/>
      <c r="JOF173" s="91"/>
      <c r="JOG173" s="91"/>
      <c r="JOH173" s="91"/>
      <c r="JOI173" s="91"/>
      <c r="JOJ173" s="91"/>
      <c r="JOK173" s="91"/>
      <c r="JOL173" s="91"/>
      <c r="JOM173" s="91"/>
      <c r="JON173" s="91"/>
      <c r="JOO173" s="91"/>
      <c r="JOP173" s="91"/>
      <c r="JOQ173" s="91"/>
      <c r="JOR173" s="91"/>
      <c r="JOS173" s="91"/>
      <c r="JOT173" s="91"/>
      <c r="JOU173" s="91"/>
      <c r="JOV173" s="91"/>
      <c r="JOW173" s="91"/>
      <c r="JOX173" s="91"/>
      <c r="JOY173" s="91"/>
      <c r="JOZ173" s="91"/>
      <c r="JPA173" s="91"/>
      <c r="JPB173" s="91"/>
      <c r="JPC173" s="91"/>
      <c r="JPD173" s="91"/>
      <c r="JPE173" s="91"/>
      <c r="JPF173" s="91"/>
      <c r="JPG173" s="91"/>
      <c r="JPH173" s="91"/>
      <c r="JPI173" s="91"/>
      <c r="JPJ173" s="91"/>
      <c r="JPK173" s="91"/>
      <c r="JPL173" s="91"/>
      <c r="JPM173" s="91"/>
      <c r="JPN173" s="91"/>
      <c r="JPO173" s="91"/>
      <c r="JPP173" s="91"/>
      <c r="JPQ173" s="91"/>
      <c r="JPR173" s="91"/>
      <c r="JPS173" s="91"/>
      <c r="JPT173" s="91"/>
      <c r="JPU173" s="91"/>
      <c r="JPV173" s="91"/>
      <c r="JPW173" s="91"/>
      <c r="JPX173" s="91"/>
      <c r="JPY173" s="91"/>
      <c r="JPZ173" s="91"/>
      <c r="JQA173" s="91"/>
      <c r="JQB173" s="91"/>
      <c r="JQC173" s="91"/>
      <c r="JQD173" s="91"/>
      <c r="JQE173" s="91"/>
      <c r="JQF173" s="91"/>
      <c r="JQG173" s="91"/>
      <c r="JQH173" s="91"/>
      <c r="JQI173" s="91"/>
      <c r="JQJ173" s="91"/>
      <c r="JQK173" s="91"/>
      <c r="JQL173" s="91"/>
      <c r="JQM173" s="91"/>
      <c r="JQN173" s="91"/>
      <c r="JQO173" s="91"/>
      <c r="JQP173" s="91"/>
      <c r="JQQ173" s="91"/>
      <c r="JQR173" s="91"/>
      <c r="JQS173" s="91"/>
      <c r="JQT173" s="91"/>
      <c r="JQU173" s="91"/>
      <c r="JQV173" s="91"/>
      <c r="JQW173" s="91"/>
      <c r="JQX173" s="91"/>
      <c r="JQY173" s="91"/>
      <c r="JQZ173" s="91"/>
      <c r="JRA173" s="91"/>
      <c r="JRB173" s="91"/>
      <c r="JRC173" s="91"/>
      <c r="JRD173" s="91"/>
      <c r="JRE173" s="91"/>
      <c r="JRF173" s="91"/>
      <c r="JRG173" s="91"/>
      <c r="JRH173" s="91"/>
      <c r="JRI173" s="91"/>
      <c r="JRJ173" s="91"/>
      <c r="JRK173" s="91"/>
      <c r="JRL173" s="91"/>
      <c r="JRM173" s="91"/>
      <c r="JRN173" s="91"/>
      <c r="JRO173" s="91"/>
      <c r="JRP173" s="91"/>
      <c r="JRQ173" s="91"/>
      <c r="JRR173" s="91"/>
      <c r="JRS173" s="91"/>
      <c r="JRT173" s="91"/>
      <c r="JRU173" s="91"/>
      <c r="JRV173" s="91"/>
      <c r="JRW173" s="91"/>
      <c r="JRX173" s="91"/>
      <c r="JRY173" s="91"/>
      <c r="JRZ173" s="91"/>
      <c r="JSA173" s="91"/>
      <c r="JSB173" s="91"/>
      <c r="JSC173" s="91"/>
      <c r="JSD173" s="91"/>
      <c r="JSE173" s="91"/>
      <c r="JSF173" s="91"/>
      <c r="JSG173" s="91"/>
      <c r="JSH173" s="91"/>
      <c r="JSI173" s="91"/>
      <c r="JSJ173" s="91"/>
      <c r="JSK173" s="91"/>
      <c r="JSL173" s="91"/>
      <c r="JSM173" s="91"/>
      <c r="JSN173" s="91"/>
      <c r="JSO173" s="91"/>
      <c r="JSP173" s="91"/>
      <c r="JSQ173" s="91"/>
      <c r="JSR173" s="91"/>
      <c r="JSS173" s="91"/>
      <c r="JST173" s="91"/>
      <c r="JSU173" s="91"/>
      <c r="JSV173" s="91"/>
      <c r="JSW173" s="91"/>
      <c r="JSX173" s="91"/>
      <c r="JSY173" s="91"/>
      <c r="JSZ173" s="91"/>
      <c r="JTA173" s="91"/>
      <c r="JTB173" s="91"/>
      <c r="JTC173" s="91"/>
      <c r="JTD173" s="91"/>
      <c r="JTE173" s="91"/>
      <c r="JTF173" s="91"/>
      <c r="JTG173" s="91"/>
      <c r="JTH173" s="91"/>
      <c r="JTI173" s="91"/>
      <c r="JTJ173" s="91"/>
      <c r="JTK173" s="91"/>
      <c r="JTL173" s="91"/>
      <c r="JTM173" s="91"/>
      <c r="JTN173" s="91"/>
      <c r="JTO173" s="91"/>
      <c r="JTP173" s="91"/>
      <c r="JTQ173" s="91"/>
      <c r="JTR173" s="91"/>
      <c r="JTS173" s="91"/>
      <c r="JTT173" s="91"/>
      <c r="JTU173" s="91"/>
      <c r="JTV173" s="91"/>
      <c r="JTW173" s="91"/>
      <c r="JTX173" s="91"/>
      <c r="JTY173" s="91"/>
      <c r="JTZ173" s="91"/>
      <c r="JUA173" s="91"/>
      <c r="JUB173" s="91"/>
      <c r="JUC173" s="91"/>
      <c r="JUD173" s="91"/>
      <c r="JUE173" s="91"/>
      <c r="JUF173" s="91"/>
      <c r="JUG173" s="91"/>
      <c r="JUH173" s="91"/>
      <c r="JUI173" s="91"/>
      <c r="JUJ173" s="91"/>
      <c r="JUK173" s="91"/>
      <c r="JUL173" s="91"/>
      <c r="JUM173" s="91"/>
      <c r="JUN173" s="91"/>
      <c r="JUO173" s="91"/>
      <c r="JUP173" s="91"/>
      <c r="JUQ173" s="91"/>
      <c r="JUR173" s="91"/>
      <c r="JUS173" s="91"/>
      <c r="JUT173" s="91"/>
      <c r="JUU173" s="91"/>
      <c r="JUV173" s="91"/>
      <c r="JUW173" s="91"/>
      <c r="JUX173" s="91"/>
      <c r="JUY173" s="91"/>
      <c r="JUZ173" s="91"/>
      <c r="JVA173" s="91"/>
      <c r="JVB173" s="91"/>
      <c r="JVC173" s="91"/>
      <c r="JVD173" s="91"/>
      <c r="JVE173" s="91"/>
      <c r="JVF173" s="91"/>
      <c r="JVG173" s="91"/>
      <c r="JVH173" s="91"/>
      <c r="JVI173" s="91"/>
      <c r="JVJ173" s="91"/>
      <c r="JVK173" s="91"/>
      <c r="JVL173" s="91"/>
      <c r="JVM173" s="91"/>
      <c r="JVN173" s="91"/>
      <c r="JVO173" s="91"/>
      <c r="JVP173" s="91"/>
      <c r="JVQ173" s="91"/>
      <c r="JVR173" s="91"/>
      <c r="JVS173" s="91"/>
      <c r="JVT173" s="91"/>
      <c r="JVU173" s="91"/>
      <c r="JVV173" s="91"/>
      <c r="JVW173" s="91"/>
      <c r="JVX173" s="91"/>
      <c r="JVY173" s="91"/>
      <c r="JVZ173" s="91"/>
      <c r="JWA173" s="91"/>
      <c r="JWB173" s="91"/>
      <c r="JWC173" s="91"/>
      <c r="JWD173" s="91"/>
      <c r="JWE173" s="91"/>
      <c r="JWF173" s="91"/>
      <c r="JWG173" s="91"/>
      <c r="JWH173" s="91"/>
      <c r="JWI173" s="91"/>
      <c r="JWJ173" s="91"/>
      <c r="JWK173" s="91"/>
      <c r="JWL173" s="91"/>
      <c r="JWM173" s="91"/>
      <c r="JWN173" s="91"/>
      <c r="JWO173" s="91"/>
      <c r="JWP173" s="91"/>
      <c r="JWQ173" s="91"/>
      <c r="JWR173" s="91"/>
      <c r="JWS173" s="91"/>
      <c r="JWT173" s="91"/>
      <c r="JWU173" s="91"/>
      <c r="JWV173" s="91"/>
      <c r="JWW173" s="91"/>
      <c r="JWX173" s="91"/>
      <c r="JWY173" s="91"/>
      <c r="JWZ173" s="91"/>
      <c r="JXA173" s="91"/>
      <c r="JXB173" s="91"/>
      <c r="JXC173" s="91"/>
      <c r="JXD173" s="91"/>
      <c r="JXE173" s="91"/>
      <c r="JXF173" s="91"/>
      <c r="JXG173" s="91"/>
      <c r="JXH173" s="91"/>
      <c r="JXI173" s="91"/>
      <c r="JXJ173" s="91"/>
      <c r="JXK173" s="91"/>
      <c r="JXL173" s="91"/>
      <c r="JXM173" s="91"/>
      <c r="JXN173" s="91"/>
      <c r="JXO173" s="91"/>
      <c r="JXP173" s="91"/>
      <c r="JXQ173" s="91"/>
      <c r="JXR173" s="91"/>
      <c r="JXS173" s="91"/>
      <c r="JXT173" s="91"/>
      <c r="JXU173" s="91"/>
      <c r="JXV173" s="91"/>
      <c r="JXW173" s="91"/>
      <c r="JXX173" s="91"/>
      <c r="JXY173" s="91"/>
      <c r="JXZ173" s="91"/>
      <c r="JYA173" s="91"/>
      <c r="JYB173" s="91"/>
      <c r="JYC173" s="91"/>
      <c r="JYD173" s="91"/>
      <c r="JYE173" s="91"/>
      <c r="JYF173" s="91"/>
      <c r="JYG173" s="91"/>
      <c r="JYH173" s="91"/>
      <c r="JYI173" s="91"/>
      <c r="JYJ173" s="91"/>
      <c r="JYK173" s="91"/>
      <c r="JYL173" s="91"/>
      <c r="JYM173" s="91"/>
      <c r="JYN173" s="91"/>
      <c r="JYO173" s="91"/>
      <c r="JYP173" s="91"/>
      <c r="JYQ173" s="91"/>
      <c r="JYR173" s="91"/>
      <c r="JYS173" s="91"/>
      <c r="JYT173" s="91"/>
      <c r="JYU173" s="91"/>
      <c r="JYV173" s="91"/>
      <c r="JYW173" s="91"/>
      <c r="JYX173" s="91"/>
      <c r="JYY173" s="91"/>
      <c r="JYZ173" s="91"/>
      <c r="JZA173" s="91"/>
      <c r="JZB173" s="91"/>
      <c r="JZC173" s="91"/>
      <c r="JZD173" s="91"/>
      <c r="JZE173" s="91"/>
      <c r="JZF173" s="91"/>
      <c r="JZG173" s="91"/>
      <c r="JZH173" s="91"/>
      <c r="JZI173" s="91"/>
      <c r="JZJ173" s="91"/>
      <c r="JZK173" s="91"/>
      <c r="JZL173" s="91"/>
      <c r="JZM173" s="91"/>
      <c r="JZN173" s="91"/>
      <c r="JZO173" s="91"/>
      <c r="JZP173" s="91"/>
      <c r="JZQ173" s="91"/>
      <c r="JZR173" s="91"/>
      <c r="JZS173" s="91"/>
      <c r="JZT173" s="91"/>
      <c r="JZU173" s="91"/>
      <c r="JZV173" s="91"/>
      <c r="JZW173" s="91"/>
      <c r="JZX173" s="91"/>
      <c r="JZY173" s="91"/>
      <c r="JZZ173" s="91"/>
      <c r="KAA173" s="91"/>
      <c r="KAB173" s="91"/>
      <c r="KAC173" s="91"/>
      <c r="KAD173" s="91"/>
      <c r="KAE173" s="91"/>
      <c r="KAF173" s="91"/>
      <c r="KAG173" s="91"/>
      <c r="KAH173" s="91"/>
      <c r="KAI173" s="91"/>
      <c r="KAJ173" s="91"/>
      <c r="KAK173" s="91"/>
      <c r="KAL173" s="91"/>
      <c r="KAM173" s="91"/>
      <c r="KAN173" s="91"/>
      <c r="KAO173" s="91"/>
      <c r="KAP173" s="91"/>
      <c r="KAQ173" s="91"/>
      <c r="KAR173" s="91"/>
      <c r="KAS173" s="91"/>
      <c r="KAT173" s="91"/>
      <c r="KAU173" s="91"/>
      <c r="KAV173" s="91"/>
      <c r="KAW173" s="91"/>
      <c r="KAX173" s="91"/>
      <c r="KAY173" s="91"/>
      <c r="KAZ173" s="91"/>
      <c r="KBA173" s="91"/>
      <c r="KBB173" s="91"/>
      <c r="KBC173" s="91"/>
      <c r="KBD173" s="91"/>
      <c r="KBE173" s="91"/>
      <c r="KBF173" s="91"/>
      <c r="KBG173" s="91"/>
      <c r="KBH173" s="91"/>
      <c r="KBI173" s="91"/>
      <c r="KBJ173" s="91"/>
      <c r="KBK173" s="91"/>
      <c r="KBL173" s="91"/>
      <c r="KBM173" s="91"/>
      <c r="KBN173" s="91"/>
      <c r="KBO173" s="91"/>
      <c r="KBP173" s="91"/>
      <c r="KBQ173" s="91"/>
      <c r="KBR173" s="91"/>
      <c r="KBS173" s="91"/>
      <c r="KBT173" s="91"/>
      <c r="KBU173" s="91"/>
      <c r="KBV173" s="91"/>
      <c r="KBW173" s="91"/>
      <c r="KBX173" s="91"/>
      <c r="KBY173" s="91"/>
      <c r="KBZ173" s="91"/>
      <c r="KCA173" s="91"/>
      <c r="KCB173" s="91"/>
      <c r="KCC173" s="91"/>
      <c r="KCD173" s="91"/>
      <c r="KCE173" s="91"/>
      <c r="KCF173" s="91"/>
      <c r="KCG173" s="91"/>
      <c r="KCH173" s="91"/>
      <c r="KCI173" s="91"/>
      <c r="KCJ173" s="91"/>
      <c r="KCK173" s="91"/>
      <c r="KCL173" s="91"/>
      <c r="KCM173" s="91"/>
      <c r="KCN173" s="91"/>
      <c r="KCO173" s="91"/>
      <c r="KCP173" s="91"/>
      <c r="KCQ173" s="91"/>
      <c r="KCR173" s="91"/>
      <c r="KCS173" s="91"/>
      <c r="KCT173" s="91"/>
      <c r="KCU173" s="91"/>
      <c r="KCV173" s="91"/>
      <c r="KCW173" s="91"/>
      <c r="KCX173" s="91"/>
      <c r="KCY173" s="91"/>
      <c r="KCZ173" s="91"/>
      <c r="KDA173" s="91"/>
      <c r="KDB173" s="91"/>
      <c r="KDC173" s="91"/>
      <c r="KDD173" s="91"/>
      <c r="KDE173" s="91"/>
      <c r="KDF173" s="91"/>
      <c r="KDG173" s="91"/>
      <c r="KDH173" s="91"/>
      <c r="KDI173" s="91"/>
      <c r="KDJ173" s="91"/>
      <c r="KDK173" s="91"/>
      <c r="KDL173" s="91"/>
      <c r="KDM173" s="91"/>
      <c r="KDN173" s="91"/>
      <c r="KDO173" s="91"/>
      <c r="KDP173" s="91"/>
      <c r="KDQ173" s="91"/>
      <c r="KDR173" s="91"/>
      <c r="KDS173" s="91"/>
      <c r="KDT173" s="91"/>
      <c r="KDU173" s="91"/>
      <c r="KDV173" s="91"/>
      <c r="KDW173" s="91"/>
      <c r="KDX173" s="91"/>
      <c r="KDY173" s="91"/>
      <c r="KDZ173" s="91"/>
      <c r="KEA173" s="91"/>
      <c r="KEB173" s="91"/>
      <c r="KEC173" s="91"/>
      <c r="KED173" s="91"/>
      <c r="KEE173" s="91"/>
      <c r="KEF173" s="91"/>
      <c r="KEG173" s="91"/>
      <c r="KEH173" s="91"/>
      <c r="KEI173" s="91"/>
      <c r="KEJ173" s="91"/>
      <c r="KEK173" s="91"/>
      <c r="KEL173" s="91"/>
      <c r="KEM173" s="91"/>
      <c r="KEN173" s="91"/>
      <c r="KEO173" s="91"/>
      <c r="KEP173" s="91"/>
      <c r="KEQ173" s="91"/>
      <c r="KER173" s="91"/>
      <c r="KES173" s="91"/>
      <c r="KET173" s="91"/>
      <c r="KEU173" s="91"/>
      <c r="KEV173" s="91"/>
      <c r="KEW173" s="91"/>
      <c r="KEX173" s="91"/>
      <c r="KEY173" s="91"/>
      <c r="KEZ173" s="91"/>
      <c r="KFA173" s="91"/>
      <c r="KFB173" s="91"/>
      <c r="KFC173" s="91"/>
      <c r="KFD173" s="91"/>
      <c r="KFE173" s="91"/>
      <c r="KFF173" s="91"/>
      <c r="KFG173" s="91"/>
      <c r="KFH173" s="91"/>
      <c r="KFI173" s="91"/>
      <c r="KFJ173" s="91"/>
      <c r="KFK173" s="91"/>
      <c r="KFL173" s="91"/>
      <c r="KFM173" s="91"/>
      <c r="KFN173" s="91"/>
      <c r="KFO173" s="91"/>
      <c r="KFP173" s="91"/>
      <c r="KFQ173" s="91"/>
      <c r="KFR173" s="91"/>
      <c r="KFS173" s="91"/>
      <c r="KFT173" s="91"/>
      <c r="KFU173" s="91"/>
      <c r="KFV173" s="91"/>
      <c r="KFW173" s="91"/>
      <c r="KFX173" s="91"/>
      <c r="KFY173" s="91"/>
      <c r="KFZ173" s="91"/>
      <c r="KGA173" s="91"/>
      <c r="KGB173" s="91"/>
      <c r="KGC173" s="91"/>
      <c r="KGD173" s="91"/>
      <c r="KGE173" s="91"/>
      <c r="KGF173" s="91"/>
      <c r="KGG173" s="91"/>
      <c r="KGH173" s="91"/>
      <c r="KGI173" s="91"/>
      <c r="KGJ173" s="91"/>
      <c r="KGK173" s="91"/>
      <c r="KGL173" s="91"/>
      <c r="KGM173" s="91"/>
      <c r="KGN173" s="91"/>
      <c r="KGO173" s="91"/>
      <c r="KGP173" s="91"/>
      <c r="KGQ173" s="91"/>
      <c r="KGR173" s="91"/>
      <c r="KGS173" s="91"/>
      <c r="KGT173" s="91"/>
      <c r="KGU173" s="91"/>
      <c r="KGV173" s="91"/>
      <c r="KGW173" s="91"/>
      <c r="KGX173" s="91"/>
      <c r="KGY173" s="91"/>
      <c r="KGZ173" s="91"/>
      <c r="KHA173" s="91"/>
      <c r="KHB173" s="91"/>
      <c r="KHC173" s="91"/>
      <c r="KHD173" s="91"/>
      <c r="KHE173" s="91"/>
      <c r="KHF173" s="91"/>
      <c r="KHG173" s="91"/>
      <c r="KHH173" s="91"/>
      <c r="KHI173" s="91"/>
      <c r="KHJ173" s="91"/>
      <c r="KHK173" s="91"/>
      <c r="KHL173" s="91"/>
      <c r="KHM173" s="91"/>
      <c r="KHN173" s="91"/>
      <c r="KHO173" s="91"/>
      <c r="KHP173" s="91"/>
      <c r="KHQ173" s="91"/>
      <c r="KHR173" s="91"/>
      <c r="KHS173" s="91"/>
      <c r="KHT173" s="91"/>
      <c r="KHU173" s="91"/>
      <c r="KHV173" s="91"/>
      <c r="KHW173" s="91"/>
      <c r="KHX173" s="91"/>
      <c r="KHY173" s="91"/>
      <c r="KHZ173" s="91"/>
      <c r="KIA173" s="91"/>
      <c r="KIB173" s="91"/>
      <c r="KIC173" s="91"/>
      <c r="KID173" s="91"/>
      <c r="KIE173" s="91"/>
      <c r="KIF173" s="91"/>
      <c r="KIG173" s="91"/>
      <c r="KIH173" s="91"/>
      <c r="KII173" s="91"/>
      <c r="KIJ173" s="91"/>
      <c r="KIK173" s="91"/>
      <c r="KIL173" s="91"/>
      <c r="KIM173" s="91"/>
      <c r="KIN173" s="91"/>
      <c r="KIO173" s="91"/>
      <c r="KIP173" s="91"/>
      <c r="KIQ173" s="91"/>
      <c r="KIR173" s="91"/>
      <c r="KIS173" s="91"/>
      <c r="KIT173" s="91"/>
      <c r="KIU173" s="91"/>
      <c r="KIV173" s="91"/>
      <c r="KIW173" s="91"/>
      <c r="KIX173" s="91"/>
      <c r="KIY173" s="91"/>
      <c r="KIZ173" s="91"/>
      <c r="KJA173" s="91"/>
      <c r="KJB173" s="91"/>
      <c r="KJC173" s="91"/>
      <c r="KJD173" s="91"/>
      <c r="KJE173" s="91"/>
      <c r="KJF173" s="91"/>
      <c r="KJG173" s="91"/>
      <c r="KJH173" s="91"/>
      <c r="KJI173" s="91"/>
      <c r="KJJ173" s="91"/>
      <c r="KJK173" s="91"/>
      <c r="KJL173" s="91"/>
      <c r="KJM173" s="91"/>
      <c r="KJN173" s="91"/>
      <c r="KJO173" s="91"/>
      <c r="KJP173" s="91"/>
      <c r="KJQ173" s="91"/>
      <c r="KJR173" s="91"/>
      <c r="KJS173" s="91"/>
      <c r="KJT173" s="91"/>
      <c r="KJU173" s="91"/>
      <c r="KJV173" s="91"/>
      <c r="KJW173" s="91"/>
      <c r="KJX173" s="91"/>
      <c r="KJY173" s="91"/>
      <c r="KJZ173" s="91"/>
      <c r="KKA173" s="91"/>
      <c r="KKB173" s="91"/>
      <c r="KKC173" s="91"/>
      <c r="KKD173" s="91"/>
      <c r="KKE173" s="91"/>
      <c r="KKF173" s="91"/>
      <c r="KKG173" s="91"/>
      <c r="KKH173" s="91"/>
      <c r="KKI173" s="91"/>
      <c r="KKJ173" s="91"/>
      <c r="KKK173" s="91"/>
      <c r="KKL173" s="91"/>
      <c r="KKM173" s="91"/>
      <c r="KKN173" s="91"/>
      <c r="KKO173" s="91"/>
      <c r="KKP173" s="91"/>
      <c r="KKQ173" s="91"/>
      <c r="KKR173" s="91"/>
      <c r="KKS173" s="91"/>
      <c r="KKT173" s="91"/>
      <c r="KKU173" s="91"/>
      <c r="KKV173" s="91"/>
      <c r="KKW173" s="91"/>
      <c r="KKX173" s="91"/>
      <c r="KKY173" s="91"/>
      <c r="KKZ173" s="91"/>
      <c r="KLA173" s="91"/>
      <c r="KLB173" s="91"/>
      <c r="KLC173" s="91"/>
      <c r="KLD173" s="91"/>
      <c r="KLE173" s="91"/>
      <c r="KLF173" s="91"/>
      <c r="KLG173" s="91"/>
      <c r="KLH173" s="91"/>
      <c r="KLI173" s="91"/>
      <c r="KLJ173" s="91"/>
      <c r="KLK173" s="91"/>
      <c r="KLL173" s="91"/>
      <c r="KLM173" s="91"/>
      <c r="KLN173" s="91"/>
      <c r="KLO173" s="91"/>
      <c r="KLP173" s="91"/>
      <c r="KLQ173" s="91"/>
      <c r="KLR173" s="91"/>
      <c r="KLS173" s="91"/>
      <c r="KLT173" s="91"/>
      <c r="KLU173" s="91"/>
      <c r="KLV173" s="91"/>
      <c r="KLW173" s="91"/>
      <c r="KLX173" s="91"/>
      <c r="KLY173" s="91"/>
      <c r="KLZ173" s="91"/>
      <c r="KMA173" s="91"/>
      <c r="KMB173" s="91"/>
      <c r="KMC173" s="91"/>
      <c r="KMD173" s="91"/>
      <c r="KME173" s="91"/>
      <c r="KMF173" s="91"/>
      <c r="KMG173" s="91"/>
      <c r="KMH173" s="91"/>
      <c r="KMI173" s="91"/>
      <c r="KMJ173" s="91"/>
      <c r="KMK173" s="91"/>
      <c r="KML173" s="91"/>
      <c r="KMM173" s="91"/>
      <c r="KMN173" s="91"/>
      <c r="KMO173" s="91"/>
      <c r="KMP173" s="91"/>
      <c r="KMQ173" s="91"/>
      <c r="KMR173" s="91"/>
      <c r="KMS173" s="91"/>
      <c r="KMT173" s="91"/>
      <c r="KMU173" s="91"/>
      <c r="KMV173" s="91"/>
      <c r="KMW173" s="91"/>
      <c r="KMX173" s="91"/>
      <c r="KMY173" s="91"/>
      <c r="KMZ173" s="91"/>
      <c r="KNA173" s="91"/>
      <c r="KNB173" s="91"/>
      <c r="KNC173" s="91"/>
      <c r="KND173" s="91"/>
      <c r="KNE173" s="91"/>
      <c r="KNF173" s="91"/>
      <c r="KNG173" s="91"/>
      <c r="KNH173" s="91"/>
      <c r="KNI173" s="91"/>
      <c r="KNJ173" s="91"/>
      <c r="KNK173" s="91"/>
      <c r="KNL173" s="91"/>
      <c r="KNM173" s="91"/>
      <c r="KNN173" s="91"/>
      <c r="KNO173" s="91"/>
      <c r="KNP173" s="91"/>
      <c r="KNQ173" s="91"/>
      <c r="KNR173" s="91"/>
      <c r="KNS173" s="91"/>
      <c r="KNT173" s="91"/>
      <c r="KNU173" s="91"/>
      <c r="KNV173" s="91"/>
      <c r="KNW173" s="91"/>
      <c r="KNX173" s="91"/>
      <c r="KNY173" s="91"/>
      <c r="KNZ173" s="91"/>
      <c r="KOA173" s="91"/>
      <c r="KOB173" s="91"/>
      <c r="KOC173" s="91"/>
      <c r="KOD173" s="91"/>
      <c r="KOE173" s="91"/>
      <c r="KOF173" s="91"/>
      <c r="KOG173" s="91"/>
      <c r="KOH173" s="91"/>
      <c r="KOI173" s="91"/>
      <c r="KOJ173" s="91"/>
      <c r="KOK173" s="91"/>
      <c r="KOL173" s="91"/>
      <c r="KOM173" s="91"/>
      <c r="KON173" s="91"/>
      <c r="KOO173" s="91"/>
      <c r="KOP173" s="91"/>
      <c r="KOQ173" s="91"/>
      <c r="KOR173" s="91"/>
      <c r="KOS173" s="91"/>
      <c r="KOT173" s="91"/>
      <c r="KOU173" s="91"/>
      <c r="KOV173" s="91"/>
      <c r="KOW173" s="91"/>
      <c r="KOX173" s="91"/>
      <c r="KOY173" s="91"/>
      <c r="KOZ173" s="91"/>
      <c r="KPA173" s="91"/>
      <c r="KPB173" s="91"/>
      <c r="KPC173" s="91"/>
      <c r="KPD173" s="91"/>
      <c r="KPE173" s="91"/>
      <c r="KPF173" s="91"/>
      <c r="KPG173" s="91"/>
      <c r="KPH173" s="91"/>
      <c r="KPI173" s="91"/>
      <c r="KPJ173" s="91"/>
      <c r="KPK173" s="91"/>
      <c r="KPL173" s="91"/>
      <c r="KPM173" s="91"/>
      <c r="KPN173" s="91"/>
      <c r="KPO173" s="91"/>
      <c r="KPP173" s="91"/>
      <c r="KPQ173" s="91"/>
      <c r="KPR173" s="91"/>
      <c r="KPS173" s="91"/>
      <c r="KPT173" s="91"/>
      <c r="KPU173" s="91"/>
      <c r="KPV173" s="91"/>
      <c r="KPW173" s="91"/>
      <c r="KPX173" s="91"/>
      <c r="KPY173" s="91"/>
      <c r="KPZ173" s="91"/>
      <c r="KQA173" s="91"/>
      <c r="KQB173" s="91"/>
      <c r="KQC173" s="91"/>
      <c r="KQD173" s="91"/>
      <c r="KQE173" s="91"/>
      <c r="KQF173" s="91"/>
      <c r="KQG173" s="91"/>
      <c r="KQH173" s="91"/>
      <c r="KQI173" s="91"/>
      <c r="KQJ173" s="91"/>
      <c r="KQK173" s="91"/>
      <c r="KQL173" s="91"/>
      <c r="KQM173" s="91"/>
      <c r="KQN173" s="91"/>
      <c r="KQO173" s="91"/>
      <c r="KQP173" s="91"/>
      <c r="KQQ173" s="91"/>
      <c r="KQR173" s="91"/>
      <c r="KQS173" s="91"/>
      <c r="KQT173" s="91"/>
      <c r="KQU173" s="91"/>
      <c r="KQV173" s="91"/>
      <c r="KQW173" s="91"/>
      <c r="KQX173" s="91"/>
      <c r="KQY173" s="91"/>
      <c r="KQZ173" s="91"/>
      <c r="KRA173" s="91"/>
      <c r="KRB173" s="91"/>
      <c r="KRC173" s="91"/>
      <c r="KRD173" s="91"/>
      <c r="KRE173" s="91"/>
      <c r="KRF173" s="91"/>
      <c r="KRG173" s="91"/>
      <c r="KRH173" s="91"/>
      <c r="KRI173" s="91"/>
      <c r="KRJ173" s="91"/>
      <c r="KRK173" s="91"/>
      <c r="KRL173" s="91"/>
      <c r="KRM173" s="91"/>
      <c r="KRN173" s="91"/>
      <c r="KRO173" s="91"/>
      <c r="KRP173" s="91"/>
      <c r="KRQ173" s="91"/>
      <c r="KRR173" s="91"/>
      <c r="KRS173" s="91"/>
      <c r="KRT173" s="91"/>
      <c r="KRU173" s="91"/>
      <c r="KRV173" s="91"/>
      <c r="KRW173" s="91"/>
      <c r="KRX173" s="91"/>
      <c r="KRY173" s="91"/>
      <c r="KRZ173" s="91"/>
      <c r="KSA173" s="91"/>
      <c r="KSB173" s="91"/>
      <c r="KSC173" s="91"/>
      <c r="KSD173" s="91"/>
      <c r="KSE173" s="91"/>
      <c r="KSF173" s="91"/>
      <c r="KSG173" s="91"/>
      <c r="KSH173" s="91"/>
      <c r="KSI173" s="91"/>
      <c r="KSJ173" s="91"/>
      <c r="KSK173" s="91"/>
      <c r="KSL173" s="91"/>
      <c r="KSM173" s="91"/>
      <c r="KSN173" s="91"/>
      <c r="KSO173" s="91"/>
      <c r="KSP173" s="91"/>
      <c r="KSQ173" s="91"/>
      <c r="KSR173" s="91"/>
      <c r="KSS173" s="91"/>
      <c r="KST173" s="91"/>
      <c r="KSU173" s="91"/>
      <c r="KSV173" s="91"/>
      <c r="KSW173" s="91"/>
      <c r="KSX173" s="91"/>
      <c r="KSY173" s="91"/>
      <c r="KSZ173" s="91"/>
      <c r="KTA173" s="91"/>
      <c r="KTB173" s="91"/>
      <c r="KTC173" s="91"/>
      <c r="KTD173" s="91"/>
      <c r="KTE173" s="91"/>
      <c r="KTF173" s="91"/>
      <c r="KTG173" s="91"/>
      <c r="KTH173" s="91"/>
      <c r="KTI173" s="91"/>
      <c r="KTJ173" s="91"/>
      <c r="KTK173" s="91"/>
      <c r="KTL173" s="91"/>
      <c r="KTM173" s="91"/>
      <c r="KTN173" s="91"/>
      <c r="KTO173" s="91"/>
      <c r="KTP173" s="91"/>
      <c r="KTQ173" s="91"/>
      <c r="KTR173" s="91"/>
      <c r="KTS173" s="91"/>
      <c r="KTT173" s="91"/>
      <c r="KTU173" s="91"/>
      <c r="KTV173" s="91"/>
      <c r="KTW173" s="91"/>
      <c r="KTX173" s="91"/>
      <c r="KTY173" s="91"/>
      <c r="KTZ173" s="91"/>
      <c r="KUA173" s="91"/>
      <c r="KUB173" s="91"/>
      <c r="KUC173" s="91"/>
      <c r="KUD173" s="91"/>
      <c r="KUE173" s="91"/>
      <c r="KUF173" s="91"/>
      <c r="KUG173" s="91"/>
      <c r="KUH173" s="91"/>
      <c r="KUI173" s="91"/>
      <c r="KUJ173" s="91"/>
      <c r="KUK173" s="91"/>
      <c r="KUL173" s="91"/>
      <c r="KUM173" s="91"/>
      <c r="KUN173" s="91"/>
      <c r="KUO173" s="91"/>
      <c r="KUP173" s="91"/>
      <c r="KUQ173" s="91"/>
      <c r="KUR173" s="91"/>
      <c r="KUS173" s="91"/>
      <c r="KUT173" s="91"/>
      <c r="KUU173" s="91"/>
      <c r="KUV173" s="91"/>
      <c r="KUW173" s="91"/>
      <c r="KUX173" s="91"/>
      <c r="KUY173" s="91"/>
      <c r="KUZ173" s="91"/>
      <c r="KVA173" s="91"/>
      <c r="KVB173" s="91"/>
      <c r="KVC173" s="91"/>
      <c r="KVD173" s="91"/>
      <c r="KVE173" s="91"/>
      <c r="KVF173" s="91"/>
      <c r="KVG173" s="91"/>
      <c r="KVH173" s="91"/>
      <c r="KVI173" s="91"/>
      <c r="KVJ173" s="91"/>
      <c r="KVK173" s="91"/>
      <c r="KVL173" s="91"/>
      <c r="KVM173" s="91"/>
      <c r="KVN173" s="91"/>
      <c r="KVO173" s="91"/>
      <c r="KVP173" s="91"/>
      <c r="KVQ173" s="91"/>
      <c r="KVR173" s="91"/>
      <c r="KVS173" s="91"/>
      <c r="KVT173" s="91"/>
      <c r="KVU173" s="91"/>
      <c r="KVV173" s="91"/>
      <c r="KVW173" s="91"/>
      <c r="KVX173" s="91"/>
      <c r="KVY173" s="91"/>
      <c r="KVZ173" s="91"/>
      <c r="KWA173" s="91"/>
      <c r="KWB173" s="91"/>
      <c r="KWC173" s="91"/>
      <c r="KWD173" s="91"/>
      <c r="KWE173" s="91"/>
      <c r="KWF173" s="91"/>
      <c r="KWG173" s="91"/>
      <c r="KWH173" s="91"/>
      <c r="KWI173" s="91"/>
      <c r="KWJ173" s="91"/>
      <c r="KWK173" s="91"/>
      <c r="KWL173" s="91"/>
      <c r="KWM173" s="91"/>
      <c r="KWN173" s="91"/>
      <c r="KWO173" s="91"/>
      <c r="KWP173" s="91"/>
      <c r="KWQ173" s="91"/>
      <c r="KWR173" s="91"/>
      <c r="KWS173" s="91"/>
      <c r="KWT173" s="91"/>
      <c r="KWU173" s="91"/>
      <c r="KWV173" s="91"/>
      <c r="KWW173" s="91"/>
      <c r="KWX173" s="91"/>
      <c r="KWY173" s="91"/>
      <c r="KWZ173" s="91"/>
      <c r="KXA173" s="91"/>
      <c r="KXB173" s="91"/>
      <c r="KXC173" s="91"/>
      <c r="KXD173" s="91"/>
      <c r="KXE173" s="91"/>
      <c r="KXF173" s="91"/>
      <c r="KXG173" s="91"/>
      <c r="KXH173" s="91"/>
      <c r="KXI173" s="91"/>
      <c r="KXJ173" s="91"/>
      <c r="KXK173" s="91"/>
      <c r="KXL173" s="91"/>
      <c r="KXM173" s="91"/>
      <c r="KXN173" s="91"/>
      <c r="KXO173" s="91"/>
      <c r="KXP173" s="91"/>
      <c r="KXQ173" s="91"/>
      <c r="KXR173" s="91"/>
      <c r="KXS173" s="91"/>
      <c r="KXT173" s="91"/>
      <c r="KXU173" s="91"/>
      <c r="KXV173" s="91"/>
      <c r="KXW173" s="91"/>
      <c r="KXX173" s="91"/>
      <c r="KXY173" s="91"/>
      <c r="KXZ173" s="91"/>
      <c r="KYA173" s="91"/>
      <c r="KYB173" s="91"/>
      <c r="KYC173" s="91"/>
      <c r="KYD173" s="91"/>
      <c r="KYE173" s="91"/>
      <c r="KYF173" s="91"/>
      <c r="KYG173" s="91"/>
      <c r="KYH173" s="91"/>
      <c r="KYI173" s="91"/>
      <c r="KYJ173" s="91"/>
      <c r="KYK173" s="91"/>
      <c r="KYL173" s="91"/>
      <c r="KYM173" s="91"/>
      <c r="KYN173" s="91"/>
      <c r="KYO173" s="91"/>
      <c r="KYP173" s="91"/>
      <c r="KYQ173" s="91"/>
      <c r="KYR173" s="91"/>
      <c r="KYS173" s="91"/>
      <c r="KYT173" s="91"/>
      <c r="KYU173" s="91"/>
      <c r="KYV173" s="91"/>
      <c r="KYW173" s="91"/>
      <c r="KYX173" s="91"/>
      <c r="KYY173" s="91"/>
      <c r="KYZ173" s="91"/>
      <c r="KZA173" s="91"/>
      <c r="KZB173" s="91"/>
      <c r="KZC173" s="91"/>
      <c r="KZD173" s="91"/>
      <c r="KZE173" s="91"/>
      <c r="KZF173" s="91"/>
      <c r="KZG173" s="91"/>
      <c r="KZH173" s="91"/>
      <c r="KZI173" s="91"/>
      <c r="KZJ173" s="91"/>
      <c r="KZK173" s="91"/>
      <c r="KZL173" s="91"/>
      <c r="KZM173" s="91"/>
      <c r="KZN173" s="91"/>
      <c r="KZO173" s="91"/>
      <c r="KZP173" s="91"/>
      <c r="KZQ173" s="91"/>
      <c r="KZR173" s="91"/>
      <c r="KZS173" s="91"/>
      <c r="KZT173" s="91"/>
      <c r="KZU173" s="91"/>
      <c r="KZV173" s="91"/>
      <c r="KZW173" s="91"/>
      <c r="KZX173" s="91"/>
      <c r="KZY173" s="91"/>
      <c r="KZZ173" s="91"/>
      <c r="LAA173" s="91"/>
      <c r="LAB173" s="91"/>
      <c r="LAC173" s="91"/>
      <c r="LAD173" s="91"/>
      <c r="LAE173" s="91"/>
      <c r="LAF173" s="91"/>
      <c r="LAG173" s="91"/>
      <c r="LAH173" s="91"/>
      <c r="LAI173" s="91"/>
      <c r="LAJ173" s="91"/>
      <c r="LAK173" s="91"/>
      <c r="LAL173" s="91"/>
      <c r="LAM173" s="91"/>
      <c r="LAN173" s="91"/>
      <c r="LAO173" s="91"/>
      <c r="LAP173" s="91"/>
      <c r="LAQ173" s="91"/>
      <c r="LAR173" s="91"/>
      <c r="LAS173" s="91"/>
      <c r="LAT173" s="91"/>
      <c r="LAU173" s="91"/>
      <c r="LAV173" s="91"/>
      <c r="LAW173" s="91"/>
      <c r="LAX173" s="91"/>
      <c r="LAY173" s="91"/>
      <c r="LAZ173" s="91"/>
      <c r="LBA173" s="91"/>
      <c r="LBB173" s="91"/>
      <c r="LBC173" s="91"/>
      <c r="LBD173" s="91"/>
      <c r="LBE173" s="91"/>
      <c r="LBF173" s="91"/>
      <c r="LBG173" s="91"/>
      <c r="LBH173" s="91"/>
      <c r="LBI173" s="91"/>
      <c r="LBJ173" s="91"/>
      <c r="LBK173" s="91"/>
      <c r="LBL173" s="91"/>
      <c r="LBM173" s="91"/>
      <c r="LBN173" s="91"/>
      <c r="LBO173" s="91"/>
      <c r="LBP173" s="91"/>
      <c r="LBQ173" s="91"/>
      <c r="LBR173" s="91"/>
      <c r="LBS173" s="91"/>
      <c r="LBT173" s="91"/>
      <c r="LBU173" s="91"/>
      <c r="LBV173" s="91"/>
      <c r="LBW173" s="91"/>
      <c r="LBX173" s="91"/>
      <c r="LBY173" s="91"/>
      <c r="LBZ173" s="91"/>
      <c r="LCA173" s="91"/>
      <c r="LCB173" s="91"/>
      <c r="LCC173" s="91"/>
      <c r="LCD173" s="91"/>
      <c r="LCE173" s="91"/>
      <c r="LCF173" s="91"/>
      <c r="LCG173" s="91"/>
      <c r="LCH173" s="91"/>
      <c r="LCI173" s="91"/>
      <c r="LCJ173" s="91"/>
      <c r="LCK173" s="91"/>
      <c r="LCL173" s="91"/>
      <c r="LCM173" s="91"/>
      <c r="LCN173" s="91"/>
      <c r="LCO173" s="91"/>
      <c r="LCP173" s="91"/>
      <c r="LCQ173" s="91"/>
      <c r="LCR173" s="91"/>
      <c r="LCS173" s="91"/>
      <c r="LCT173" s="91"/>
      <c r="LCU173" s="91"/>
      <c r="LCV173" s="91"/>
      <c r="LCW173" s="91"/>
      <c r="LCX173" s="91"/>
      <c r="LCY173" s="91"/>
      <c r="LCZ173" s="91"/>
      <c r="LDA173" s="91"/>
      <c r="LDB173" s="91"/>
      <c r="LDC173" s="91"/>
      <c r="LDD173" s="91"/>
      <c r="LDE173" s="91"/>
      <c r="LDF173" s="91"/>
      <c r="LDG173" s="91"/>
      <c r="LDH173" s="91"/>
      <c r="LDI173" s="91"/>
      <c r="LDJ173" s="91"/>
      <c r="LDK173" s="91"/>
      <c r="LDL173" s="91"/>
      <c r="LDM173" s="91"/>
      <c r="LDN173" s="91"/>
      <c r="LDO173" s="91"/>
      <c r="LDP173" s="91"/>
      <c r="LDQ173" s="91"/>
      <c r="LDR173" s="91"/>
      <c r="LDS173" s="91"/>
      <c r="LDT173" s="91"/>
      <c r="LDU173" s="91"/>
      <c r="LDV173" s="91"/>
      <c r="LDW173" s="91"/>
      <c r="LDX173" s="91"/>
      <c r="LDY173" s="91"/>
      <c r="LDZ173" s="91"/>
      <c r="LEA173" s="91"/>
      <c r="LEB173" s="91"/>
      <c r="LEC173" s="91"/>
      <c r="LED173" s="91"/>
      <c r="LEE173" s="91"/>
      <c r="LEF173" s="91"/>
      <c r="LEG173" s="91"/>
      <c r="LEH173" s="91"/>
      <c r="LEI173" s="91"/>
      <c r="LEJ173" s="91"/>
      <c r="LEK173" s="91"/>
      <c r="LEL173" s="91"/>
      <c r="LEM173" s="91"/>
      <c r="LEN173" s="91"/>
      <c r="LEO173" s="91"/>
      <c r="LEP173" s="91"/>
      <c r="LEQ173" s="91"/>
      <c r="LER173" s="91"/>
      <c r="LES173" s="91"/>
      <c r="LET173" s="91"/>
      <c r="LEU173" s="91"/>
      <c r="LEV173" s="91"/>
      <c r="LEW173" s="91"/>
      <c r="LEX173" s="91"/>
      <c r="LEY173" s="91"/>
      <c r="LEZ173" s="91"/>
      <c r="LFA173" s="91"/>
      <c r="LFB173" s="91"/>
      <c r="LFC173" s="91"/>
      <c r="LFD173" s="91"/>
      <c r="LFE173" s="91"/>
      <c r="LFF173" s="91"/>
      <c r="LFG173" s="91"/>
      <c r="LFH173" s="91"/>
      <c r="LFI173" s="91"/>
      <c r="LFJ173" s="91"/>
      <c r="LFK173" s="91"/>
      <c r="LFL173" s="91"/>
      <c r="LFM173" s="91"/>
      <c r="LFN173" s="91"/>
      <c r="LFO173" s="91"/>
      <c r="LFP173" s="91"/>
      <c r="LFQ173" s="91"/>
      <c r="LFR173" s="91"/>
      <c r="LFS173" s="91"/>
      <c r="LFT173" s="91"/>
      <c r="LFU173" s="91"/>
      <c r="LFV173" s="91"/>
      <c r="LFW173" s="91"/>
      <c r="LFX173" s="91"/>
      <c r="LFY173" s="91"/>
      <c r="LFZ173" s="91"/>
      <c r="LGA173" s="91"/>
      <c r="LGB173" s="91"/>
      <c r="LGC173" s="91"/>
      <c r="LGD173" s="91"/>
      <c r="LGE173" s="91"/>
      <c r="LGF173" s="91"/>
      <c r="LGG173" s="91"/>
      <c r="LGH173" s="91"/>
      <c r="LGI173" s="91"/>
      <c r="LGJ173" s="91"/>
      <c r="LGK173" s="91"/>
      <c r="LGL173" s="91"/>
      <c r="LGM173" s="91"/>
      <c r="LGN173" s="91"/>
      <c r="LGO173" s="91"/>
      <c r="LGP173" s="91"/>
      <c r="LGQ173" s="91"/>
      <c r="LGR173" s="91"/>
      <c r="LGS173" s="91"/>
      <c r="LGT173" s="91"/>
      <c r="LGU173" s="91"/>
      <c r="LGV173" s="91"/>
      <c r="LGW173" s="91"/>
      <c r="LGX173" s="91"/>
      <c r="LGY173" s="91"/>
      <c r="LGZ173" s="91"/>
      <c r="LHA173" s="91"/>
      <c r="LHB173" s="91"/>
      <c r="LHC173" s="91"/>
      <c r="LHD173" s="91"/>
      <c r="LHE173" s="91"/>
      <c r="LHF173" s="91"/>
      <c r="LHG173" s="91"/>
      <c r="LHH173" s="91"/>
      <c r="LHI173" s="91"/>
      <c r="LHJ173" s="91"/>
      <c r="LHK173" s="91"/>
      <c r="LHL173" s="91"/>
      <c r="LHM173" s="91"/>
      <c r="LHN173" s="91"/>
      <c r="LHO173" s="91"/>
      <c r="LHP173" s="91"/>
      <c r="LHQ173" s="91"/>
      <c r="LHR173" s="91"/>
      <c r="LHS173" s="91"/>
      <c r="LHT173" s="91"/>
      <c r="LHU173" s="91"/>
      <c r="LHV173" s="91"/>
      <c r="LHW173" s="91"/>
      <c r="LHX173" s="91"/>
      <c r="LHY173" s="91"/>
      <c r="LHZ173" s="91"/>
      <c r="LIA173" s="91"/>
      <c r="LIB173" s="91"/>
      <c r="LIC173" s="91"/>
      <c r="LID173" s="91"/>
      <c r="LIE173" s="91"/>
      <c r="LIF173" s="91"/>
      <c r="LIG173" s="91"/>
      <c r="LIH173" s="91"/>
      <c r="LII173" s="91"/>
      <c r="LIJ173" s="91"/>
      <c r="LIK173" s="91"/>
      <c r="LIL173" s="91"/>
      <c r="LIM173" s="91"/>
      <c r="LIN173" s="91"/>
      <c r="LIO173" s="91"/>
      <c r="LIP173" s="91"/>
      <c r="LIQ173" s="91"/>
      <c r="LIR173" s="91"/>
      <c r="LIS173" s="91"/>
      <c r="LIT173" s="91"/>
      <c r="LIU173" s="91"/>
      <c r="LIV173" s="91"/>
      <c r="LIW173" s="91"/>
      <c r="LIX173" s="91"/>
      <c r="LIY173" s="91"/>
      <c r="LIZ173" s="91"/>
      <c r="LJA173" s="91"/>
      <c r="LJB173" s="91"/>
      <c r="LJC173" s="91"/>
      <c r="LJD173" s="91"/>
      <c r="LJE173" s="91"/>
      <c r="LJF173" s="91"/>
      <c r="LJG173" s="91"/>
      <c r="LJH173" s="91"/>
      <c r="LJI173" s="91"/>
      <c r="LJJ173" s="91"/>
      <c r="LJK173" s="91"/>
      <c r="LJL173" s="91"/>
      <c r="LJM173" s="91"/>
      <c r="LJN173" s="91"/>
      <c r="LJO173" s="91"/>
      <c r="LJP173" s="91"/>
      <c r="LJQ173" s="91"/>
      <c r="LJR173" s="91"/>
      <c r="LJS173" s="91"/>
      <c r="LJT173" s="91"/>
      <c r="LJU173" s="91"/>
      <c r="LJV173" s="91"/>
      <c r="LJW173" s="91"/>
      <c r="LJX173" s="91"/>
      <c r="LJY173" s="91"/>
      <c r="LJZ173" s="91"/>
      <c r="LKA173" s="91"/>
      <c r="LKB173" s="91"/>
      <c r="LKC173" s="91"/>
      <c r="LKD173" s="91"/>
      <c r="LKE173" s="91"/>
      <c r="LKF173" s="91"/>
      <c r="LKG173" s="91"/>
      <c r="LKH173" s="91"/>
      <c r="LKI173" s="91"/>
      <c r="LKJ173" s="91"/>
      <c r="LKK173" s="91"/>
      <c r="LKL173" s="91"/>
      <c r="LKM173" s="91"/>
      <c r="LKN173" s="91"/>
      <c r="LKO173" s="91"/>
      <c r="LKP173" s="91"/>
      <c r="LKQ173" s="91"/>
      <c r="LKR173" s="91"/>
      <c r="LKS173" s="91"/>
      <c r="LKT173" s="91"/>
      <c r="LKU173" s="91"/>
      <c r="LKV173" s="91"/>
      <c r="LKW173" s="91"/>
      <c r="LKX173" s="91"/>
      <c r="LKY173" s="91"/>
      <c r="LKZ173" s="91"/>
      <c r="LLA173" s="91"/>
      <c r="LLB173" s="91"/>
      <c r="LLC173" s="91"/>
      <c r="LLD173" s="91"/>
      <c r="LLE173" s="91"/>
      <c r="LLF173" s="91"/>
      <c r="LLG173" s="91"/>
      <c r="LLH173" s="91"/>
      <c r="LLI173" s="91"/>
      <c r="LLJ173" s="91"/>
      <c r="LLK173" s="91"/>
      <c r="LLL173" s="91"/>
      <c r="LLM173" s="91"/>
      <c r="LLN173" s="91"/>
      <c r="LLO173" s="91"/>
      <c r="LLP173" s="91"/>
      <c r="LLQ173" s="91"/>
      <c r="LLR173" s="91"/>
      <c r="LLS173" s="91"/>
      <c r="LLT173" s="91"/>
      <c r="LLU173" s="91"/>
      <c r="LLV173" s="91"/>
      <c r="LLW173" s="91"/>
      <c r="LLX173" s="91"/>
      <c r="LLY173" s="91"/>
      <c r="LLZ173" s="91"/>
      <c r="LMA173" s="91"/>
      <c r="LMB173" s="91"/>
      <c r="LMC173" s="91"/>
      <c r="LMD173" s="91"/>
      <c r="LME173" s="91"/>
      <c r="LMF173" s="91"/>
      <c r="LMG173" s="91"/>
      <c r="LMH173" s="91"/>
      <c r="LMI173" s="91"/>
      <c r="LMJ173" s="91"/>
      <c r="LMK173" s="91"/>
      <c r="LML173" s="91"/>
      <c r="LMM173" s="91"/>
      <c r="LMN173" s="91"/>
      <c r="LMO173" s="91"/>
      <c r="LMP173" s="91"/>
      <c r="LMQ173" s="91"/>
      <c r="LMR173" s="91"/>
      <c r="LMS173" s="91"/>
      <c r="LMT173" s="91"/>
      <c r="LMU173" s="91"/>
      <c r="LMV173" s="91"/>
      <c r="LMW173" s="91"/>
      <c r="LMX173" s="91"/>
      <c r="LMY173" s="91"/>
      <c r="LMZ173" s="91"/>
      <c r="LNA173" s="91"/>
      <c r="LNB173" s="91"/>
      <c r="LNC173" s="91"/>
      <c r="LND173" s="91"/>
      <c r="LNE173" s="91"/>
      <c r="LNF173" s="91"/>
      <c r="LNG173" s="91"/>
      <c r="LNH173" s="91"/>
      <c r="LNI173" s="91"/>
      <c r="LNJ173" s="91"/>
      <c r="LNK173" s="91"/>
      <c r="LNL173" s="91"/>
      <c r="LNM173" s="91"/>
      <c r="LNN173" s="91"/>
      <c r="LNO173" s="91"/>
      <c r="LNP173" s="91"/>
      <c r="LNQ173" s="91"/>
      <c r="LNR173" s="91"/>
      <c r="LNS173" s="91"/>
      <c r="LNT173" s="91"/>
      <c r="LNU173" s="91"/>
      <c r="LNV173" s="91"/>
      <c r="LNW173" s="91"/>
      <c r="LNX173" s="91"/>
      <c r="LNY173" s="91"/>
      <c r="LNZ173" s="91"/>
      <c r="LOA173" s="91"/>
      <c r="LOB173" s="91"/>
      <c r="LOC173" s="91"/>
      <c r="LOD173" s="91"/>
      <c r="LOE173" s="91"/>
      <c r="LOF173" s="91"/>
      <c r="LOG173" s="91"/>
      <c r="LOH173" s="91"/>
      <c r="LOI173" s="91"/>
      <c r="LOJ173" s="91"/>
      <c r="LOK173" s="91"/>
      <c r="LOL173" s="91"/>
      <c r="LOM173" s="91"/>
      <c r="LON173" s="91"/>
      <c r="LOO173" s="91"/>
      <c r="LOP173" s="91"/>
      <c r="LOQ173" s="91"/>
      <c r="LOR173" s="91"/>
      <c r="LOS173" s="91"/>
      <c r="LOT173" s="91"/>
      <c r="LOU173" s="91"/>
      <c r="LOV173" s="91"/>
      <c r="LOW173" s="91"/>
      <c r="LOX173" s="91"/>
      <c r="LOY173" s="91"/>
      <c r="LOZ173" s="91"/>
      <c r="LPA173" s="91"/>
      <c r="LPB173" s="91"/>
      <c r="LPC173" s="91"/>
      <c r="LPD173" s="91"/>
      <c r="LPE173" s="91"/>
      <c r="LPF173" s="91"/>
      <c r="LPG173" s="91"/>
      <c r="LPH173" s="91"/>
      <c r="LPI173" s="91"/>
      <c r="LPJ173" s="91"/>
      <c r="LPK173" s="91"/>
      <c r="LPL173" s="91"/>
      <c r="LPM173" s="91"/>
      <c r="LPN173" s="91"/>
      <c r="LPO173" s="91"/>
      <c r="LPP173" s="91"/>
      <c r="LPQ173" s="91"/>
      <c r="LPR173" s="91"/>
      <c r="LPS173" s="91"/>
      <c r="LPT173" s="91"/>
      <c r="LPU173" s="91"/>
      <c r="LPV173" s="91"/>
      <c r="LPW173" s="91"/>
      <c r="LPX173" s="91"/>
      <c r="LPY173" s="91"/>
      <c r="LPZ173" s="91"/>
      <c r="LQA173" s="91"/>
      <c r="LQB173" s="91"/>
      <c r="LQC173" s="91"/>
      <c r="LQD173" s="91"/>
      <c r="LQE173" s="91"/>
      <c r="LQF173" s="91"/>
      <c r="LQG173" s="91"/>
      <c r="LQH173" s="91"/>
      <c r="LQI173" s="91"/>
      <c r="LQJ173" s="91"/>
      <c r="LQK173" s="91"/>
      <c r="LQL173" s="91"/>
      <c r="LQM173" s="91"/>
      <c r="LQN173" s="91"/>
      <c r="LQO173" s="91"/>
      <c r="LQP173" s="91"/>
      <c r="LQQ173" s="91"/>
      <c r="LQR173" s="91"/>
      <c r="LQS173" s="91"/>
      <c r="LQT173" s="91"/>
      <c r="LQU173" s="91"/>
      <c r="LQV173" s="91"/>
      <c r="LQW173" s="91"/>
      <c r="LQX173" s="91"/>
      <c r="LQY173" s="91"/>
      <c r="LQZ173" s="91"/>
      <c r="LRA173" s="91"/>
      <c r="LRB173" s="91"/>
      <c r="LRC173" s="91"/>
      <c r="LRD173" s="91"/>
      <c r="LRE173" s="91"/>
      <c r="LRF173" s="91"/>
      <c r="LRG173" s="91"/>
      <c r="LRH173" s="91"/>
      <c r="LRI173" s="91"/>
      <c r="LRJ173" s="91"/>
      <c r="LRK173" s="91"/>
      <c r="LRL173" s="91"/>
      <c r="LRM173" s="91"/>
      <c r="LRN173" s="91"/>
      <c r="LRO173" s="91"/>
      <c r="LRP173" s="91"/>
      <c r="LRQ173" s="91"/>
      <c r="LRR173" s="91"/>
      <c r="LRS173" s="91"/>
      <c r="LRT173" s="91"/>
      <c r="LRU173" s="91"/>
      <c r="LRV173" s="91"/>
      <c r="LRW173" s="91"/>
      <c r="LRX173" s="91"/>
      <c r="LRY173" s="91"/>
      <c r="LRZ173" s="91"/>
      <c r="LSA173" s="91"/>
      <c r="LSB173" s="91"/>
      <c r="LSC173" s="91"/>
      <c r="LSD173" s="91"/>
      <c r="LSE173" s="91"/>
      <c r="LSF173" s="91"/>
      <c r="LSG173" s="91"/>
      <c r="LSH173" s="91"/>
      <c r="LSI173" s="91"/>
      <c r="LSJ173" s="91"/>
      <c r="LSK173" s="91"/>
      <c r="LSL173" s="91"/>
      <c r="LSM173" s="91"/>
      <c r="LSN173" s="91"/>
      <c r="LSO173" s="91"/>
      <c r="LSP173" s="91"/>
      <c r="LSQ173" s="91"/>
      <c r="LSR173" s="91"/>
      <c r="LSS173" s="91"/>
      <c r="LST173" s="91"/>
      <c r="LSU173" s="91"/>
      <c r="LSV173" s="91"/>
      <c r="LSW173" s="91"/>
      <c r="LSX173" s="91"/>
      <c r="LSY173" s="91"/>
      <c r="LSZ173" s="91"/>
      <c r="LTA173" s="91"/>
      <c r="LTB173" s="91"/>
      <c r="LTC173" s="91"/>
      <c r="LTD173" s="91"/>
      <c r="LTE173" s="91"/>
      <c r="LTF173" s="91"/>
      <c r="LTG173" s="91"/>
      <c r="LTH173" s="91"/>
      <c r="LTI173" s="91"/>
      <c r="LTJ173" s="91"/>
      <c r="LTK173" s="91"/>
      <c r="LTL173" s="91"/>
      <c r="LTM173" s="91"/>
      <c r="LTN173" s="91"/>
      <c r="LTO173" s="91"/>
      <c r="LTP173" s="91"/>
      <c r="LTQ173" s="91"/>
      <c r="LTR173" s="91"/>
      <c r="LTS173" s="91"/>
      <c r="LTT173" s="91"/>
      <c r="LTU173" s="91"/>
      <c r="LTV173" s="91"/>
      <c r="LTW173" s="91"/>
      <c r="LTX173" s="91"/>
      <c r="LTY173" s="91"/>
      <c r="LTZ173" s="91"/>
      <c r="LUA173" s="91"/>
      <c r="LUB173" s="91"/>
      <c r="LUC173" s="91"/>
      <c r="LUD173" s="91"/>
      <c r="LUE173" s="91"/>
      <c r="LUF173" s="91"/>
      <c r="LUG173" s="91"/>
      <c r="LUH173" s="91"/>
      <c r="LUI173" s="91"/>
      <c r="LUJ173" s="91"/>
      <c r="LUK173" s="91"/>
      <c r="LUL173" s="91"/>
      <c r="LUM173" s="91"/>
      <c r="LUN173" s="91"/>
      <c r="LUO173" s="91"/>
      <c r="LUP173" s="91"/>
      <c r="LUQ173" s="91"/>
      <c r="LUR173" s="91"/>
      <c r="LUS173" s="91"/>
      <c r="LUT173" s="91"/>
      <c r="LUU173" s="91"/>
      <c r="LUV173" s="91"/>
      <c r="LUW173" s="91"/>
      <c r="LUX173" s="91"/>
      <c r="LUY173" s="91"/>
      <c r="LUZ173" s="91"/>
      <c r="LVA173" s="91"/>
      <c r="LVB173" s="91"/>
      <c r="LVC173" s="91"/>
      <c r="LVD173" s="91"/>
      <c r="LVE173" s="91"/>
      <c r="LVF173" s="91"/>
      <c r="LVG173" s="91"/>
      <c r="LVH173" s="91"/>
      <c r="LVI173" s="91"/>
      <c r="LVJ173" s="91"/>
      <c r="LVK173" s="91"/>
      <c r="LVL173" s="91"/>
      <c r="LVM173" s="91"/>
      <c r="LVN173" s="91"/>
      <c r="LVO173" s="91"/>
      <c r="LVP173" s="91"/>
      <c r="LVQ173" s="91"/>
      <c r="LVR173" s="91"/>
      <c r="LVS173" s="91"/>
      <c r="LVT173" s="91"/>
      <c r="LVU173" s="91"/>
      <c r="LVV173" s="91"/>
      <c r="LVW173" s="91"/>
      <c r="LVX173" s="91"/>
      <c r="LVY173" s="91"/>
      <c r="LVZ173" s="91"/>
      <c r="LWA173" s="91"/>
      <c r="LWB173" s="91"/>
      <c r="LWC173" s="91"/>
      <c r="LWD173" s="91"/>
      <c r="LWE173" s="91"/>
      <c r="LWF173" s="91"/>
      <c r="LWG173" s="91"/>
      <c r="LWH173" s="91"/>
      <c r="LWI173" s="91"/>
      <c r="LWJ173" s="91"/>
      <c r="LWK173" s="91"/>
      <c r="LWL173" s="91"/>
      <c r="LWM173" s="91"/>
      <c r="LWN173" s="91"/>
      <c r="LWO173" s="91"/>
      <c r="LWP173" s="91"/>
      <c r="LWQ173" s="91"/>
      <c r="LWR173" s="91"/>
      <c r="LWS173" s="91"/>
      <c r="LWT173" s="91"/>
      <c r="LWU173" s="91"/>
      <c r="LWV173" s="91"/>
      <c r="LWW173" s="91"/>
      <c r="LWX173" s="91"/>
      <c r="LWY173" s="91"/>
      <c r="LWZ173" s="91"/>
      <c r="LXA173" s="91"/>
      <c r="LXB173" s="91"/>
      <c r="LXC173" s="91"/>
      <c r="LXD173" s="91"/>
      <c r="LXE173" s="91"/>
      <c r="LXF173" s="91"/>
      <c r="LXG173" s="91"/>
      <c r="LXH173" s="91"/>
      <c r="LXI173" s="91"/>
      <c r="LXJ173" s="91"/>
      <c r="LXK173" s="91"/>
      <c r="LXL173" s="91"/>
      <c r="LXM173" s="91"/>
      <c r="LXN173" s="91"/>
      <c r="LXO173" s="91"/>
      <c r="LXP173" s="91"/>
      <c r="LXQ173" s="91"/>
      <c r="LXR173" s="91"/>
      <c r="LXS173" s="91"/>
      <c r="LXT173" s="91"/>
      <c r="LXU173" s="91"/>
      <c r="LXV173" s="91"/>
      <c r="LXW173" s="91"/>
      <c r="LXX173" s="91"/>
      <c r="LXY173" s="91"/>
      <c r="LXZ173" s="91"/>
      <c r="LYA173" s="91"/>
      <c r="LYB173" s="91"/>
      <c r="LYC173" s="91"/>
      <c r="LYD173" s="91"/>
      <c r="LYE173" s="91"/>
      <c r="LYF173" s="91"/>
      <c r="LYG173" s="91"/>
      <c r="LYH173" s="91"/>
      <c r="LYI173" s="91"/>
      <c r="LYJ173" s="91"/>
      <c r="LYK173" s="91"/>
      <c r="LYL173" s="91"/>
      <c r="LYM173" s="91"/>
      <c r="LYN173" s="91"/>
      <c r="LYO173" s="91"/>
      <c r="LYP173" s="91"/>
      <c r="LYQ173" s="91"/>
      <c r="LYR173" s="91"/>
      <c r="LYS173" s="91"/>
      <c r="LYT173" s="91"/>
      <c r="LYU173" s="91"/>
      <c r="LYV173" s="91"/>
      <c r="LYW173" s="91"/>
      <c r="LYX173" s="91"/>
      <c r="LYY173" s="91"/>
      <c r="LYZ173" s="91"/>
      <c r="LZA173" s="91"/>
      <c r="LZB173" s="91"/>
      <c r="LZC173" s="91"/>
      <c r="LZD173" s="91"/>
      <c r="LZE173" s="91"/>
      <c r="LZF173" s="91"/>
      <c r="LZG173" s="91"/>
      <c r="LZH173" s="91"/>
      <c r="LZI173" s="91"/>
      <c r="LZJ173" s="91"/>
      <c r="LZK173" s="91"/>
      <c r="LZL173" s="91"/>
      <c r="LZM173" s="91"/>
      <c r="LZN173" s="91"/>
      <c r="LZO173" s="91"/>
      <c r="LZP173" s="91"/>
      <c r="LZQ173" s="91"/>
      <c r="LZR173" s="91"/>
      <c r="LZS173" s="91"/>
      <c r="LZT173" s="91"/>
      <c r="LZU173" s="91"/>
      <c r="LZV173" s="91"/>
      <c r="LZW173" s="91"/>
      <c r="LZX173" s="91"/>
      <c r="LZY173" s="91"/>
      <c r="LZZ173" s="91"/>
      <c r="MAA173" s="91"/>
      <c r="MAB173" s="91"/>
      <c r="MAC173" s="91"/>
      <c r="MAD173" s="91"/>
      <c r="MAE173" s="91"/>
      <c r="MAF173" s="91"/>
      <c r="MAG173" s="91"/>
      <c r="MAH173" s="91"/>
      <c r="MAI173" s="91"/>
      <c r="MAJ173" s="91"/>
      <c r="MAK173" s="91"/>
      <c r="MAL173" s="91"/>
      <c r="MAM173" s="91"/>
      <c r="MAN173" s="91"/>
      <c r="MAO173" s="91"/>
      <c r="MAP173" s="91"/>
      <c r="MAQ173" s="91"/>
      <c r="MAR173" s="91"/>
      <c r="MAS173" s="91"/>
      <c r="MAT173" s="91"/>
      <c r="MAU173" s="91"/>
      <c r="MAV173" s="91"/>
      <c r="MAW173" s="91"/>
      <c r="MAX173" s="91"/>
      <c r="MAY173" s="91"/>
      <c r="MAZ173" s="91"/>
      <c r="MBA173" s="91"/>
      <c r="MBB173" s="91"/>
      <c r="MBC173" s="91"/>
      <c r="MBD173" s="91"/>
      <c r="MBE173" s="91"/>
      <c r="MBF173" s="91"/>
      <c r="MBG173" s="91"/>
      <c r="MBH173" s="91"/>
      <c r="MBI173" s="91"/>
      <c r="MBJ173" s="91"/>
      <c r="MBK173" s="91"/>
      <c r="MBL173" s="91"/>
      <c r="MBM173" s="91"/>
      <c r="MBN173" s="91"/>
      <c r="MBO173" s="91"/>
      <c r="MBP173" s="91"/>
      <c r="MBQ173" s="91"/>
      <c r="MBR173" s="91"/>
      <c r="MBS173" s="91"/>
      <c r="MBT173" s="91"/>
      <c r="MBU173" s="91"/>
      <c r="MBV173" s="91"/>
      <c r="MBW173" s="91"/>
      <c r="MBX173" s="91"/>
      <c r="MBY173" s="91"/>
      <c r="MBZ173" s="91"/>
      <c r="MCA173" s="91"/>
      <c r="MCB173" s="91"/>
      <c r="MCC173" s="91"/>
      <c r="MCD173" s="91"/>
      <c r="MCE173" s="91"/>
      <c r="MCF173" s="91"/>
      <c r="MCG173" s="91"/>
      <c r="MCH173" s="91"/>
      <c r="MCI173" s="91"/>
      <c r="MCJ173" s="91"/>
      <c r="MCK173" s="91"/>
      <c r="MCL173" s="91"/>
      <c r="MCM173" s="91"/>
      <c r="MCN173" s="91"/>
      <c r="MCO173" s="91"/>
      <c r="MCP173" s="91"/>
      <c r="MCQ173" s="91"/>
      <c r="MCR173" s="91"/>
      <c r="MCS173" s="91"/>
      <c r="MCT173" s="91"/>
      <c r="MCU173" s="91"/>
      <c r="MCV173" s="91"/>
      <c r="MCW173" s="91"/>
      <c r="MCX173" s="91"/>
      <c r="MCY173" s="91"/>
      <c r="MCZ173" s="91"/>
      <c r="MDA173" s="91"/>
      <c r="MDB173" s="91"/>
      <c r="MDC173" s="91"/>
      <c r="MDD173" s="91"/>
      <c r="MDE173" s="91"/>
      <c r="MDF173" s="91"/>
      <c r="MDG173" s="91"/>
      <c r="MDH173" s="91"/>
      <c r="MDI173" s="91"/>
      <c r="MDJ173" s="91"/>
      <c r="MDK173" s="91"/>
      <c r="MDL173" s="91"/>
      <c r="MDM173" s="91"/>
      <c r="MDN173" s="91"/>
      <c r="MDO173" s="91"/>
      <c r="MDP173" s="91"/>
      <c r="MDQ173" s="91"/>
      <c r="MDR173" s="91"/>
      <c r="MDS173" s="91"/>
      <c r="MDT173" s="91"/>
      <c r="MDU173" s="91"/>
      <c r="MDV173" s="91"/>
      <c r="MDW173" s="91"/>
      <c r="MDX173" s="91"/>
      <c r="MDY173" s="91"/>
      <c r="MDZ173" s="91"/>
      <c r="MEA173" s="91"/>
      <c r="MEB173" s="91"/>
      <c r="MEC173" s="91"/>
      <c r="MED173" s="91"/>
      <c r="MEE173" s="91"/>
      <c r="MEF173" s="91"/>
      <c r="MEG173" s="91"/>
      <c r="MEH173" s="91"/>
      <c r="MEI173" s="91"/>
      <c r="MEJ173" s="91"/>
      <c r="MEK173" s="91"/>
      <c r="MEL173" s="91"/>
      <c r="MEM173" s="91"/>
      <c r="MEN173" s="91"/>
      <c r="MEO173" s="91"/>
      <c r="MEP173" s="91"/>
      <c r="MEQ173" s="91"/>
      <c r="MER173" s="91"/>
      <c r="MES173" s="91"/>
      <c r="MET173" s="91"/>
      <c r="MEU173" s="91"/>
      <c r="MEV173" s="91"/>
      <c r="MEW173" s="91"/>
      <c r="MEX173" s="91"/>
      <c r="MEY173" s="91"/>
      <c r="MEZ173" s="91"/>
      <c r="MFA173" s="91"/>
      <c r="MFB173" s="91"/>
      <c r="MFC173" s="91"/>
      <c r="MFD173" s="91"/>
      <c r="MFE173" s="91"/>
      <c r="MFF173" s="91"/>
      <c r="MFG173" s="91"/>
      <c r="MFH173" s="91"/>
      <c r="MFI173" s="91"/>
      <c r="MFJ173" s="91"/>
      <c r="MFK173" s="91"/>
      <c r="MFL173" s="91"/>
      <c r="MFM173" s="91"/>
      <c r="MFN173" s="91"/>
      <c r="MFO173" s="91"/>
      <c r="MFP173" s="91"/>
      <c r="MFQ173" s="91"/>
      <c r="MFR173" s="91"/>
      <c r="MFS173" s="91"/>
      <c r="MFT173" s="91"/>
      <c r="MFU173" s="91"/>
      <c r="MFV173" s="91"/>
      <c r="MFW173" s="91"/>
      <c r="MFX173" s="91"/>
      <c r="MFY173" s="91"/>
      <c r="MFZ173" s="91"/>
      <c r="MGA173" s="91"/>
      <c r="MGB173" s="91"/>
      <c r="MGC173" s="91"/>
      <c r="MGD173" s="91"/>
      <c r="MGE173" s="91"/>
      <c r="MGF173" s="91"/>
      <c r="MGG173" s="91"/>
      <c r="MGH173" s="91"/>
      <c r="MGI173" s="91"/>
      <c r="MGJ173" s="91"/>
      <c r="MGK173" s="91"/>
      <c r="MGL173" s="91"/>
      <c r="MGM173" s="91"/>
      <c r="MGN173" s="91"/>
      <c r="MGO173" s="91"/>
      <c r="MGP173" s="91"/>
      <c r="MGQ173" s="91"/>
      <c r="MGR173" s="91"/>
      <c r="MGS173" s="91"/>
      <c r="MGT173" s="91"/>
      <c r="MGU173" s="91"/>
      <c r="MGV173" s="91"/>
      <c r="MGW173" s="91"/>
      <c r="MGX173" s="91"/>
      <c r="MGY173" s="91"/>
      <c r="MGZ173" s="91"/>
      <c r="MHA173" s="91"/>
      <c r="MHB173" s="91"/>
      <c r="MHC173" s="91"/>
      <c r="MHD173" s="91"/>
      <c r="MHE173" s="91"/>
      <c r="MHF173" s="91"/>
      <c r="MHG173" s="91"/>
      <c r="MHH173" s="91"/>
      <c r="MHI173" s="91"/>
      <c r="MHJ173" s="91"/>
      <c r="MHK173" s="91"/>
      <c r="MHL173" s="91"/>
      <c r="MHM173" s="91"/>
      <c r="MHN173" s="91"/>
      <c r="MHO173" s="91"/>
      <c r="MHP173" s="91"/>
      <c r="MHQ173" s="91"/>
      <c r="MHR173" s="91"/>
      <c r="MHS173" s="91"/>
      <c r="MHT173" s="91"/>
      <c r="MHU173" s="91"/>
      <c r="MHV173" s="91"/>
      <c r="MHW173" s="91"/>
      <c r="MHX173" s="91"/>
      <c r="MHY173" s="91"/>
      <c r="MHZ173" s="91"/>
      <c r="MIA173" s="91"/>
      <c r="MIB173" s="91"/>
      <c r="MIC173" s="91"/>
      <c r="MID173" s="91"/>
      <c r="MIE173" s="91"/>
      <c r="MIF173" s="91"/>
      <c r="MIG173" s="91"/>
      <c r="MIH173" s="91"/>
      <c r="MII173" s="91"/>
      <c r="MIJ173" s="91"/>
      <c r="MIK173" s="91"/>
      <c r="MIL173" s="91"/>
      <c r="MIM173" s="91"/>
      <c r="MIN173" s="91"/>
      <c r="MIO173" s="91"/>
      <c r="MIP173" s="91"/>
      <c r="MIQ173" s="91"/>
      <c r="MIR173" s="91"/>
      <c r="MIS173" s="91"/>
      <c r="MIT173" s="91"/>
      <c r="MIU173" s="91"/>
      <c r="MIV173" s="91"/>
      <c r="MIW173" s="91"/>
      <c r="MIX173" s="91"/>
      <c r="MIY173" s="91"/>
      <c r="MIZ173" s="91"/>
      <c r="MJA173" s="91"/>
      <c r="MJB173" s="91"/>
      <c r="MJC173" s="91"/>
      <c r="MJD173" s="91"/>
      <c r="MJE173" s="91"/>
      <c r="MJF173" s="91"/>
      <c r="MJG173" s="91"/>
      <c r="MJH173" s="91"/>
      <c r="MJI173" s="91"/>
      <c r="MJJ173" s="91"/>
      <c r="MJK173" s="91"/>
      <c r="MJL173" s="91"/>
      <c r="MJM173" s="91"/>
      <c r="MJN173" s="91"/>
      <c r="MJO173" s="91"/>
      <c r="MJP173" s="91"/>
      <c r="MJQ173" s="91"/>
      <c r="MJR173" s="91"/>
      <c r="MJS173" s="91"/>
      <c r="MJT173" s="91"/>
      <c r="MJU173" s="91"/>
      <c r="MJV173" s="91"/>
      <c r="MJW173" s="91"/>
      <c r="MJX173" s="91"/>
      <c r="MJY173" s="91"/>
      <c r="MJZ173" s="91"/>
      <c r="MKA173" s="91"/>
      <c r="MKB173" s="91"/>
      <c r="MKC173" s="91"/>
      <c r="MKD173" s="91"/>
      <c r="MKE173" s="91"/>
      <c r="MKF173" s="91"/>
      <c r="MKG173" s="91"/>
      <c r="MKH173" s="91"/>
      <c r="MKI173" s="91"/>
      <c r="MKJ173" s="91"/>
      <c r="MKK173" s="91"/>
      <c r="MKL173" s="91"/>
      <c r="MKM173" s="91"/>
      <c r="MKN173" s="91"/>
      <c r="MKO173" s="91"/>
      <c r="MKP173" s="91"/>
      <c r="MKQ173" s="91"/>
      <c r="MKR173" s="91"/>
      <c r="MKS173" s="91"/>
      <c r="MKT173" s="91"/>
      <c r="MKU173" s="91"/>
      <c r="MKV173" s="91"/>
      <c r="MKW173" s="91"/>
      <c r="MKX173" s="91"/>
      <c r="MKY173" s="91"/>
      <c r="MKZ173" s="91"/>
      <c r="MLA173" s="91"/>
      <c r="MLB173" s="91"/>
      <c r="MLC173" s="91"/>
      <c r="MLD173" s="91"/>
      <c r="MLE173" s="91"/>
      <c r="MLF173" s="91"/>
      <c r="MLG173" s="91"/>
      <c r="MLH173" s="91"/>
      <c r="MLI173" s="91"/>
      <c r="MLJ173" s="91"/>
      <c r="MLK173" s="91"/>
      <c r="MLL173" s="91"/>
      <c r="MLM173" s="91"/>
      <c r="MLN173" s="91"/>
      <c r="MLO173" s="91"/>
      <c r="MLP173" s="91"/>
      <c r="MLQ173" s="91"/>
      <c r="MLR173" s="91"/>
      <c r="MLS173" s="91"/>
      <c r="MLT173" s="91"/>
      <c r="MLU173" s="91"/>
      <c r="MLV173" s="91"/>
      <c r="MLW173" s="91"/>
      <c r="MLX173" s="91"/>
      <c r="MLY173" s="91"/>
      <c r="MLZ173" s="91"/>
      <c r="MMA173" s="91"/>
      <c r="MMB173" s="91"/>
      <c r="MMC173" s="91"/>
      <c r="MMD173" s="91"/>
      <c r="MME173" s="91"/>
      <c r="MMF173" s="91"/>
      <c r="MMG173" s="91"/>
      <c r="MMH173" s="91"/>
      <c r="MMI173" s="91"/>
      <c r="MMJ173" s="91"/>
      <c r="MMK173" s="91"/>
      <c r="MML173" s="91"/>
      <c r="MMM173" s="91"/>
      <c r="MMN173" s="91"/>
      <c r="MMO173" s="91"/>
      <c r="MMP173" s="91"/>
      <c r="MMQ173" s="91"/>
      <c r="MMR173" s="91"/>
      <c r="MMS173" s="91"/>
      <c r="MMT173" s="91"/>
      <c r="MMU173" s="91"/>
      <c r="MMV173" s="91"/>
      <c r="MMW173" s="91"/>
      <c r="MMX173" s="91"/>
      <c r="MMY173" s="91"/>
      <c r="MMZ173" s="91"/>
      <c r="MNA173" s="91"/>
      <c r="MNB173" s="91"/>
      <c r="MNC173" s="91"/>
      <c r="MND173" s="91"/>
      <c r="MNE173" s="91"/>
      <c r="MNF173" s="91"/>
      <c r="MNG173" s="91"/>
      <c r="MNH173" s="91"/>
      <c r="MNI173" s="91"/>
      <c r="MNJ173" s="91"/>
      <c r="MNK173" s="91"/>
      <c r="MNL173" s="91"/>
      <c r="MNM173" s="91"/>
      <c r="MNN173" s="91"/>
      <c r="MNO173" s="91"/>
      <c r="MNP173" s="91"/>
      <c r="MNQ173" s="91"/>
      <c r="MNR173" s="91"/>
      <c r="MNS173" s="91"/>
      <c r="MNT173" s="91"/>
      <c r="MNU173" s="91"/>
      <c r="MNV173" s="91"/>
      <c r="MNW173" s="91"/>
      <c r="MNX173" s="91"/>
      <c r="MNY173" s="91"/>
      <c r="MNZ173" s="91"/>
      <c r="MOA173" s="91"/>
      <c r="MOB173" s="91"/>
      <c r="MOC173" s="91"/>
      <c r="MOD173" s="91"/>
      <c r="MOE173" s="91"/>
      <c r="MOF173" s="91"/>
      <c r="MOG173" s="91"/>
      <c r="MOH173" s="91"/>
      <c r="MOI173" s="91"/>
      <c r="MOJ173" s="91"/>
      <c r="MOK173" s="91"/>
      <c r="MOL173" s="91"/>
      <c r="MOM173" s="91"/>
      <c r="MON173" s="91"/>
      <c r="MOO173" s="91"/>
      <c r="MOP173" s="91"/>
      <c r="MOQ173" s="91"/>
      <c r="MOR173" s="91"/>
      <c r="MOS173" s="91"/>
      <c r="MOT173" s="91"/>
      <c r="MOU173" s="91"/>
      <c r="MOV173" s="91"/>
      <c r="MOW173" s="91"/>
      <c r="MOX173" s="91"/>
      <c r="MOY173" s="91"/>
      <c r="MOZ173" s="91"/>
      <c r="MPA173" s="91"/>
      <c r="MPB173" s="91"/>
      <c r="MPC173" s="91"/>
      <c r="MPD173" s="91"/>
      <c r="MPE173" s="91"/>
      <c r="MPF173" s="91"/>
      <c r="MPG173" s="91"/>
      <c r="MPH173" s="91"/>
      <c r="MPI173" s="91"/>
      <c r="MPJ173" s="91"/>
      <c r="MPK173" s="91"/>
      <c r="MPL173" s="91"/>
      <c r="MPM173" s="91"/>
      <c r="MPN173" s="91"/>
      <c r="MPO173" s="91"/>
      <c r="MPP173" s="91"/>
      <c r="MPQ173" s="91"/>
      <c r="MPR173" s="91"/>
      <c r="MPS173" s="91"/>
      <c r="MPT173" s="91"/>
      <c r="MPU173" s="91"/>
      <c r="MPV173" s="91"/>
      <c r="MPW173" s="91"/>
      <c r="MPX173" s="91"/>
      <c r="MPY173" s="91"/>
      <c r="MPZ173" s="91"/>
      <c r="MQA173" s="91"/>
      <c r="MQB173" s="91"/>
      <c r="MQC173" s="91"/>
      <c r="MQD173" s="91"/>
      <c r="MQE173" s="91"/>
      <c r="MQF173" s="91"/>
      <c r="MQG173" s="91"/>
      <c r="MQH173" s="91"/>
      <c r="MQI173" s="91"/>
      <c r="MQJ173" s="91"/>
      <c r="MQK173" s="91"/>
      <c r="MQL173" s="91"/>
      <c r="MQM173" s="91"/>
      <c r="MQN173" s="91"/>
      <c r="MQO173" s="91"/>
      <c r="MQP173" s="91"/>
      <c r="MQQ173" s="91"/>
      <c r="MQR173" s="91"/>
      <c r="MQS173" s="91"/>
      <c r="MQT173" s="91"/>
      <c r="MQU173" s="91"/>
      <c r="MQV173" s="91"/>
      <c r="MQW173" s="91"/>
      <c r="MQX173" s="91"/>
      <c r="MQY173" s="91"/>
      <c r="MQZ173" s="91"/>
      <c r="MRA173" s="91"/>
      <c r="MRB173" s="91"/>
      <c r="MRC173" s="91"/>
      <c r="MRD173" s="91"/>
      <c r="MRE173" s="91"/>
      <c r="MRF173" s="91"/>
      <c r="MRG173" s="91"/>
      <c r="MRH173" s="91"/>
      <c r="MRI173" s="91"/>
      <c r="MRJ173" s="91"/>
      <c r="MRK173" s="91"/>
      <c r="MRL173" s="91"/>
      <c r="MRM173" s="91"/>
      <c r="MRN173" s="91"/>
      <c r="MRO173" s="91"/>
      <c r="MRP173" s="91"/>
      <c r="MRQ173" s="91"/>
      <c r="MRR173" s="91"/>
      <c r="MRS173" s="91"/>
      <c r="MRT173" s="91"/>
      <c r="MRU173" s="91"/>
      <c r="MRV173" s="91"/>
      <c r="MRW173" s="91"/>
      <c r="MRX173" s="91"/>
      <c r="MRY173" s="91"/>
      <c r="MRZ173" s="91"/>
      <c r="MSA173" s="91"/>
      <c r="MSB173" s="91"/>
      <c r="MSC173" s="91"/>
      <c r="MSD173" s="91"/>
      <c r="MSE173" s="91"/>
      <c r="MSF173" s="91"/>
      <c r="MSG173" s="91"/>
      <c r="MSH173" s="91"/>
      <c r="MSI173" s="91"/>
      <c r="MSJ173" s="91"/>
      <c r="MSK173" s="91"/>
      <c r="MSL173" s="91"/>
      <c r="MSM173" s="91"/>
      <c r="MSN173" s="91"/>
      <c r="MSO173" s="91"/>
      <c r="MSP173" s="91"/>
      <c r="MSQ173" s="91"/>
      <c r="MSR173" s="91"/>
      <c r="MSS173" s="91"/>
      <c r="MST173" s="91"/>
      <c r="MSU173" s="91"/>
      <c r="MSV173" s="91"/>
      <c r="MSW173" s="91"/>
      <c r="MSX173" s="91"/>
      <c r="MSY173" s="91"/>
      <c r="MSZ173" s="91"/>
      <c r="MTA173" s="91"/>
      <c r="MTB173" s="91"/>
      <c r="MTC173" s="91"/>
      <c r="MTD173" s="91"/>
      <c r="MTE173" s="91"/>
      <c r="MTF173" s="91"/>
      <c r="MTG173" s="91"/>
      <c r="MTH173" s="91"/>
      <c r="MTI173" s="91"/>
      <c r="MTJ173" s="91"/>
      <c r="MTK173" s="91"/>
      <c r="MTL173" s="91"/>
      <c r="MTM173" s="91"/>
      <c r="MTN173" s="91"/>
      <c r="MTO173" s="91"/>
      <c r="MTP173" s="91"/>
      <c r="MTQ173" s="91"/>
      <c r="MTR173" s="91"/>
      <c r="MTS173" s="91"/>
      <c r="MTT173" s="91"/>
      <c r="MTU173" s="91"/>
      <c r="MTV173" s="91"/>
      <c r="MTW173" s="91"/>
      <c r="MTX173" s="91"/>
      <c r="MTY173" s="91"/>
      <c r="MTZ173" s="91"/>
      <c r="MUA173" s="91"/>
      <c r="MUB173" s="91"/>
      <c r="MUC173" s="91"/>
      <c r="MUD173" s="91"/>
      <c r="MUE173" s="91"/>
      <c r="MUF173" s="91"/>
      <c r="MUG173" s="91"/>
      <c r="MUH173" s="91"/>
      <c r="MUI173" s="91"/>
      <c r="MUJ173" s="91"/>
      <c r="MUK173" s="91"/>
      <c r="MUL173" s="91"/>
      <c r="MUM173" s="91"/>
      <c r="MUN173" s="91"/>
      <c r="MUO173" s="91"/>
      <c r="MUP173" s="91"/>
      <c r="MUQ173" s="91"/>
      <c r="MUR173" s="91"/>
      <c r="MUS173" s="91"/>
      <c r="MUT173" s="91"/>
      <c r="MUU173" s="91"/>
      <c r="MUV173" s="91"/>
      <c r="MUW173" s="91"/>
      <c r="MUX173" s="91"/>
      <c r="MUY173" s="91"/>
      <c r="MUZ173" s="91"/>
      <c r="MVA173" s="91"/>
      <c r="MVB173" s="91"/>
      <c r="MVC173" s="91"/>
      <c r="MVD173" s="91"/>
      <c r="MVE173" s="91"/>
      <c r="MVF173" s="91"/>
      <c r="MVG173" s="91"/>
      <c r="MVH173" s="91"/>
      <c r="MVI173" s="91"/>
      <c r="MVJ173" s="91"/>
      <c r="MVK173" s="91"/>
      <c r="MVL173" s="91"/>
      <c r="MVM173" s="91"/>
      <c r="MVN173" s="91"/>
      <c r="MVO173" s="91"/>
      <c r="MVP173" s="91"/>
      <c r="MVQ173" s="91"/>
      <c r="MVR173" s="91"/>
      <c r="MVS173" s="91"/>
      <c r="MVT173" s="91"/>
      <c r="MVU173" s="91"/>
      <c r="MVV173" s="91"/>
      <c r="MVW173" s="91"/>
      <c r="MVX173" s="91"/>
      <c r="MVY173" s="91"/>
      <c r="MVZ173" s="91"/>
      <c r="MWA173" s="91"/>
      <c r="MWB173" s="91"/>
      <c r="MWC173" s="91"/>
      <c r="MWD173" s="91"/>
      <c r="MWE173" s="91"/>
      <c r="MWF173" s="91"/>
      <c r="MWG173" s="91"/>
      <c r="MWH173" s="91"/>
      <c r="MWI173" s="91"/>
      <c r="MWJ173" s="91"/>
      <c r="MWK173" s="91"/>
      <c r="MWL173" s="91"/>
      <c r="MWM173" s="91"/>
      <c r="MWN173" s="91"/>
      <c r="MWO173" s="91"/>
      <c r="MWP173" s="91"/>
      <c r="MWQ173" s="91"/>
      <c r="MWR173" s="91"/>
      <c r="MWS173" s="91"/>
      <c r="MWT173" s="91"/>
      <c r="MWU173" s="91"/>
      <c r="MWV173" s="91"/>
      <c r="MWW173" s="91"/>
      <c r="MWX173" s="91"/>
      <c r="MWY173" s="91"/>
      <c r="MWZ173" s="91"/>
      <c r="MXA173" s="91"/>
      <c r="MXB173" s="91"/>
      <c r="MXC173" s="91"/>
      <c r="MXD173" s="91"/>
      <c r="MXE173" s="91"/>
      <c r="MXF173" s="91"/>
      <c r="MXG173" s="91"/>
      <c r="MXH173" s="91"/>
      <c r="MXI173" s="91"/>
      <c r="MXJ173" s="91"/>
      <c r="MXK173" s="91"/>
      <c r="MXL173" s="91"/>
      <c r="MXM173" s="91"/>
      <c r="MXN173" s="91"/>
      <c r="MXO173" s="91"/>
      <c r="MXP173" s="91"/>
      <c r="MXQ173" s="91"/>
      <c r="MXR173" s="91"/>
      <c r="MXS173" s="91"/>
      <c r="MXT173" s="91"/>
      <c r="MXU173" s="91"/>
      <c r="MXV173" s="91"/>
      <c r="MXW173" s="91"/>
      <c r="MXX173" s="91"/>
      <c r="MXY173" s="91"/>
      <c r="MXZ173" s="91"/>
      <c r="MYA173" s="91"/>
      <c r="MYB173" s="91"/>
      <c r="MYC173" s="91"/>
      <c r="MYD173" s="91"/>
      <c r="MYE173" s="91"/>
      <c r="MYF173" s="91"/>
      <c r="MYG173" s="91"/>
      <c r="MYH173" s="91"/>
      <c r="MYI173" s="91"/>
      <c r="MYJ173" s="91"/>
      <c r="MYK173" s="91"/>
      <c r="MYL173" s="91"/>
      <c r="MYM173" s="91"/>
      <c r="MYN173" s="91"/>
      <c r="MYO173" s="91"/>
      <c r="MYP173" s="91"/>
      <c r="MYQ173" s="91"/>
      <c r="MYR173" s="91"/>
      <c r="MYS173" s="91"/>
      <c r="MYT173" s="91"/>
      <c r="MYU173" s="91"/>
      <c r="MYV173" s="91"/>
      <c r="MYW173" s="91"/>
      <c r="MYX173" s="91"/>
      <c r="MYY173" s="91"/>
      <c r="MYZ173" s="91"/>
      <c r="MZA173" s="91"/>
      <c r="MZB173" s="91"/>
      <c r="MZC173" s="91"/>
      <c r="MZD173" s="91"/>
      <c r="MZE173" s="91"/>
      <c r="MZF173" s="91"/>
      <c r="MZG173" s="91"/>
      <c r="MZH173" s="91"/>
      <c r="MZI173" s="91"/>
      <c r="MZJ173" s="91"/>
      <c r="MZK173" s="91"/>
      <c r="MZL173" s="91"/>
      <c r="MZM173" s="91"/>
      <c r="MZN173" s="91"/>
      <c r="MZO173" s="91"/>
      <c r="MZP173" s="91"/>
      <c r="MZQ173" s="91"/>
      <c r="MZR173" s="91"/>
      <c r="MZS173" s="91"/>
      <c r="MZT173" s="91"/>
      <c r="MZU173" s="91"/>
      <c r="MZV173" s="91"/>
      <c r="MZW173" s="91"/>
      <c r="MZX173" s="91"/>
      <c r="MZY173" s="91"/>
      <c r="MZZ173" s="91"/>
      <c r="NAA173" s="91"/>
      <c r="NAB173" s="91"/>
      <c r="NAC173" s="91"/>
      <c r="NAD173" s="91"/>
      <c r="NAE173" s="91"/>
      <c r="NAF173" s="91"/>
      <c r="NAG173" s="91"/>
      <c r="NAH173" s="91"/>
      <c r="NAI173" s="91"/>
      <c r="NAJ173" s="91"/>
      <c r="NAK173" s="91"/>
      <c r="NAL173" s="91"/>
      <c r="NAM173" s="91"/>
      <c r="NAN173" s="91"/>
      <c r="NAO173" s="91"/>
      <c r="NAP173" s="91"/>
      <c r="NAQ173" s="91"/>
      <c r="NAR173" s="91"/>
      <c r="NAS173" s="91"/>
      <c r="NAT173" s="91"/>
      <c r="NAU173" s="91"/>
      <c r="NAV173" s="91"/>
      <c r="NAW173" s="91"/>
      <c r="NAX173" s="91"/>
      <c r="NAY173" s="91"/>
      <c r="NAZ173" s="91"/>
      <c r="NBA173" s="91"/>
      <c r="NBB173" s="91"/>
      <c r="NBC173" s="91"/>
      <c r="NBD173" s="91"/>
      <c r="NBE173" s="91"/>
      <c r="NBF173" s="91"/>
      <c r="NBG173" s="91"/>
      <c r="NBH173" s="91"/>
      <c r="NBI173" s="91"/>
      <c r="NBJ173" s="91"/>
      <c r="NBK173" s="91"/>
      <c r="NBL173" s="91"/>
      <c r="NBM173" s="91"/>
      <c r="NBN173" s="91"/>
      <c r="NBO173" s="91"/>
      <c r="NBP173" s="91"/>
      <c r="NBQ173" s="91"/>
      <c r="NBR173" s="91"/>
      <c r="NBS173" s="91"/>
      <c r="NBT173" s="91"/>
      <c r="NBU173" s="91"/>
      <c r="NBV173" s="91"/>
      <c r="NBW173" s="91"/>
      <c r="NBX173" s="91"/>
      <c r="NBY173" s="91"/>
      <c r="NBZ173" s="91"/>
      <c r="NCA173" s="91"/>
      <c r="NCB173" s="91"/>
      <c r="NCC173" s="91"/>
      <c r="NCD173" s="91"/>
      <c r="NCE173" s="91"/>
      <c r="NCF173" s="91"/>
      <c r="NCG173" s="91"/>
      <c r="NCH173" s="91"/>
      <c r="NCI173" s="91"/>
      <c r="NCJ173" s="91"/>
      <c r="NCK173" s="91"/>
      <c r="NCL173" s="91"/>
      <c r="NCM173" s="91"/>
      <c r="NCN173" s="91"/>
      <c r="NCO173" s="91"/>
      <c r="NCP173" s="91"/>
      <c r="NCQ173" s="91"/>
      <c r="NCR173" s="91"/>
      <c r="NCS173" s="91"/>
      <c r="NCT173" s="91"/>
      <c r="NCU173" s="91"/>
      <c r="NCV173" s="91"/>
      <c r="NCW173" s="91"/>
      <c r="NCX173" s="91"/>
      <c r="NCY173" s="91"/>
      <c r="NCZ173" s="91"/>
      <c r="NDA173" s="91"/>
      <c r="NDB173" s="91"/>
      <c r="NDC173" s="91"/>
      <c r="NDD173" s="91"/>
      <c r="NDE173" s="91"/>
      <c r="NDF173" s="91"/>
      <c r="NDG173" s="91"/>
      <c r="NDH173" s="91"/>
      <c r="NDI173" s="91"/>
      <c r="NDJ173" s="91"/>
      <c r="NDK173" s="91"/>
      <c r="NDL173" s="91"/>
      <c r="NDM173" s="91"/>
      <c r="NDN173" s="91"/>
      <c r="NDO173" s="91"/>
      <c r="NDP173" s="91"/>
      <c r="NDQ173" s="91"/>
      <c r="NDR173" s="91"/>
      <c r="NDS173" s="91"/>
      <c r="NDT173" s="91"/>
      <c r="NDU173" s="91"/>
      <c r="NDV173" s="91"/>
      <c r="NDW173" s="91"/>
      <c r="NDX173" s="91"/>
      <c r="NDY173" s="91"/>
      <c r="NDZ173" s="91"/>
      <c r="NEA173" s="91"/>
      <c r="NEB173" s="91"/>
      <c r="NEC173" s="91"/>
      <c r="NED173" s="91"/>
      <c r="NEE173" s="91"/>
      <c r="NEF173" s="91"/>
      <c r="NEG173" s="91"/>
      <c r="NEH173" s="91"/>
      <c r="NEI173" s="91"/>
      <c r="NEJ173" s="91"/>
      <c r="NEK173" s="91"/>
      <c r="NEL173" s="91"/>
      <c r="NEM173" s="91"/>
      <c r="NEN173" s="91"/>
      <c r="NEO173" s="91"/>
      <c r="NEP173" s="91"/>
      <c r="NEQ173" s="91"/>
      <c r="NER173" s="91"/>
      <c r="NES173" s="91"/>
      <c r="NET173" s="91"/>
      <c r="NEU173" s="91"/>
      <c r="NEV173" s="91"/>
      <c r="NEW173" s="91"/>
      <c r="NEX173" s="91"/>
      <c r="NEY173" s="91"/>
      <c r="NEZ173" s="91"/>
      <c r="NFA173" s="91"/>
      <c r="NFB173" s="91"/>
      <c r="NFC173" s="91"/>
      <c r="NFD173" s="91"/>
      <c r="NFE173" s="91"/>
      <c r="NFF173" s="91"/>
      <c r="NFG173" s="91"/>
      <c r="NFH173" s="91"/>
      <c r="NFI173" s="91"/>
      <c r="NFJ173" s="91"/>
      <c r="NFK173" s="91"/>
      <c r="NFL173" s="91"/>
      <c r="NFM173" s="91"/>
      <c r="NFN173" s="91"/>
      <c r="NFO173" s="91"/>
      <c r="NFP173" s="91"/>
      <c r="NFQ173" s="91"/>
      <c r="NFR173" s="91"/>
      <c r="NFS173" s="91"/>
      <c r="NFT173" s="91"/>
      <c r="NFU173" s="91"/>
      <c r="NFV173" s="91"/>
      <c r="NFW173" s="91"/>
      <c r="NFX173" s="91"/>
      <c r="NFY173" s="91"/>
      <c r="NFZ173" s="91"/>
      <c r="NGA173" s="91"/>
      <c r="NGB173" s="91"/>
      <c r="NGC173" s="91"/>
      <c r="NGD173" s="91"/>
      <c r="NGE173" s="91"/>
      <c r="NGF173" s="91"/>
      <c r="NGG173" s="91"/>
      <c r="NGH173" s="91"/>
      <c r="NGI173" s="91"/>
      <c r="NGJ173" s="91"/>
      <c r="NGK173" s="91"/>
      <c r="NGL173" s="91"/>
      <c r="NGM173" s="91"/>
      <c r="NGN173" s="91"/>
      <c r="NGO173" s="91"/>
      <c r="NGP173" s="91"/>
      <c r="NGQ173" s="91"/>
      <c r="NGR173" s="91"/>
      <c r="NGS173" s="91"/>
      <c r="NGT173" s="91"/>
      <c r="NGU173" s="91"/>
      <c r="NGV173" s="91"/>
      <c r="NGW173" s="91"/>
      <c r="NGX173" s="91"/>
      <c r="NGY173" s="91"/>
      <c r="NGZ173" s="91"/>
      <c r="NHA173" s="91"/>
      <c r="NHB173" s="91"/>
      <c r="NHC173" s="91"/>
      <c r="NHD173" s="91"/>
      <c r="NHE173" s="91"/>
      <c r="NHF173" s="91"/>
      <c r="NHG173" s="91"/>
      <c r="NHH173" s="91"/>
      <c r="NHI173" s="91"/>
      <c r="NHJ173" s="91"/>
      <c r="NHK173" s="91"/>
      <c r="NHL173" s="91"/>
      <c r="NHM173" s="91"/>
      <c r="NHN173" s="91"/>
      <c r="NHO173" s="91"/>
      <c r="NHP173" s="91"/>
      <c r="NHQ173" s="91"/>
      <c r="NHR173" s="91"/>
      <c r="NHS173" s="91"/>
      <c r="NHT173" s="91"/>
      <c r="NHU173" s="91"/>
      <c r="NHV173" s="91"/>
      <c r="NHW173" s="91"/>
      <c r="NHX173" s="91"/>
      <c r="NHY173" s="91"/>
      <c r="NHZ173" s="91"/>
      <c r="NIA173" s="91"/>
      <c r="NIB173" s="91"/>
      <c r="NIC173" s="91"/>
      <c r="NID173" s="91"/>
      <c r="NIE173" s="91"/>
      <c r="NIF173" s="91"/>
      <c r="NIG173" s="91"/>
      <c r="NIH173" s="91"/>
      <c r="NII173" s="91"/>
      <c r="NIJ173" s="91"/>
      <c r="NIK173" s="91"/>
      <c r="NIL173" s="91"/>
      <c r="NIM173" s="91"/>
      <c r="NIN173" s="91"/>
      <c r="NIO173" s="91"/>
      <c r="NIP173" s="91"/>
      <c r="NIQ173" s="91"/>
      <c r="NIR173" s="91"/>
      <c r="NIS173" s="91"/>
      <c r="NIT173" s="91"/>
      <c r="NIU173" s="91"/>
      <c r="NIV173" s="91"/>
      <c r="NIW173" s="91"/>
      <c r="NIX173" s="91"/>
      <c r="NIY173" s="91"/>
      <c r="NIZ173" s="91"/>
      <c r="NJA173" s="91"/>
      <c r="NJB173" s="91"/>
      <c r="NJC173" s="91"/>
      <c r="NJD173" s="91"/>
      <c r="NJE173" s="91"/>
      <c r="NJF173" s="91"/>
      <c r="NJG173" s="91"/>
      <c r="NJH173" s="91"/>
      <c r="NJI173" s="91"/>
      <c r="NJJ173" s="91"/>
      <c r="NJK173" s="91"/>
      <c r="NJL173" s="91"/>
      <c r="NJM173" s="91"/>
      <c r="NJN173" s="91"/>
      <c r="NJO173" s="91"/>
      <c r="NJP173" s="91"/>
      <c r="NJQ173" s="91"/>
      <c r="NJR173" s="91"/>
      <c r="NJS173" s="91"/>
      <c r="NJT173" s="91"/>
      <c r="NJU173" s="91"/>
      <c r="NJV173" s="91"/>
      <c r="NJW173" s="91"/>
      <c r="NJX173" s="91"/>
      <c r="NJY173" s="91"/>
      <c r="NJZ173" s="91"/>
      <c r="NKA173" s="91"/>
      <c r="NKB173" s="91"/>
      <c r="NKC173" s="91"/>
      <c r="NKD173" s="91"/>
      <c r="NKE173" s="91"/>
      <c r="NKF173" s="91"/>
      <c r="NKG173" s="91"/>
      <c r="NKH173" s="91"/>
      <c r="NKI173" s="91"/>
      <c r="NKJ173" s="91"/>
      <c r="NKK173" s="91"/>
      <c r="NKL173" s="91"/>
      <c r="NKM173" s="91"/>
      <c r="NKN173" s="91"/>
      <c r="NKO173" s="91"/>
      <c r="NKP173" s="91"/>
      <c r="NKQ173" s="91"/>
      <c r="NKR173" s="91"/>
      <c r="NKS173" s="91"/>
      <c r="NKT173" s="91"/>
      <c r="NKU173" s="91"/>
      <c r="NKV173" s="91"/>
      <c r="NKW173" s="91"/>
      <c r="NKX173" s="91"/>
      <c r="NKY173" s="91"/>
      <c r="NKZ173" s="91"/>
      <c r="NLA173" s="91"/>
      <c r="NLB173" s="91"/>
      <c r="NLC173" s="91"/>
      <c r="NLD173" s="91"/>
      <c r="NLE173" s="91"/>
      <c r="NLF173" s="91"/>
      <c r="NLG173" s="91"/>
      <c r="NLH173" s="91"/>
      <c r="NLI173" s="91"/>
      <c r="NLJ173" s="91"/>
      <c r="NLK173" s="91"/>
      <c r="NLL173" s="91"/>
      <c r="NLM173" s="91"/>
      <c r="NLN173" s="91"/>
      <c r="NLO173" s="91"/>
      <c r="NLP173" s="91"/>
      <c r="NLQ173" s="91"/>
      <c r="NLR173" s="91"/>
      <c r="NLS173" s="91"/>
      <c r="NLT173" s="91"/>
      <c r="NLU173" s="91"/>
      <c r="NLV173" s="91"/>
      <c r="NLW173" s="91"/>
      <c r="NLX173" s="91"/>
      <c r="NLY173" s="91"/>
      <c r="NLZ173" s="91"/>
      <c r="NMA173" s="91"/>
      <c r="NMB173" s="91"/>
      <c r="NMC173" s="91"/>
      <c r="NMD173" s="91"/>
      <c r="NME173" s="91"/>
      <c r="NMF173" s="91"/>
      <c r="NMG173" s="91"/>
      <c r="NMH173" s="91"/>
      <c r="NMI173" s="91"/>
      <c r="NMJ173" s="91"/>
      <c r="NMK173" s="91"/>
      <c r="NML173" s="91"/>
      <c r="NMM173" s="91"/>
      <c r="NMN173" s="91"/>
      <c r="NMO173" s="91"/>
      <c r="NMP173" s="91"/>
      <c r="NMQ173" s="91"/>
      <c r="NMR173" s="91"/>
      <c r="NMS173" s="91"/>
      <c r="NMT173" s="91"/>
      <c r="NMU173" s="91"/>
      <c r="NMV173" s="91"/>
      <c r="NMW173" s="91"/>
      <c r="NMX173" s="91"/>
      <c r="NMY173" s="91"/>
      <c r="NMZ173" s="91"/>
      <c r="NNA173" s="91"/>
      <c r="NNB173" s="91"/>
      <c r="NNC173" s="91"/>
      <c r="NND173" s="91"/>
      <c r="NNE173" s="91"/>
      <c r="NNF173" s="91"/>
      <c r="NNG173" s="91"/>
      <c r="NNH173" s="91"/>
      <c r="NNI173" s="91"/>
      <c r="NNJ173" s="91"/>
      <c r="NNK173" s="91"/>
      <c r="NNL173" s="91"/>
      <c r="NNM173" s="91"/>
      <c r="NNN173" s="91"/>
      <c r="NNO173" s="91"/>
      <c r="NNP173" s="91"/>
      <c r="NNQ173" s="91"/>
      <c r="NNR173" s="91"/>
      <c r="NNS173" s="91"/>
      <c r="NNT173" s="91"/>
      <c r="NNU173" s="91"/>
      <c r="NNV173" s="91"/>
      <c r="NNW173" s="91"/>
      <c r="NNX173" s="91"/>
      <c r="NNY173" s="91"/>
      <c r="NNZ173" s="91"/>
      <c r="NOA173" s="91"/>
      <c r="NOB173" s="91"/>
      <c r="NOC173" s="91"/>
      <c r="NOD173" s="91"/>
      <c r="NOE173" s="91"/>
      <c r="NOF173" s="91"/>
      <c r="NOG173" s="91"/>
      <c r="NOH173" s="91"/>
      <c r="NOI173" s="91"/>
      <c r="NOJ173" s="91"/>
      <c r="NOK173" s="91"/>
      <c r="NOL173" s="91"/>
      <c r="NOM173" s="91"/>
      <c r="NON173" s="91"/>
      <c r="NOO173" s="91"/>
      <c r="NOP173" s="91"/>
      <c r="NOQ173" s="91"/>
      <c r="NOR173" s="91"/>
      <c r="NOS173" s="91"/>
      <c r="NOT173" s="91"/>
      <c r="NOU173" s="91"/>
      <c r="NOV173" s="91"/>
      <c r="NOW173" s="91"/>
      <c r="NOX173" s="91"/>
      <c r="NOY173" s="91"/>
      <c r="NOZ173" s="91"/>
      <c r="NPA173" s="91"/>
      <c r="NPB173" s="91"/>
      <c r="NPC173" s="91"/>
      <c r="NPD173" s="91"/>
      <c r="NPE173" s="91"/>
      <c r="NPF173" s="91"/>
      <c r="NPG173" s="91"/>
      <c r="NPH173" s="91"/>
      <c r="NPI173" s="91"/>
      <c r="NPJ173" s="91"/>
      <c r="NPK173" s="91"/>
      <c r="NPL173" s="91"/>
      <c r="NPM173" s="91"/>
      <c r="NPN173" s="91"/>
      <c r="NPO173" s="91"/>
      <c r="NPP173" s="91"/>
      <c r="NPQ173" s="91"/>
      <c r="NPR173" s="91"/>
      <c r="NPS173" s="91"/>
      <c r="NPT173" s="91"/>
      <c r="NPU173" s="91"/>
      <c r="NPV173" s="91"/>
      <c r="NPW173" s="91"/>
      <c r="NPX173" s="91"/>
      <c r="NPY173" s="91"/>
      <c r="NPZ173" s="91"/>
      <c r="NQA173" s="91"/>
      <c r="NQB173" s="91"/>
      <c r="NQC173" s="91"/>
      <c r="NQD173" s="91"/>
      <c r="NQE173" s="91"/>
      <c r="NQF173" s="91"/>
      <c r="NQG173" s="91"/>
      <c r="NQH173" s="91"/>
      <c r="NQI173" s="91"/>
      <c r="NQJ173" s="91"/>
      <c r="NQK173" s="91"/>
      <c r="NQL173" s="91"/>
      <c r="NQM173" s="91"/>
      <c r="NQN173" s="91"/>
      <c r="NQO173" s="91"/>
      <c r="NQP173" s="91"/>
      <c r="NQQ173" s="91"/>
      <c r="NQR173" s="91"/>
      <c r="NQS173" s="91"/>
      <c r="NQT173" s="91"/>
      <c r="NQU173" s="91"/>
      <c r="NQV173" s="91"/>
      <c r="NQW173" s="91"/>
      <c r="NQX173" s="91"/>
      <c r="NQY173" s="91"/>
      <c r="NQZ173" s="91"/>
      <c r="NRA173" s="91"/>
      <c r="NRB173" s="91"/>
      <c r="NRC173" s="91"/>
      <c r="NRD173" s="91"/>
      <c r="NRE173" s="91"/>
      <c r="NRF173" s="91"/>
      <c r="NRG173" s="91"/>
      <c r="NRH173" s="91"/>
      <c r="NRI173" s="91"/>
      <c r="NRJ173" s="91"/>
      <c r="NRK173" s="91"/>
      <c r="NRL173" s="91"/>
      <c r="NRM173" s="91"/>
      <c r="NRN173" s="91"/>
      <c r="NRO173" s="91"/>
      <c r="NRP173" s="91"/>
      <c r="NRQ173" s="91"/>
      <c r="NRR173" s="91"/>
      <c r="NRS173" s="91"/>
      <c r="NRT173" s="91"/>
      <c r="NRU173" s="91"/>
      <c r="NRV173" s="91"/>
      <c r="NRW173" s="91"/>
      <c r="NRX173" s="91"/>
      <c r="NRY173" s="91"/>
      <c r="NRZ173" s="91"/>
      <c r="NSA173" s="91"/>
      <c r="NSB173" s="91"/>
      <c r="NSC173" s="91"/>
      <c r="NSD173" s="91"/>
      <c r="NSE173" s="91"/>
      <c r="NSF173" s="91"/>
      <c r="NSG173" s="91"/>
      <c r="NSH173" s="91"/>
      <c r="NSI173" s="91"/>
      <c r="NSJ173" s="91"/>
      <c r="NSK173" s="91"/>
      <c r="NSL173" s="91"/>
      <c r="NSM173" s="91"/>
      <c r="NSN173" s="91"/>
      <c r="NSO173" s="91"/>
      <c r="NSP173" s="91"/>
      <c r="NSQ173" s="91"/>
      <c r="NSR173" s="91"/>
      <c r="NSS173" s="91"/>
      <c r="NST173" s="91"/>
      <c r="NSU173" s="91"/>
      <c r="NSV173" s="91"/>
      <c r="NSW173" s="91"/>
      <c r="NSX173" s="91"/>
      <c r="NSY173" s="91"/>
      <c r="NSZ173" s="91"/>
      <c r="NTA173" s="91"/>
      <c r="NTB173" s="91"/>
      <c r="NTC173" s="91"/>
      <c r="NTD173" s="91"/>
      <c r="NTE173" s="91"/>
      <c r="NTF173" s="91"/>
      <c r="NTG173" s="91"/>
      <c r="NTH173" s="91"/>
      <c r="NTI173" s="91"/>
      <c r="NTJ173" s="91"/>
      <c r="NTK173" s="91"/>
      <c r="NTL173" s="91"/>
      <c r="NTM173" s="91"/>
      <c r="NTN173" s="91"/>
      <c r="NTO173" s="91"/>
      <c r="NTP173" s="91"/>
      <c r="NTQ173" s="91"/>
      <c r="NTR173" s="91"/>
      <c r="NTS173" s="91"/>
      <c r="NTT173" s="91"/>
      <c r="NTU173" s="91"/>
      <c r="NTV173" s="91"/>
      <c r="NTW173" s="91"/>
      <c r="NTX173" s="91"/>
      <c r="NTY173" s="91"/>
      <c r="NTZ173" s="91"/>
      <c r="NUA173" s="91"/>
      <c r="NUB173" s="91"/>
      <c r="NUC173" s="91"/>
      <c r="NUD173" s="91"/>
      <c r="NUE173" s="91"/>
      <c r="NUF173" s="91"/>
      <c r="NUG173" s="91"/>
      <c r="NUH173" s="91"/>
      <c r="NUI173" s="91"/>
      <c r="NUJ173" s="91"/>
      <c r="NUK173" s="91"/>
      <c r="NUL173" s="91"/>
      <c r="NUM173" s="91"/>
      <c r="NUN173" s="91"/>
      <c r="NUO173" s="91"/>
      <c r="NUP173" s="91"/>
      <c r="NUQ173" s="91"/>
      <c r="NUR173" s="91"/>
      <c r="NUS173" s="91"/>
      <c r="NUT173" s="91"/>
      <c r="NUU173" s="91"/>
      <c r="NUV173" s="91"/>
      <c r="NUW173" s="91"/>
      <c r="NUX173" s="91"/>
      <c r="NUY173" s="91"/>
      <c r="NUZ173" s="91"/>
      <c r="NVA173" s="91"/>
      <c r="NVB173" s="91"/>
      <c r="NVC173" s="91"/>
      <c r="NVD173" s="91"/>
      <c r="NVE173" s="91"/>
      <c r="NVF173" s="91"/>
      <c r="NVG173" s="91"/>
      <c r="NVH173" s="91"/>
      <c r="NVI173" s="91"/>
      <c r="NVJ173" s="91"/>
      <c r="NVK173" s="91"/>
      <c r="NVL173" s="91"/>
      <c r="NVM173" s="91"/>
      <c r="NVN173" s="91"/>
      <c r="NVO173" s="91"/>
      <c r="NVP173" s="91"/>
      <c r="NVQ173" s="91"/>
      <c r="NVR173" s="91"/>
      <c r="NVS173" s="91"/>
      <c r="NVT173" s="91"/>
      <c r="NVU173" s="91"/>
      <c r="NVV173" s="91"/>
      <c r="NVW173" s="91"/>
      <c r="NVX173" s="91"/>
      <c r="NVY173" s="91"/>
      <c r="NVZ173" s="91"/>
      <c r="NWA173" s="91"/>
      <c r="NWB173" s="91"/>
      <c r="NWC173" s="91"/>
      <c r="NWD173" s="91"/>
      <c r="NWE173" s="91"/>
      <c r="NWF173" s="91"/>
      <c r="NWG173" s="91"/>
      <c r="NWH173" s="91"/>
      <c r="NWI173" s="91"/>
      <c r="NWJ173" s="91"/>
      <c r="NWK173" s="91"/>
      <c r="NWL173" s="91"/>
      <c r="NWM173" s="91"/>
      <c r="NWN173" s="91"/>
      <c r="NWO173" s="91"/>
      <c r="NWP173" s="91"/>
      <c r="NWQ173" s="91"/>
      <c r="NWR173" s="91"/>
      <c r="NWS173" s="91"/>
      <c r="NWT173" s="91"/>
      <c r="NWU173" s="91"/>
      <c r="NWV173" s="91"/>
      <c r="NWW173" s="91"/>
      <c r="NWX173" s="91"/>
      <c r="NWY173" s="91"/>
      <c r="NWZ173" s="91"/>
      <c r="NXA173" s="91"/>
      <c r="NXB173" s="91"/>
      <c r="NXC173" s="91"/>
      <c r="NXD173" s="91"/>
      <c r="NXE173" s="91"/>
      <c r="NXF173" s="91"/>
      <c r="NXG173" s="91"/>
      <c r="NXH173" s="91"/>
      <c r="NXI173" s="91"/>
      <c r="NXJ173" s="91"/>
      <c r="NXK173" s="91"/>
      <c r="NXL173" s="91"/>
      <c r="NXM173" s="91"/>
      <c r="NXN173" s="91"/>
      <c r="NXO173" s="91"/>
      <c r="NXP173" s="91"/>
      <c r="NXQ173" s="91"/>
      <c r="NXR173" s="91"/>
      <c r="NXS173" s="91"/>
      <c r="NXT173" s="91"/>
      <c r="NXU173" s="91"/>
      <c r="NXV173" s="91"/>
      <c r="NXW173" s="91"/>
      <c r="NXX173" s="91"/>
      <c r="NXY173" s="91"/>
      <c r="NXZ173" s="91"/>
      <c r="NYA173" s="91"/>
      <c r="NYB173" s="91"/>
      <c r="NYC173" s="91"/>
      <c r="NYD173" s="91"/>
      <c r="NYE173" s="91"/>
      <c r="NYF173" s="91"/>
      <c r="NYG173" s="91"/>
      <c r="NYH173" s="91"/>
      <c r="NYI173" s="91"/>
      <c r="NYJ173" s="91"/>
      <c r="NYK173" s="91"/>
      <c r="NYL173" s="91"/>
      <c r="NYM173" s="91"/>
      <c r="NYN173" s="91"/>
      <c r="NYO173" s="91"/>
      <c r="NYP173" s="91"/>
      <c r="NYQ173" s="91"/>
      <c r="NYR173" s="91"/>
      <c r="NYS173" s="91"/>
      <c r="NYT173" s="91"/>
      <c r="NYU173" s="91"/>
      <c r="NYV173" s="91"/>
      <c r="NYW173" s="91"/>
      <c r="NYX173" s="91"/>
      <c r="NYY173" s="91"/>
      <c r="NYZ173" s="91"/>
      <c r="NZA173" s="91"/>
      <c r="NZB173" s="91"/>
      <c r="NZC173" s="91"/>
      <c r="NZD173" s="91"/>
      <c r="NZE173" s="91"/>
      <c r="NZF173" s="91"/>
      <c r="NZG173" s="91"/>
      <c r="NZH173" s="91"/>
      <c r="NZI173" s="91"/>
      <c r="NZJ173" s="91"/>
      <c r="NZK173" s="91"/>
      <c r="NZL173" s="91"/>
      <c r="NZM173" s="91"/>
      <c r="NZN173" s="91"/>
      <c r="NZO173" s="91"/>
      <c r="NZP173" s="91"/>
      <c r="NZQ173" s="91"/>
      <c r="NZR173" s="91"/>
      <c r="NZS173" s="91"/>
      <c r="NZT173" s="91"/>
      <c r="NZU173" s="91"/>
      <c r="NZV173" s="91"/>
      <c r="NZW173" s="91"/>
      <c r="NZX173" s="91"/>
      <c r="NZY173" s="91"/>
      <c r="NZZ173" s="91"/>
      <c r="OAA173" s="91"/>
      <c r="OAB173" s="91"/>
      <c r="OAC173" s="91"/>
      <c r="OAD173" s="91"/>
      <c r="OAE173" s="91"/>
      <c r="OAF173" s="91"/>
      <c r="OAG173" s="91"/>
      <c r="OAH173" s="91"/>
      <c r="OAI173" s="91"/>
      <c r="OAJ173" s="91"/>
      <c r="OAK173" s="91"/>
      <c r="OAL173" s="91"/>
      <c r="OAM173" s="91"/>
      <c r="OAN173" s="91"/>
      <c r="OAO173" s="91"/>
      <c r="OAP173" s="91"/>
      <c r="OAQ173" s="91"/>
      <c r="OAR173" s="91"/>
      <c r="OAS173" s="91"/>
      <c r="OAT173" s="91"/>
      <c r="OAU173" s="91"/>
      <c r="OAV173" s="91"/>
      <c r="OAW173" s="91"/>
      <c r="OAX173" s="91"/>
      <c r="OAY173" s="91"/>
      <c r="OAZ173" s="91"/>
      <c r="OBA173" s="91"/>
      <c r="OBB173" s="91"/>
      <c r="OBC173" s="91"/>
      <c r="OBD173" s="91"/>
      <c r="OBE173" s="91"/>
      <c r="OBF173" s="91"/>
      <c r="OBG173" s="91"/>
      <c r="OBH173" s="91"/>
      <c r="OBI173" s="91"/>
      <c r="OBJ173" s="91"/>
      <c r="OBK173" s="91"/>
      <c r="OBL173" s="91"/>
      <c r="OBM173" s="91"/>
      <c r="OBN173" s="91"/>
      <c r="OBO173" s="91"/>
      <c r="OBP173" s="91"/>
      <c r="OBQ173" s="91"/>
      <c r="OBR173" s="91"/>
      <c r="OBS173" s="91"/>
      <c r="OBT173" s="91"/>
      <c r="OBU173" s="91"/>
      <c r="OBV173" s="91"/>
      <c r="OBW173" s="91"/>
      <c r="OBX173" s="91"/>
      <c r="OBY173" s="91"/>
      <c r="OBZ173" s="91"/>
      <c r="OCA173" s="91"/>
      <c r="OCB173" s="91"/>
      <c r="OCC173" s="91"/>
      <c r="OCD173" s="91"/>
      <c r="OCE173" s="91"/>
      <c r="OCF173" s="91"/>
      <c r="OCG173" s="91"/>
      <c r="OCH173" s="91"/>
      <c r="OCI173" s="91"/>
      <c r="OCJ173" s="91"/>
      <c r="OCK173" s="91"/>
      <c r="OCL173" s="91"/>
      <c r="OCM173" s="91"/>
      <c r="OCN173" s="91"/>
      <c r="OCO173" s="91"/>
      <c r="OCP173" s="91"/>
      <c r="OCQ173" s="91"/>
      <c r="OCR173" s="91"/>
      <c r="OCS173" s="91"/>
      <c r="OCT173" s="91"/>
      <c r="OCU173" s="91"/>
      <c r="OCV173" s="91"/>
      <c r="OCW173" s="91"/>
      <c r="OCX173" s="91"/>
      <c r="OCY173" s="91"/>
      <c r="OCZ173" s="91"/>
      <c r="ODA173" s="91"/>
      <c r="ODB173" s="91"/>
      <c r="ODC173" s="91"/>
      <c r="ODD173" s="91"/>
      <c r="ODE173" s="91"/>
      <c r="ODF173" s="91"/>
      <c r="ODG173" s="91"/>
      <c r="ODH173" s="91"/>
      <c r="ODI173" s="91"/>
      <c r="ODJ173" s="91"/>
      <c r="ODK173" s="91"/>
      <c r="ODL173" s="91"/>
      <c r="ODM173" s="91"/>
      <c r="ODN173" s="91"/>
      <c r="ODO173" s="91"/>
      <c r="ODP173" s="91"/>
      <c r="ODQ173" s="91"/>
      <c r="ODR173" s="91"/>
      <c r="ODS173" s="91"/>
      <c r="ODT173" s="91"/>
      <c r="ODU173" s="91"/>
      <c r="ODV173" s="91"/>
      <c r="ODW173" s="91"/>
      <c r="ODX173" s="91"/>
      <c r="ODY173" s="91"/>
      <c r="ODZ173" s="91"/>
      <c r="OEA173" s="91"/>
      <c r="OEB173" s="91"/>
      <c r="OEC173" s="91"/>
      <c r="OED173" s="91"/>
      <c r="OEE173" s="91"/>
      <c r="OEF173" s="91"/>
      <c r="OEG173" s="91"/>
      <c r="OEH173" s="91"/>
      <c r="OEI173" s="91"/>
      <c r="OEJ173" s="91"/>
      <c r="OEK173" s="91"/>
      <c r="OEL173" s="91"/>
      <c r="OEM173" s="91"/>
      <c r="OEN173" s="91"/>
      <c r="OEO173" s="91"/>
      <c r="OEP173" s="91"/>
      <c r="OEQ173" s="91"/>
      <c r="OER173" s="91"/>
      <c r="OES173" s="91"/>
      <c r="OET173" s="91"/>
      <c r="OEU173" s="91"/>
      <c r="OEV173" s="91"/>
      <c r="OEW173" s="91"/>
      <c r="OEX173" s="91"/>
      <c r="OEY173" s="91"/>
      <c r="OEZ173" s="91"/>
      <c r="OFA173" s="91"/>
      <c r="OFB173" s="91"/>
      <c r="OFC173" s="91"/>
      <c r="OFD173" s="91"/>
      <c r="OFE173" s="91"/>
      <c r="OFF173" s="91"/>
      <c r="OFG173" s="91"/>
      <c r="OFH173" s="91"/>
      <c r="OFI173" s="91"/>
      <c r="OFJ173" s="91"/>
      <c r="OFK173" s="91"/>
      <c r="OFL173" s="91"/>
      <c r="OFM173" s="91"/>
      <c r="OFN173" s="91"/>
      <c r="OFO173" s="91"/>
      <c r="OFP173" s="91"/>
      <c r="OFQ173" s="91"/>
      <c r="OFR173" s="91"/>
      <c r="OFS173" s="91"/>
      <c r="OFT173" s="91"/>
      <c r="OFU173" s="91"/>
      <c r="OFV173" s="91"/>
      <c r="OFW173" s="91"/>
      <c r="OFX173" s="91"/>
      <c r="OFY173" s="91"/>
      <c r="OFZ173" s="91"/>
      <c r="OGA173" s="91"/>
      <c r="OGB173" s="91"/>
      <c r="OGC173" s="91"/>
      <c r="OGD173" s="91"/>
      <c r="OGE173" s="91"/>
      <c r="OGF173" s="91"/>
      <c r="OGG173" s="91"/>
      <c r="OGH173" s="91"/>
      <c r="OGI173" s="91"/>
      <c r="OGJ173" s="91"/>
      <c r="OGK173" s="91"/>
      <c r="OGL173" s="91"/>
      <c r="OGM173" s="91"/>
      <c r="OGN173" s="91"/>
      <c r="OGO173" s="91"/>
      <c r="OGP173" s="91"/>
      <c r="OGQ173" s="91"/>
      <c r="OGR173" s="91"/>
      <c r="OGS173" s="91"/>
      <c r="OGT173" s="91"/>
      <c r="OGU173" s="91"/>
      <c r="OGV173" s="91"/>
      <c r="OGW173" s="91"/>
      <c r="OGX173" s="91"/>
      <c r="OGY173" s="91"/>
      <c r="OGZ173" s="91"/>
      <c r="OHA173" s="91"/>
      <c r="OHB173" s="91"/>
      <c r="OHC173" s="91"/>
      <c r="OHD173" s="91"/>
      <c r="OHE173" s="91"/>
      <c r="OHF173" s="91"/>
      <c r="OHG173" s="91"/>
      <c r="OHH173" s="91"/>
      <c r="OHI173" s="91"/>
      <c r="OHJ173" s="91"/>
      <c r="OHK173" s="91"/>
      <c r="OHL173" s="91"/>
      <c r="OHM173" s="91"/>
      <c r="OHN173" s="91"/>
      <c r="OHO173" s="91"/>
      <c r="OHP173" s="91"/>
      <c r="OHQ173" s="91"/>
      <c r="OHR173" s="91"/>
      <c r="OHS173" s="91"/>
      <c r="OHT173" s="91"/>
      <c r="OHU173" s="91"/>
      <c r="OHV173" s="91"/>
      <c r="OHW173" s="91"/>
      <c r="OHX173" s="91"/>
      <c r="OHY173" s="91"/>
      <c r="OHZ173" s="91"/>
      <c r="OIA173" s="91"/>
      <c r="OIB173" s="91"/>
      <c r="OIC173" s="91"/>
      <c r="OID173" s="91"/>
      <c r="OIE173" s="91"/>
      <c r="OIF173" s="91"/>
      <c r="OIG173" s="91"/>
      <c r="OIH173" s="91"/>
      <c r="OII173" s="91"/>
      <c r="OIJ173" s="91"/>
      <c r="OIK173" s="91"/>
      <c r="OIL173" s="91"/>
      <c r="OIM173" s="91"/>
      <c r="OIN173" s="91"/>
      <c r="OIO173" s="91"/>
      <c r="OIP173" s="91"/>
      <c r="OIQ173" s="91"/>
      <c r="OIR173" s="91"/>
      <c r="OIS173" s="91"/>
      <c r="OIT173" s="91"/>
      <c r="OIU173" s="91"/>
      <c r="OIV173" s="91"/>
      <c r="OIW173" s="91"/>
      <c r="OIX173" s="91"/>
      <c r="OIY173" s="91"/>
      <c r="OIZ173" s="91"/>
      <c r="OJA173" s="91"/>
      <c r="OJB173" s="91"/>
      <c r="OJC173" s="91"/>
      <c r="OJD173" s="91"/>
      <c r="OJE173" s="91"/>
      <c r="OJF173" s="91"/>
      <c r="OJG173" s="91"/>
      <c r="OJH173" s="91"/>
      <c r="OJI173" s="91"/>
      <c r="OJJ173" s="91"/>
      <c r="OJK173" s="91"/>
      <c r="OJL173" s="91"/>
      <c r="OJM173" s="91"/>
      <c r="OJN173" s="91"/>
      <c r="OJO173" s="91"/>
      <c r="OJP173" s="91"/>
      <c r="OJQ173" s="91"/>
      <c r="OJR173" s="91"/>
      <c r="OJS173" s="91"/>
      <c r="OJT173" s="91"/>
      <c r="OJU173" s="91"/>
      <c r="OJV173" s="91"/>
      <c r="OJW173" s="91"/>
      <c r="OJX173" s="91"/>
      <c r="OJY173" s="91"/>
      <c r="OJZ173" s="91"/>
      <c r="OKA173" s="91"/>
      <c r="OKB173" s="91"/>
      <c r="OKC173" s="91"/>
      <c r="OKD173" s="91"/>
      <c r="OKE173" s="91"/>
      <c r="OKF173" s="91"/>
      <c r="OKG173" s="91"/>
      <c r="OKH173" s="91"/>
      <c r="OKI173" s="91"/>
      <c r="OKJ173" s="91"/>
      <c r="OKK173" s="91"/>
      <c r="OKL173" s="91"/>
      <c r="OKM173" s="91"/>
      <c r="OKN173" s="91"/>
      <c r="OKO173" s="91"/>
      <c r="OKP173" s="91"/>
      <c r="OKQ173" s="91"/>
      <c r="OKR173" s="91"/>
      <c r="OKS173" s="91"/>
      <c r="OKT173" s="91"/>
      <c r="OKU173" s="91"/>
      <c r="OKV173" s="91"/>
      <c r="OKW173" s="91"/>
      <c r="OKX173" s="91"/>
      <c r="OKY173" s="91"/>
      <c r="OKZ173" s="91"/>
      <c r="OLA173" s="91"/>
      <c r="OLB173" s="91"/>
      <c r="OLC173" s="91"/>
      <c r="OLD173" s="91"/>
      <c r="OLE173" s="91"/>
      <c r="OLF173" s="91"/>
      <c r="OLG173" s="91"/>
      <c r="OLH173" s="91"/>
      <c r="OLI173" s="91"/>
      <c r="OLJ173" s="91"/>
      <c r="OLK173" s="91"/>
      <c r="OLL173" s="91"/>
      <c r="OLM173" s="91"/>
      <c r="OLN173" s="91"/>
      <c r="OLO173" s="91"/>
      <c r="OLP173" s="91"/>
      <c r="OLQ173" s="91"/>
      <c r="OLR173" s="91"/>
      <c r="OLS173" s="91"/>
      <c r="OLT173" s="91"/>
      <c r="OLU173" s="91"/>
      <c r="OLV173" s="91"/>
      <c r="OLW173" s="91"/>
      <c r="OLX173" s="91"/>
      <c r="OLY173" s="91"/>
      <c r="OLZ173" s="91"/>
      <c r="OMA173" s="91"/>
      <c r="OMB173" s="91"/>
      <c r="OMC173" s="91"/>
      <c r="OMD173" s="91"/>
      <c r="OME173" s="91"/>
      <c r="OMF173" s="91"/>
      <c r="OMG173" s="91"/>
      <c r="OMH173" s="91"/>
      <c r="OMI173" s="91"/>
      <c r="OMJ173" s="91"/>
      <c r="OMK173" s="91"/>
      <c r="OML173" s="91"/>
      <c r="OMM173" s="91"/>
      <c r="OMN173" s="91"/>
      <c r="OMO173" s="91"/>
      <c r="OMP173" s="91"/>
      <c r="OMQ173" s="91"/>
      <c r="OMR173" s="91"/>
      <c r="OMS173" s="91"/>
      <c r="OMT173" s="91"/>
      <c r="OMU173" s="91"/>
      <c r="OMV173" s="91"/>
      <c r="OMW173" s="91"/>
      <c r="OMX173" s="91"/>
      <c r="OMY173" s="91"/>
      <c r="OMZ173" s="91"/>
      <c r="ONA173" s="91"/>
      <c r="ONB173" s="91"/>
      <c r="ONC173" s="91"/>
      <c r="OND173" s="91"/>
      <c r="ONE173" s="91"/>
      <c r="ONF173" s="91"/>
      <c r="ONG173" s="91"/>
      <c r="ONH173" s="91"/>
      <c r="ONI173" s="91"/>
      <c r="ONJ173" s="91"/>
      <c r="ONK173" s="91"/>
      <c r="ONL173" s="91"/>
      <c r="ONM173" s="91"/>
      <c r="ONN173" s="91"/>
      <c r="ONO173" s="91"/>
      <c r="ONP173" s="91"/>
      <c r="ONQ173" s="91"/>
      <c r="ONR173" s="91"/>
      <c r="ONS173" s="91"/>
      <c r="ONT173" s="91"/>
      <c r="ONU173" s="91"/>
      <c r="ONV173" s="91"/>
      <c r="ONW173" s="91"/>
      <c r="ONX173" s="91"/>
      <c r="ONY173" s="91"/>
      <c r="ONZ173" s="91"/>
      <c r="OOA173" s="91"/>
      <c r="OOB173" s="91"/>
      <c r="OOC173" s="91"/>
      <c r="OOD173" s="91"/>
      <c r="OOE173" s="91"/>
      <c r="OOF173" s="91"/>
      <c r="OOG173" s="91"/>
      <c r="OOH173" s="91"/>
      <c r="OOI173" s="91"/>
      <c r="OOJ173" s="91"/>
      <c r="OOK173" s="91"/>
      <c r="OOL173" s="91"/>
      <c r="OOM173" s="91"/>
      <c r="OON173" s="91"/>
      <c r="OOO173" s="91"/>
      <c r="OOP173" s="91"/>
      <c r="OOQ173" s="91"/>
      <c r="OOR173" s="91"/>
      <c r="OOS173" s="91"/>
      <c r="OOT173" s="91"/>
      <c r="OOU173" s="91"/>
      <c r="OOV173" s="91"/>
      <c r="OOW173" s="91"/>
      <c r="OOX173" s="91"/>
      <c r="OOY173" s="91"/>
      <c r="OOZ173" s="91"/>
      <c r="OPA173" s="91"/>
      <c r="OPB173" s="91"/>
      <c r="OPC173" s="91"/>
      <c r="OPD173" s="91"/>
      <c r="OPE173" s="91"/>
      <c r="OPF173" s="91"/>
      <c r="OPG173" s="91"/>
      <c r="OPH173" s="91"/>
      <c r="OPI173" s="91"/>
      <c r="OPJ173" s="91"/>
      <c r="OPK173" s="91"/>
      <c r="OPL173" s="91"/>
      <c r="OPM173" s="91"/>
      <c r="OPN173" s="91"/>
      <c r="OPO173" s="91"/>
      <c r="OPP173" s="91"/>
      <c r="OPQ173" s="91"/>
      <c r="OPR173" s="91"/>
      <c r="OPS173" s="91"/>
      <c r="OPT173" s="91"/>
      <c r="OPU173" s="91"/>
      <c r="OPV173" s="91"/>
      <c r="OPW173" s="91"/>
      <c r="OPX173" s="91"/>
      <c r="OPY173" s="91"/>
      <c r="OPZ173" s="91"/>
      <c r="OQA173" s="91"/>
      <c r="OQB173" s="91"/>
      <c r="OQC173" s="91"/>
      <c r="OQD173" s="91"/>
      <c r="OQE173" s="91"/>
      <c r="OQF173" s="91"/>
      <c r="OQG173" s="91"/>
      <c r="OQH173" s="91"/>
      <c r="OQI173" s="91"/>
      <c r="OQJ173" s="91"/>
      <c r="OQK173" s="91"/>
      <c r="OQL173" s="91"/>
      <c r="OQM173" s="91"/>
      <c r="OQN173" s="91"/>
      <c r="OQO173" s="91"/>
      <c r="OQP173" s="91"/>
      <c r="OQQ173" s="91"/>
      <c r="OQR173" s="91"/>
      <c r="OQS173" s="91"/>
      <c r="OQT173" s="91"/>
      <c r="OQU173" s="91"/>
      <c r="OQV173" s="91"/>
      <c r="OQW173" s="91"/>
      <c r="OQX173" s="91"/>
      <c r="OQY173" s="91"/>
      <c r="OQZ173" s="91"/>
      <c r="ORA173" s="91"/>
      <c r="ORB173" s="91"/>
      <c r="ORC173" s="91"/>
      <c r="ORD173" s="91"/>
      <c r="ORE173" s="91"/>
      <c r="ORF173" s="91"/>
      <c r="ORG173" s="91"/>
      <c r="ORH173" s="91"/>
      <c r="ORI173" s="91"/>
      <c r="ORJ173" s="91"/>
      <c r="ORK173" s="91"/>
      <c r="ORL173" s="91"/>
      <c r="ORM173" s="91"/>
      <c r="ORN173" s="91"/>
      <c r="ORO173" s="91"/>
      <c r="ORP173" s="91"/>
      <c r="ORQ173" s="91"/>
      <c r="ORR173" s="91"/>
      <c r="ORS173" s="91"/>
      <c r="ORT173" s="91"/>
      <c r="ORU173" s="91"/>
      <c r="ORV173" s="91"/>
      <c r="ORW173" s="91"/>
      <c r="ORX173" s="91"/>
      <c r="ORY173" s="91"/>
      <c r="ORZ173" s="91"/>
      <c r="OSA173" s="91"/>
      <c r="OSB173" s="91"/>
      <c r="OSC173" s="91"/>
      <c r="OSD173" s="91"/>
      <c r="OSE173" s="91"/>
      <c r="OSF173" s="91"/>
      <c r="OSG173" s="91"/>
      <c r="OSH173" s="91"/>
      <c r="OSI173" s="91"/>
      <c r="OSJ173" s="91"/>
      <c r="OSK173" s="91"/>
      <c r="OSL173" s="91"/>
      <c r="OSM173" s="91"/>
      <c r="OSN173" s="91"/>
      <c r="OSO173" s="91"/>
      <c r="OSP173" s="91"/>
      <c r="OSQ173" s="91"/>
      <c r="OSR173" s="91"/>
      <c r="OSS173" s="91"/>
      <c r="OST173" s="91"/>
      <c r="OSU173" s="91"/>
      <c r="OSV173" s="91"/>
      <c r="OSW173" s="91"/>
      <c r="OSX173" s="91"/>
      <c r="OSY173" s="91"/>
      <c r="OSZ173" s="91"/>
      <c r="OTA173" s="91"/>
      <c r="OTB173" s="91"/>
      <c r="OTC173" s="91"/>
      <c r="OTD173" s="91"/>
      <c r="OTE173" s="91"/>
      <c r="OTF173" s="91"/>
      <c r="OTG173" s="91"/>
      <c r="OTH173" s="91"/>
      <c r="OTI173" s="91"/>
      <c r="OTJ173" s="91"/>
      <c r="OTK173" s="91"/>
      <c r="OTL173" s="91"/>
      <c r="OTM173" s="91"/>
      <c r="OTN173" s="91"/>
      <c r="OTO173" s="91"/>
      <c r="OTP173" s="91"/>
      <c r="OTQ173" s="91"/>
      <c r="OTR173" s="91"/>
      <c r="OTS173" s="91"/>
      <c r="OTT173" s="91"/>
      <c r="OTU173" s="91"/>
      <c r="OTV173" s="91"/>
      <c r="OTW173" s="91"/>
      <c r="OTX173" s="91"/>
      <c r="OTY173" s="91"/>
      <c r="OTZ173" s="91"/>
      <c r="OUA173" s="91"/>
      <c r="OUB173" s="91"/>
      <c r="OUC173" s="91"/>
      <c r="OUD173" s="91"/>
      <c r="OUE173" s="91"/>
      <c r="OUF173" s="91"/>
      <c r="OUG173" s="91"/>
      <c r="OUH173" s="91"/>
      <c r="OUI173" s="91"/>
      <c r="OUJ173" s="91"/>
      <c r="OUK173" s="91"/>
      <c r="OUL173" s="91"/>
      <c r="OUM173" s="91"/>
      <c r="OUN173" s="91"/>
      <c r="OUO173" s="91"/>
      <c r="OUP173" s="91"/>
      <c r="OUQ173" s="91"/>
      <c r="OUR173" s="91"/>
      <c r="OUS173" s="91"/>
      <c r="OUT173" s="91"/>
      <c r="OUU173" s="91"/>
      <c r="OUV173" s="91"/>
      <c r="OUW173" s="91"/>
      <c r="OUX173" s="91"/>
      <c r="OUY173" s="91"/>
      <c r="OUZ173" s="91"/>
      <c r="OVA173" s="91"/>
      <c r="OVB173" s="91"/>
      <c r="OVC173" s="91"/>
      <c r="OVD173" s="91"/>
      <c r="OVE173" s="91"/>
      <c r="OVF173" s="91"/>
      <c r="OVG173" s="91"/>
      <c r="OVH173" s="91"/>
      <c r="OVI173" s="91"/>
      <c r="OVJ173" s="91"/>
      <c r="OVK173" s="91"/>
      <c r="OVL173" s="91"/>
      <c r="OVM173" s="91"/>
      <c r="OVN173" s="91"/>
      <c r="OVO173" s="91"/>
      <c r="OVP173" s="91"/>
      <c r="OVQ173" s="91"/>
      <c r="OVR173" s="91"/>
      <c r="OVS173" s="91"/>
      <c r="OVT173" s="91"/>
      <c r="OVU173" s="91"/>
      <c r="OVV173" s="91"/>
      <c r="OVW173" s="91"/>
      <c r="OVX173" s="91"/>
      <c r="OVY173" s="91"/>
      <c r="OVZ173" s="91"/>
      <c r="OWA173" s="91"/>
      <c r="OWB173" s="91"/>
      <c r="OWC173" s="91"/>
      <c r="OWD173" s="91"/>
      <c r="OWE173" s="91"/>
      <c r="OWF173" s="91"/>
      <c r="OWG173" s="91"/>
      <c r="OWH173" s="91"/>
      <c r="OWI173" s="91"/>
      <c r="OWJ173" s="91"/>
      <c r="OWK173" s="91"/>
      <c r="OWL173" s="91"/>
      <c r="OWM173" s="91"/>
      <c r="OWN173" s="91"/>
      <c r="OWO173" s="91"/>
      <c r="OWP173" s="91"/>
      <c r="OWQ173" s="91"/>
      <c r="OWR173" s="91"/>
      <c r="OWS173" s="91"/>
      <c r="OWT173" s="91"/>
      <c r="OWU173" s="91"/>
      <c r="OWV173" s="91"/>
      <c r="OWW173" s="91"/>
      <c r="OWX173" s="91"/>
      <c r="OWY173" s="91"/>
      <c r="OWZ173" s="91"/>
      <c r="OXA173" s="91"/>
      <c r="OXB173" s="91"/>
      <c r="OXC173" s="91"/>
      <c r="OXD173" s="91"/>
      <c r="OXE173" s="91"/>
      <c r="OXF173" s="91"/>
      <c r="OXG173" s="91"/>
      <c r="OXH173" s="91"/>
      <c r="OXI173" s="91"/>
      <c r="OXJ173" s="91"/>
      <c r="OXK173" s="91"/>
      <c r="OXL173" s="91"/>
      <c r="OXM173" s="91"/>
      <c r="OXN173" s="91"/>
      <c r="OXO173" s="91"/>
      <c r="OXP173" s="91"/>
      <c r="OXQ173" s="91"/>
      <c r="OXR173" s="91"/>
      <c r="OXS173" s="91"/>
      <c r="OXT173" s="91"/>
      <c r="OXU173" s="91"/>
      <c r="OXV173" s="91"/>
      <c r="OXW173" s="91"/>
      <c r="OXX173" s="91"/>
      <c r="OXY173" s="91"/>
      <c r="OXZ173" s="91"/>
      <c r="OYA173" s="91"/>
      <c r="OYB173" s="91"/>
      <c r="OYC173" s="91"/>
      <c r="OYD173" s="91"/>
      <c r="OYE173" s="91"/>
      <c r="OYF173" s="91"/>
      <c r="OYG173" s="91"/>
      <c r="OYH173" s="91"/>
      <c r="OYI173" s="91"/>
      <c r="OYJ173" s="91"/>
      <c r="OYK173" s="91"/>
      <c r="OYL173" s="91"/>
      <c r="OYM173" s="91"/>
      <c r="OYN173" s="91"/>
      <c r="OYO173" s="91"/>
      <c r="OYP173" s="91"/>
      <c r="OYQ173" s="91"/>
      <c r="OYR173" s="91"/>
      <c r="OYS173" s="91"/>
      <c r="OYT173" s="91"/>
      <c r="OYU173" s="91"/>
      <c r="OYV173" s="91"/>
      <c r="OYW173" s="91"/>
      <c r="OYX173" s="91"/>
      <c r="OYY173" s="91"/>
      <c r="OYZ173" s="91"/>
      <c r="OZA173" s="91"/>
      <c r="OZB173" s="91"/>
      <c r="OZC173" s="91"/>
      <c r="OZD173" s="91"/>
      <c r="OZE173" s="91"/>
      <c r="OZF173" s="91"/>
      <c r="OZG173" s="91"/>
      <c r="OZH173" s="91"/>
      <c r="OZI173" s="91"/>
      <c r="OZJ173" s="91"/>
      <c r="OZK173" s="91"/>
      <c r="OZL173" s="91"/>
      <c r="OZM173" s="91"/>
      <c r="OZN173" s="91"/>
      <c r="OZO173" s="91"/>
      <c r="OZP173" s="91"/>
      <c r="OZQ173" s="91"/>
      <c r="OZR173" s="91"/>
      <c r="OZS173" s="91"/>
      <c r="OZT173" s="91"/>
      <c r="OZU173" s="91"/>
      <c r="OZV173" s="91"/>
      <c r="OZW173" s="91"/>
      <c r="OZX173" s="91"/>
      <c r="OZY173" s="91"/>
      <c r="OZZ173" s="91"/>
      <c r="PAA173" s="91"/>
      <c r="PAB173" s="91"/>
      <c r="PAC173" s="91"/>
      <c r="PAD173" s="91"/>
      <c r="PAE173" s="91"/>
      <c r="PAF173" s="91"/>
      <c r="PAG173" s="91"/>
      <c r="PAH173" s="91"/>
      <c r="PAI173" s="91"/>
      <c r="PAJ173" s="91"/>
      <c r="PAK173" s="91"/>
      <c r="PAL173" s="91"/>
      <c r="PAM173" s="91"/>
      <c r="PAN173" s="91"/>
      <c r="PAO173" s="91"/>
      <c r="PAP173" s="91"/>
      <c r="PAQ173" s="91"/>
      <c r="PAR173" s="91"/>
      <c r="PAS173" s="91"/>
      <c r="PAT173" s="91"/>
      <c r="PAU173" s="91"/>
      <c r="PAV173" s="91"/>
      <c r="PAW173" s="91"/>
      <c r="PAX173" s="91"/>
      <c r="PAY173" s="91"/>
      <c r="PAZ173" s="91"/>
      <c r="PBA173" s="91"/>
      <c r="PBB173" s="91"/>
      <c r="PBC173" s="91"/>
      <c r="PBD173" s="91"/>
      <c r="PBE173" s="91"/>
      <c r="PBF173" s="91"/>
      <c r="PBG173" s="91"/>
      <c r="PBH173" s="91"/>
      <c r="PBI173" s="91"/>
      <c r="PBJ173" s="91"/>
      <c r="PBK173" s="91"/>
      <c r="PBL173" s="91"/>
      <c r="PBM173" s="91"/>
      <c r="PBN173" s="91"/>
      <c r="PBO173" s="91"/>
      <c r="PBP173" s="91"/>
      <c r="PBQ173" s="91"/>
      <c r="PBR173" s="91"/>
      <c r="PBS173" s="91"/>
      <c r="PBT173" s="91"/>
      <c r="PBU173" s="91"/>
      <c r="PBV173" s="91"/>
      <c r="PBW173" s="91"/>
      <c r="PBX173" s="91"/>
      <c r="PBY173" s="91"/>
      <c r="PBZ173" s="91"/>
      <c r="PCA173" s="91"/>
      <c r="PCB173" s="91"/>
      <c r="PCC173" s="91"/>
      <c r="PCD173" s="91"/>
      <c r="PCE173" s="91"/>
      <c r="PCF173" s="91"/>
      <c r="PCG173" s="91"/>
      <c r="PCH173" s="91"/>
      <c r="PCI173" s="91"/>
      <c r="PCJ173" s="91"/>
      <c r="PCK173" s="91"/>
      <c r="PCL173" s="91"/>
      <c r="PCM173" s="91"/>
      <c r="PCN173" s="91"/>
      <c r="PCO173" s="91"/>
      <c r="PCP173" s="91"/>
      <c r="PCQ173" s="91"/>
      <c r="PCR173" s="91"/>
      <c r="PCS173" s="91"/>
      <c r="PCT173" s="91"/>
      <c r="PCU173" s="91"/>
      <c r="PCV173" s="91"/>
      <c r="PCW173" s="91"/>
      <c r="PCX173" s="91"/>
      <c r="PCY173" s="91"/>
      <c r="PCZ173" s="91"/>
      <c r="PDA173" s="91"/>
      <c r="PDB173" s="91"/>
      <c r="PDC173" s="91"/>
      <c r="PDD173" s="91"/>
      <c r="PDE173" s="91"/>
      <c r="PDF173" s="91"/>
      <c r="PDG173" s="91"/>
      <c r="PDH173" s="91"/>
      <c r="PDI173" s="91"/>
      <c r="PDJ173" s="91"/>
      <c r="PDK173" s="91"/>
      <c r="PDL173" s="91"/>
      <c r="PDM173" s="91"/>
      <c r="PDN173" s="91"/>
      <c r="PDO173" s="91"/>
      <c r="PDP173" s="91"/>
      <c r="PDQ173" s="91"/>
      <c r="PDR173" s="91"/>
      <c r="PDS173" s="91"/>
      <c r="PDT173" s="91"/>
      <c r="PDU173" s="91"/>
      <c r="PDV173" s="91"/>
      <c r="PDW173" s="91"/>
      <c r="PDX173" s="91"/>
      <c r="PDY173" s="91"/>
      <c r="PDZ173" s="91"/>
      <c r="PEA173" s="91"/>
      <c r="PEB173" s="91"/>
      <c r="PEC173" s="91"/>
      <c r="PED173" s="91"/>
      <c r="PEE173" s="91"/>
      <c r="PEF173" s="91"/>
      <c r="PEG173" s="91"/>
      <c r="PEH173" s="91"/>
      <c r="PEI173" s="91"/>
      <c r="PEJ173" s="91"/>
      <c r="PEK173" s="91"/>
      <c r="PEL173" s="91"/>
      <c r="PEM173" s="91"/>
      <c r="PEN173" s="91"/>
      <c r="PEO173" s="91"/>
      <c r="PEP173" s="91"/>
      <c r="PEQ173" s="91"/>
      <c r="PER173" s="91"/>
      <c r="PES173" s="91"/>
      <c r="PET173" s="91"/>
      <c r="PEU173" s="91"/>
      <c r="PEV173" s="91"/>
      <c r="PEW173" s="91"/>
      <c r="PEX173" s="91"/>
      <c r="PEY173" s="91"/>
      <c r="PEZ173" s="91"/>
      <c r="PFA173" s="91"/>
      <c r="PFB173" s="91"/>
      <c r="PFC173" s="91"/>
      <c r="PFD173" s="91"/>
      <c r="PFE173" s="91"/>
      <c r="PFF173" s="91"/>
      <c r="PFG173" s="91"/>
      <c r="PFH173" s="91"/>
      <c r="PFI173" s="91"/>
      <c r="PFJ173" s="91"/>
      <c r="PFK173" s="91"/>
      <c r="PFL173" s="91"/>
      <c r="PFM173" s="91"/>
      <c r="PFN173" s="91"/>
      <c r="PFO173" s="91"/>
      <c r="PFP173" s="91"/>
      <c r="PFQ173" s="91"/>
      <c r="PFR173" s="91"/>
      <c r="PFS173" s="91"/>
      <c r="PFT173" s="91"/>
      <c r="PFU173" s="91"/>
      <c r="PFV173" s="91"/>
      <c r="PFW173" s="91"/>
      <c r="PFX173" s="91"/>
      <c r="PFY173" s="91"/>
      <c r="PFZ173" s="91"/>
      <c r="PGA173" s="91"/>
      <c r="PGB173" s="91"/>
      <c r="PGC173" s="91"/>
      <c r="PGD173" s="91"/>
      <c r="PGE173" s="91"/>
      <c r="PGF173" s="91"/>
      <c r="PGG173" s="91"/>
      <c r="PGH173" s="91"/>
      <c r="PGI173" s="91"/>
      <c r="PGJ173" s="91"/>
      <c r="PGK173" s="91"/>
      <c r="PGL173" s="91"/>
      <c r="PGM173" s="91"/>
      <c r="PGN173" s="91"/>
      <c r="PGO173" s="91"/>
      <c r="PGP173" s="91"/>
      <c r="PGQ173" s="91"/>
      <c r="PGR173" s="91"/>
      <c r="PGS173" s="91"/>
      <c r="PGT173" s="91"/>
      <c r="PGU173" s="91"/>
      <c r="PGV173" s="91"/>
      <c r="PGW173" s="91"/>
      <c r="PGX173" s="91"/>
      <c r="PGY173" s="91"/>
      <c r="PGZ173" s="91"/>
      <c r="PHA173" s="91"/>
      <c r="PHB173" s="91"/>
      <c r="PHC173" s="91"/>
      <c r="PHD173" s="91"/>
      <c r="PHE173" s="91"/>
      <c r="PHF173" s="91"/>
      <c r="PHG173" s="91"/>
      <c r="PHH173" s="91"/>
      <c r="PHI173" s="91"/>
      <c r="PHJ173" s="91"/>
      <c r="PHK173" s="91"/>
      <c r="PHL173" s="91"/>
      <c r="PHM173" s="91"/>
      <c r="PHN173" s="91"/>
      <c r="PHO173" s="91"/>
      <c r="PHP173" s="91"/>
      <c r="PHQ173" s="91"/>
      <c r="PHR173" s="91"/>
      <c r="PHS173" s="91"/>
      <c r="PHT173" s="91"/>
      <c r="PHU173" s="91"/>
      <c r="PHV173" s="91"/>
      <c r="PHW173" s="91"/>
      <c r="PHX173" s="91"/>
      <c r="PHY173" s="91"/>
      <c r="PHZ173" s="91"/>
      <c r="PIA173" s="91"/>
      <c r="PIB173" s="91"/>
      <c r="PIC173" s="91"/>
      <c r="PID173" s="91"/>
      <c r="PIE173" s="91"/>
      <c r="PIF173" s="91"/>
      <c r="PIG173" s="91"/>
      <c r="PIH173" s="91"/>
      <c r="PII173" s="91"/>
      <c r="PIJ173" s="91"/>
      <c r="PIK173" s="91"/>
      <c r="PIL173" s="91"/>
      <c r="PIM173" s="91"/>
      <c r="PIN173" s="91"/>
      <c r="PIO173" s="91"/>
      <c r="PIP173" s="91"/>
      <c r="PIQ173" s="91"/>
      <c r="PIR173" s="91"/>
      <c r="PIS173" s="91"/>
      <c r="PIT173" s="91"/>
      <c r="PIU173" s="91"/>
      <c r="PIV173" s="91"/>
      <c r="PIW173" s="91"/>
      <c r="PIX173" s="91"/>
      <c r="PIY173" s="91"/>
      <c r="PIZ173" s="91"/>
      <c r="PJA173" s="91"/>
      <c r="PJB173" s="91"/>
      <c r="PJC173" s="91"/>
      <c r="PJD173" s="91"/>
      <c r="PJE173" s="91"/>
      <c r="PJF173" s="91"/>
      <c r="PJG173" s="91"/>
      <c r="PJH173" s="91"/>
      <c r="PJI173" s="91"/>
      <c r="PJJ173" s="91"/>
      <c r="PJK173" s="91"/>
      <c r="PJL173" s="91"/>
      <c r="PJM173" s="91"/>
      <c r="PJN173" s="91"/>
      <c r="PJO173" s="91"/>
      <c r="PJP173" s="91"/>
      <c r="PJQ173" s="91"/>
      <c r="PJR173" s="91"/>
      <c r="PJS173" s="91"/>
      <c r="PJT173" s="91"/>
      <c r="PJU173" s="91"/>
      <c r="PJV173" s="91"/>
      <c r="PJW173" s="91"/>
      <c r="PJX173" s="91"/>
      <c r="PJY173" s="91"/>
      <c r="PJZ173" s="91"/>
      <c r="PKA173" s="91"/>
      <c r="PKB173" s="91"/>
      <c r="PKC173" s="91"/>
      <c r="PKD173" s="91"/>
      <c r="PKE173" s="91"/>
      <c r="PKF173" s="91"/>
      <c r="PKG173" s="91"/>
      <c r="PKH173" s="91"/>
      <c r="PKI173" s="91"/>
      <c r="PKJ173" s="91"/>
      <c r="PKK173" s="91"/>
      <c r="PKL173" s="91"/>
      <c r="PKM173" s="91"/>
      <c r="PKN173" s="91"/>
      <c r="PKO173" s="91"/>
      <c r="PKP173" s="91"/>
      <c r="PKQ173" s="91"/>
      <c r="PKR173" s="91"/>
      <c r="PKS173" s="91"/>
      <c r="PKT173" s="91"/>
      <c r="PKU173" s="91"/>
      <c r="PKV173" s="91"/>
      <c r="PKW173" s="91"/>
      <c r="PKX173" s="91"/>
      <c r="PKY173" s="91"/>
      <c r="PKZ173" s="91"/>
      <c r="PLA173" s="91"/>
      <c r="PLB173" s="91"/>
      <c r="PLC173" s="91"/>
      <c r="PLD173" s="91"/>
      <c r="PLE173" s="91"/>
      <c r="PLF173" s="91"/>
      <c r="PLG173" s="91"/>
      <c r="PLH173" s="91"/>
      <c r="PLI173" s="91"/>
      <c r="PLJ173" s="91"/>
      <c r="PLK173" s="91"/>
      <c r="PLL173" s="91"/>
      <c r="PLM173" s="91"/>
      <c r="PLN173" s="91"/>
      <c r="PLO173" s="91"/>
      <c r="PLP173" s="91"/>
      <c r="PLQ173" s="91"/>
      <c r="PLR173" s="91"/>
      <c r="PLS173" s="91"/>
      <c r="PLT173" s="91"/>
      <c r="PLU173" s="91"/>
      <c r="PLV173" s="91"/>
      <c r="PLW173" s="91"/>
      <c r="PLX173" s="91"/>
      <c r="PLY173" s="91"/>
      <c r="PLZ173" s="91"/>
      <c r="PMA173" s="91"/>
      <c r="PMB173" s="91"/>
      <c r="PMC173" s="91"/>
      <c r="PMD173" s="91"/>
      <c r="PME173" s="91"/>
      <c r="PMF173" s="91"/>
      <c r="PMG173" s="91"/>
      <c r="PMH173" s="91"/>
      <c r="PMI173" s="91"/>
      <c r="PMJ173" s="91"/>
      <c r="PMK173" s="91"/>
      <c r="PML173" s="91"/>
      <c r="PMM173" s="91"/>
      <c r="PMN173" s="91"/>
      <c r="PMO173" s="91"/>
      <c r="PMP173" s="91"/>
      <c r="PMQ173" s="91"/>
      <c r="PMR173" s="91"/>
      <c r="PMS173" s="91"/>
      <c r="PMT173" s="91"/>
      <c r="PMU173" s="91"/>
      <c r="PMV173" s="91"/>
      <c r="PMW173" s="91"/>
      <c r="PMX173" s="91"/>
      <c r="PMY173" s="91"/>
      <c r="PMZ173" s="91"/>
      <c r="PNA173" s="91"/>
      <c r="PNB173" s="91"/>
      <c r="PNC173" s="91"/>
      <c r="PND173" s="91"/>
      <c r="PNE173" s="91"/>
      <c r="PNF173" s="91"/>
      <c r="PNG173" s="91"/>
      <c r="PNH173" s="91"/>
      <c r="PNI173" s="91"/>
      <c r="PNJ173" s="91"/>
      <c r="PNK173" s="91"/>
      <c r="PNL173" s="91"/>
      <c r="PNM173" s="91"/>
      <c r="PNN173" s="91"/>
      <c r="PNO173" s="91"/>
      <c r="PNP173" s="91"/>
      <c r="PNQ173" s="91"/>
      <c r="PNR173" s="91"/>
      <c r="PNS173" s="91"/>
      <c r="PNT173" s="91"/>
      <c r="PNU173" s="91"/>
      <c r="PNV173" s="91"/>
      <c r="PNW173" s="91"/>
      <c r="PNX173" s="91"/>
      <c r="PNY173" s="91"/>
      <c r="PNZ173" s="91"/>
      <c r="POA173" s="91"/>
      <c r="POB173" s="91"/>
      <c r="POC173" s="91"/>
      <c r="POD173" s="91"/>
      <c r="POE173" s="91"/>
      <c r="POF173" s="91"/>
      <c r="POG173" s="91"/>
      <c r="POH173" s="91"/>
      <c r="POI173" s="91"/>
      <c r="POJ173" s="91"/>
      <c r="POK173" s="91"/>
      <c r="POL173" s="91"/>
      <c r="POM173" s="91"/>
      <c r="PON173" s="91"/>
      <c r="POO173" s="91"/>
      <c r="POP173" s="91"/>
      <c r="POQ173" s="91"/>
      <c r="POR173" s="91"/>
      <c r="POS173" s="91"/>
      <c r="POT173" s="91"/>
      <c r="POU173" s="91"/>
      <c r="POV173" s="91"/>
      <c r="POW173" s="91"/>
      <c r="POX173" s="91"/>
      <c r="POY173" s="91"/>
      <c r="POZ173" s="91"/>
      <c r="PPA173" s="91"/>
      <c r="PPB173" s="91"/>
      <c r="PPC173" s="91"/>
      <c r="PPD173" s="91"/>
      <c r="PPE173" s="91"/>
      <c r="PPF173" s="91"/>
      <c r="PPG173" s="91"/>
      <c r="PPH173" s="91"/>
      <c r="PPI173" s="91"/>
      <c r="PPJ173" s="91"/>
      <c r="PPK173" s="91"/>
      <c r="PPL173" s="91"/>
      <c r="PPM173" s="91"/>
      <c r="PPN173" s="91"/>
      <c r="PPO173" s="91"/>
      <c r="PPP173" s="91"/>
      <c r="PPQ173" s="91"/>
      <c r="PPR173" s="91"/>
      <c r="PPS173" s="91"/>
      <c r="PPT173" s="91"/>
      <c r="PPU173" s="91"/>
      <c r="PPV173" s="91"/>
      <c r="PPW173" s="91"/>
      <c r="PPX173" s="91"/>
      <c r="PPY173" s="91"/>
      <c r="PPZ173" s="91"/>
      <c r="PQA173" s="91"/>
      <c r="PQB173" s="91"/>
      <c r="PQC173" s="91"/>
      <c r="PQD173" s="91"/>
      <c r="PQE173" s="91"/>
      <c r="PQF173" s="91"/>
      <c r="PQG173" s="91"/>
      <c r="PQH173" s="91"/>
      <c r="PQI173" s="91"/>
      <c r="PQJ173" s="91"/>
      <c r="PQK173" s="91"/>
      <c r="PQL173" s="91"/>
      <c r="PQM173" s="91"/>
      <c r="PQN173" s="91"/>
      <c r="PQO173" s="91"/>
      <c r="PQP173" s="91"/>
      <c r="PQQ173" s="91"/>
      <c r="PQR173" s="91"/>
      <c r="PQS173" s="91"/>
      <c r="PQT173" s="91"/>
      <c r="PQU173" s="91"/>
      <c r="PQV173" s="91"/>
      <c r="PQW173" s="91"/>
      <c r="PQX173" s="91"/>
      <c r="PQY173" s="91"/>
      <c r="PQZ173" s="91"/>
      <c r="PRA173" s="91"/>
      <c r="PRB173" s="91"/>
      <c r="PRC173" s="91"/>
      <c r="PRD173" s="91"/>
      <c r="PRE173" s="91"/>
      <c r="PRF173" s="91"/>
      <c r="PRG173" s="91"/>
      <c r="PRH173" s="91"/>
      <c r="PRI173" s="91"/>
      <c r="PRJ173" s="91"/>
      <c r="PRK173" s="91"/>
      <c r="PRL173" s="91"/>
      <c r="PRM173" s="91"/>
      <c r="PRN173" s="91"/>
      <c r="PRO173" s="91"/>
      <c r="PRP173" s="91"/>
      <c r="PRQ173" s="91"/>
      <c r="PRR173" s="91"/>
      <c r="PRS173" s="91"/>
      <c r="PRT173" s="91"/>
      <c r="PRU173" s="91"/>
      <c r="PRV173" s="91"/>
      <c r="PRW173" s="91"/>
      <c r="PRX173" s="91"/>
      <c r="PRY173" s="91"/>
      <c r="PRZ173" s="91"/>
      <c r="PSA173" s="91"/>
      <c r="PSB173" s="91"/>
      <c r="PSC173" s="91"/>
      <c r="PSD173" s="91"/>
      <c r="PSE173" s="91"/>
      <c r="PSF173" s="91"/>
      <c r="PSG173" s="91"/>
      <c r="PSH173" s="91"/>
      <c r="PSI173" s="91"/>
      <c r="PSJ173" s="91"/>
      <c r="PSK173" s="91"/>
      <c r="PSL173" s="91"/>
      <c r="PSM173" s="91"/>
      <c r="PSN173" s="91"/>
      <c r="PSO173" s="91"/>
      <c r="PSP173" s="91"/>
      <c r="PSQ173" s="91"/>
      <c r="PSR173" s="91"/>
      <c r="PSS173" s="91"/>
      <c r="PST173" s="91"/>
      <c r="PSU173" s="91"/>
      <c r="PSV173" s="91"/>
      <c r="PSW173" s="91"/>
      <c r="PSX173" s="91"/>
      <c r="PSY173" s="91"/>
      <c r="PSZ173" s="91"/>
      <c r="PTA173" s="91"/>
      <c r="PTB173" s="91"/>
      <c r="PTC173" s="91"/>
      <c r="PTD173" s="91"/>
      <c r="PTE173" s="91"/>
      <c r="PTF173" s="91"/>
      <c r="PTG173" s="91"/>
      <c r="PTH173" s="91"/>
      <c r="PTI173" s="91"/>
      <c r="PTJ173" s="91"/>
      <c r="PTK173" s="91"/>
      <c r="PTL173" s="91"/>
      <c r="PTM173" s="91"/>
      <c r="PTN173" s="91"/>
      <c r="PTO173" s="91"/>
      <c r="PTP173" s="91"/>
      <c r="PTQ173" s="91"/>
      <c r="PTR173" s="91"/>
      <c r="PTS173" s="91"/>
      <c r="PTT173" s="91"/>
      <c r="PTU173" s="91"/>
      <c r="PTV173" s="91"/>
      <c r="PTW173" s="91"/>
      <c r="PTX173" s="91"/>
      <c r="PTY173" s="91"/>
      <c r="PTZ173" s="91"/>
      <c r="PUA173" s="91"/>
      <c r="PUB173" s="91"/>
      <c r="PUC173" s="91"/>
      <c r="PUD173" s="91"/>
      <c r="PUE173" s="91"/>
      <c r="PUF173" s="91"/>
      <c r="PUG173" s="91"/>
      <c r="PUH173" s="91"/>
      <c r="PUI173" s="91"/>
      <c r="PUJ173" s="91"/>
      <c r="PUK173" s="91"/>
      <c r="PUL173" s="91"/>
      <c r="PUM173" s="91"/>
      <c r="PUN173" s="91"/>
      <c r="PUO173" s="91"/>
      <c r="PUP173" s="91"/>
      <c r="PUQ173" s="91"/>
      <c r="PUR173" s="91"/>
      <c r="PUS173" s="91"/>
      <c r="PUT173" s="91"/>
      <c r="PUU173" s="91"/>
      <c r="PUV173" s="91"/>
      <c r="PUW173" s="91"/>
      <c r="PUX173" s="91"/>
      <c r="PUY173" s="91"/>
      <c r="PUZ173" s="91"/>
      <c r="PVA173" s="91"/>
      <c r="PVB173" s="91"/>
      <c r="PVC173" s="91"/>
      <c r="PVD173" s="91"/>
      <c r="PVE173" s="91"/>
      <c r="PVF173" s="91"/>
      <c r="PVG173" s="91"/>
      <c r="PVH173" s="91"/>
      <c r="PVI173" s="91"/>
      <c r="PVJ173" s="91"/>
      <c r="PVK173" s="91"/>
      <c r="PVL173" s="91"/>
      <c r="PVM173" s="91"/>
      <c r="PVN173" s="91"/>
      <c r="PVO173" s="91"/>
      <c r="PVP173" s="91"/>
      <c r="PVQ173" s="91"/>
      <c r="PVR173" s="91"/>
      <c r="PVS173" s="91"/>
      <c r="PVT173" s="91"/>
      <c r="PVU173" s="91"/>
      <c r="PVV173" s="91"/>
      <c r="PVW173" s="91"/>
      <c r="PVX173" s="91"/>
      <c r="PVY173" s="91"/>
      <c r="PVZ173" s="91"/>
      <c r="PWA173" s="91"/>
      <c r="PWB173" s="91"/>
      <c r="PWC173" s="91"/>
      <c r="PWD173" s="91"/>
      <c r="PWE173" s="91"/>
      <c r="PWF173" s="91"/>
      <c r="PWG173" s="91"/>
      <c r="PWH173" s="91"/>
      <c r="PWI173" s="91"/>
      <c r="PWJ173" s="91"/>
      <c r="PWK173" s="91"/>
      <c r="PWL173" s="91"/>
      <c r="PWM173" s="91"/>
      <c r="PWN173" s="91"/>
      <c r="PWO173" s="91"/>
      <c r="PWP173" s="91"/>
      <c r="PWQ173" s="91"/>
      <c r="PWR173" s="91"/>
      <c r="PWS173" s="91"/>
      <c r="PWT173" s="91"/>
      <c r="PWU173" s="91"/>
      <c r="PWV173" s="91"/>
      <c r="PWW173" s="91"/>
      <c r="PWX173" s="91"/>
      <c r="PWY173" s="91"/>
      <c r="PWZ173" s="91"/>
      <c r="PXA173" s="91"/>
      <c r="PXB173" s="91"/>
      <c r="PXC173" s="91"/>
      <c r="PXD173" s="91"/>
      <c r="PXE173" s="91"/>
      <c r="PXF173" s="91"/>
      <c r="PXG173" s="91"/>
      <c r="PXH173" s="91"/>
      <c r="PXI173" s="91"/>
      <c r="PXJ173" s="91"/>
      <c r="PXK173" s="91"/>
      <c r="PXL173" s="91"/>
      <c r="PXM173" s="91"/>
      <c r="PXN173" s="91"/>
      <c r="PXO173" s="91"/>
      <c r="PXP173" s="91"/>
      <c r="PXQ173" s="91"/>
      <c r="PXR173" s="91"/>
      <c r="PXS173" s="91"/>
      <c r="PXT173" s="91"/>
      <c r="PXU173" s="91"/>
      <c r="PXV173" s="91"/>
      <c r="PXW173" s="91"/>
      <c r="PXX173" s="91"/>
      <c r="PXY173" s="91"/>
      <c r="PXZ173" s="91"/>
      <c r="PYA173" s="91"/>
      <c r="PYB173" s="91"/>
      <c r="PYC173" s="91"/>
      <c r="PYD173" s="91"/>
      <c r="PYE173" s="91"/>
      <c r="PYF173" s="91"/>
      <c r="PYG173" s="91"/>
      <c r="PYH173" s="91"/>
      <c r="PYI173" s="91"/>
      <c r="PYJ173" s="91"/>
      <c r="PYK173" s="91"/>
      <c r="PYL173" s="91"/>
      <c r="PYM173" s="91"/>
      <c r="PYN173" s="91"/>
      <c r="PYO173" s="91"/>
      <c r="PYP173" s="91"/>
      <c r="PYQ173" s="91"/>
      <c r="PYR173" s="91"/>
      <c r="PYS173" s="91"/>
      <c r="PYT173" s="91"/>
      <c r="PYU173" s="91"/>
      <c r="PYV173" s="91"/>
      <c r="PYW173" s="91"/>
      <c r="PYX173" s="91"/>
      <c r="PYY173" s="91"/>
      <c r="PYZ173" s="91"/>
      <c r="PZA173" s="91"/>
      <c r="PZB173" s="91"/>
      <c r="PZC173" s="91"/>
      <c r="PZD173" s="91"/>
      <c r="PZE173" s="91"/>
      <c r="PZF173" s="91"/>
      <c r="PZG173" s="91"/>
      <c r="PZH173" s="91"/>
      <c r="PZI173" s="91"/>
      <c r="PZJ173" s="91"/>
      <c r="PZK173" s="91"/>
      <c r="PZL173" s="91"/>
      <c r="PZM173" s="91"/>
      <c r="PZN173" s="91"/>
      <c r="PZO173" s="91"/>
      <c r="PZP173" s="91"/>
      <c r="PZQ173" s="91"/>
      <c r="PZR173" s="91"/>
      <c r="PZS173" s="91"/>
      <c r="PZT173" s="91"/>
      <c r="PZU173" s="91"/>
      <c r="PZV173" s="91"/>
      <c r="PZW173" s="91"/>
      <c r="PZX173" s="91"/>
      <c r="PZY173" s="91"/>
      <c r="PZZ173" s="91"/>
      <c r="QAA173" s="91"/>
      <c r="QAB173" s="91"/>
      <c r="QAC173" s="91"/>
      <c r="QAD173" s="91"/>
      <c r="QAE173" s="91"/>
      <c r="QAF173" s="91"/>
      <c r="QAG173" s="91"/>
      <c r="QAH173" s="91"/>
      <c r="QAI173" s="91"/>
      <c r="QAJ173" s="91"/>
      <c r="QAK173" s="91"/>
      <c r="QAL173" s="91"/>
      <c r="QAM173" s="91"/>
      <c r="QAN173" s="91"/>
      <c r="QAO173" s="91"/>
      <c r="QAP173" s="91"/>
      <c r="QAQ173" s="91"/>
      <c r="QAR173" s="91"/>
      <c r="QAS173" s="91"/>
      <c r="QAT173" s="91"/>
      <c r="QAU173" s="91"/>
      <c r="QAV173" s="91"/>
      <c r="QAW173" s="91"/>
      <c r="QAX173" s="91"/>
      <c r="QAY173" s="91"/>
      <c r="QAZ173" s="91"/>
      <c r="QBA173" s="91"/>
      <c r="QBB173" s="91"/>
      <c r="QBC173" s="91"/>
      <c r="QBD173" s="91"/>
      <c r="QBE173" s="91"/>
      <c r="QBF173" s="91"/>
      <c r="QBG173" s="91"/>
      <c r="QBH173" s="91"/>
      <c r="QBI173" s="91"/>
      <c r="QBJ173" s="91"/>
      <c r="QBK173" s="91"/>
      <c r="QBL173" s="91"/>
      <c r="QBM173" s="91"/>
      <c r="QBN173" s="91"/>
      <c r="QBO173" s="91"/>
      <c r="QBP173" s="91"/>
      <c r="QBQ173" s="91"/>
      <c r="QBR173" s="91"/>
      <c r="QBS173" s="91"/>
      <c r="QBT173" s="91"/>
      <c r="QBU173" s="91"/>
      <c r="QBV173" s="91"/>
      <c r="QBW173" s="91"/>
      <c r="QBX173" s="91"/>
      <c r="QBY173" s="91"/>
      <c r="QBZ173" s="91"/>
      <c r="QCA173" s="91"/>
      <c r="QCB173" s="91"/>
      <c r="QCC173" s="91"/>
      <c r="QCD173" s="91"/>
      <c r="QCE173" s="91"/>
      <c r="QCF173" s="91"/>
      <c r="QCG173" s="91"/>
      <c r="QCH173" s="91"/>
      <c r="QCI173" s="91"/>
      <c r="QCJ173" s="91"/>
      <c r="QCK173" s="91"/>
      <c r="QCL173" s="91"/>
      <c r="QCM173" s="91"/>
      <c r="QCN173" s="91"/>
      <c r="QCO173" s="91"/>
      <c r="QCP173" s="91"/>
      <c r="QCQ173" s="91"/>
      <c r="QCR173" s="91"/>
      <c r="QCS173" s="91"/>
      <c r="QCT173" s="91"/>
      <c r="QCU173" s="91"/>
      <c r="QCV173" s="91"/>
      <c r="QCW173" s="91"/>
      <c r="QCX173" s="91"/>
      <c r="QCY173" s="91"/>
      <c r="QCZ173" s="91"/>
      <c r="QDA173" s="91"/>
      <c r="QDB173" s="91"/>
      <c r="QDC173" s="91"/>
      <c r="QDD173" s="91"/>
      <c r="QDE173" s="91"/>
      <c r="QDF173" s="91"/>
      <c r="QDG173" s="91"/>
      <c r="QDH173" s="91"/>
      <c r="QDI173" s="91"/>
      <c r="QDJ173" s="91"/>
      <c r="QDK173" s="91"/>
      <c r="QDL173" s="91"/>
      <c r="QDM173" s="91"/>
      <c r="QDN173" s="91"/>
      <c r="QDO173" s="91"/>
      <c r="QDP173" s="91"/>
      <c r="QDQ173" s="91"/>
      <c r="QDR173" s="91"/>
      <c r="QDS173" s="91"/>
      <c r="QDT173" s="91"/>
      <c r="QDU173" s="91"/>
      <c r="QDV173" s="91"/>
      <c r="QDW173" s="91"/>
      <c r="QDX173" s="91"/>
      <c r="QDY173" s="91"/>
      <c r="QDZ173" s="91"/>
      <c r="QEA173" s="91"/>
      <c r="QEB173" s="91"/>
      <c r="QEC173" s="91"/>
      <c r="QED173" s="91"/>
      <c r="QEE173" s="91"/>
      <c r="QEF173" s="91"/>
      <c r="QEG173" s="91"/>
      <c r="QEH173" s="91"/>
      <c r="QEI173" s="91"/>
      <c r="QEJ173" s="91"/>
      <c r="QEK173" s="91"/>
      <c r="QEL173" s="91"/>
      <c r="QEM173" s="91"/>
      <c r="QEN173" s="91"/>
      <c r="QEO173" s="91"/>
      <c r="QEP173" s="91"/>
      <c r="QEQ173" s="91"/>
      <c r="QER173" s="91"/>
      <c r="QES173" s="91"/>
      <c r="QET173" s="91"/>
      <c r="QEU173" s="91"/>
      <c r="QEV173" s="91"/>
      <c r="QEW173" s="91"/>
      <c r="QEX173" s="91"/>
      <c r="QEY173" s="91"/>
      <c r="QEZ173" s="91"/>
      <c r="QFA173" s="91"/>
      <c r="QFB173" s="91"/>
      <c r="QFC173" s="91"/>
      <c r="QFD173" s="91"/>
      <c r="QFE173" s="91"/>
      <c r="QFF173" s="91"/>
      <c r="QFG173" s="91"/>
      <c r="QFH173" s="91"/>
      <c r="QFI173" s="91"/>
      <c r="QFJ173" s="91"/>
      <c r="QFK173" s="91"/>
      <c r="QFL173" s="91"/>
      <c r="QFM173" s="91"/>
      <c r="QFN173" s="91"/>
      <c r="QFO173" s="91"/>
      <c r="QFP173" s="91"/>
      <c r="QFQ173" s="91"/>
      <c r="QFR173" s="91"/>
      <c r="QFS173" s="91"/>
      <c r="QFT173" s="91"/>
      <c r="QFU173" s="91"/>
      <c r="QFV173" s="91"/>
      <c r="QFW173" s="91"/>
      <c r="QFX173" s="91"/>
      <c r="QFY173" s="91"/>
      <c r="QFZ173" s="91"/>
      <c r="QGA173" s="91"/>
      <c r="QGB173" s="91"/>
      <c r="QGC173" s="91"/>
      <c r="QGD173" s="91"/>
      <c r="QGE173" s="91"/>
      <c r="QGF173" s="91"/>
      <c r="QGG173" s="91"/>
      <c r="QGH173" s="91"/>
      <c r="QGI173" s="91"/>
      <c r="QGJ173" s="91"/>
      <c r="QGK173" s="91"/>
      <c r="QGL173" s="91"/>
      <c r="QGM173" s="91"/>
      <c r="QGN173" s="91"/>
      <c r="QGO173" s="91"/>
      <c r="QGP173" s="91"/>
      <c r="QGQ173" s="91"/>
      <c r="QGR173" s="91"/>
      <c r="QGS173" s="91"/>
      <c r="QGT173" s="91"/>
      <c r="QGU173" s="91"/>
      <c r="QGV173" s="91"/>
      <c r="QGW173" s="91"/>
      <c r="QGX173" s="91"/>
      <c r="QGY173" s="91"/>
      <c r="QGZ173" s="91"/>
      <c r="QHA173" s="91"/>
      <c r="QHB173" s="91"/>
      <c r="QHC173" s="91"/>
      <c r="QHD173" s="91"/>
      <c r="QHE173" s="91"/>
      <c r="QHF173" s="91"/>
      <c r="QHG173" s="91"/>
      <c r="QHH173" s="91"/>
      <c r="QHI173" s="91"/>
      <c r="QHJ173" s="91"/>
      <c r="QHK173" s="91"/>
      <c r="QHL173" s="91"/>
      <c r="QHM173" s="91"/>
      <c r="QHN173" s="91"/>
      <c r="QHO173" s="91"/>
      <c r="QHP173" s="91"/>
      <c r="QHQ173" s="91"/>
      <c r="QHR173" s="91"/>
      <c r="QHS173" s="91"/>
      <c r="QHT173" s="91"/>
      <c r="QHU173" s="91"/>
      <c r="QHV173" s="91"/>
      <c r="QHW173" s="91"/>
      <c r="QHX173" s="91"/>
      <c r="QHY173" s="91"/>
      <c r="QHZ173" s="91"/>
      <c r="QIA173" s="91"/>
      <c r="QIB173" s="91"/>
      <c r="QIC173" s="91"/>
      <c r="QID173" s="91"/>
      <c r="QIE173" s="91"/>
      <c r="QIF173" s="91"/>
      <c r="QIG173" s="91"/>
      <c r="QIH173" s="91"/>
      <c r="QII173" s="91"/>
      <c r="QIJ173" s="91"/>
      <c r="QIK173" s="91"/>
      <c r="QIL173" s="91"/>
      <c r="QIM173" s="91"/>
      <c r="QIN173" s="91"/>
      <c r="QIO173" s="91"/>
      <c r="QIP173" s="91"/>
      <c r="QIQ173" s="91"/>
      <c r="QIR173" s="91"/>
      <c r="QIS173" s="91"/>
      <c r="QIT173" s="91"/>
      <c r="QIU173" s="91"/>
      <c r="QIV173" s="91"/>
      <c r="QIW173" s="91"/>
      <c r="QIX173" s="91"/>
      <c r="QIY173" s="91"/>
      <c r="QIZ173" s="91"/>
      <c r="QJA173" s="91"/>
      <c r="QJB173" s="91"/>
      <c r="QJC173" s="91"/>
      <c r="QJD173" s="91"/>
      <c r="QJE173" s="91"/>
      <c r="QJF173" s="91"/>
      <c r="QJG173" s="91"/>
      <c r="QJH173" s="91"/>
      <c r="QJI173" s="91"/>
      <c r="QJJ173" s="91"/>
      <c r="QJK173" s="91"/>
      <c r="QJL173" s="91"/>
      <c r="QJM173" s="91"/>
      <c r="QJN173" s="91"/>
      <c r="QJO173" s="91"/>
      <c r="QJP173" s="91"/>
      <c r="QJQ173" s="91"/>
      <c r="QJR173" s="91"/>
      <c r="QJS173" s="91"/>
      <c r="QJT173" s="91"/>
      <c r="QJU173" s="91"/>
      <c r="QJV173" s="91"/>
      <c r="QJW173" s="91"/>
      <c r="QJX173" s="91"/>
      <c r="QJY173" s="91"/>
      <c r="QJZ173" s="91"/>
      <c r="QKA173" s="91"/>
      <c r="QKB173" s="91"/>
      <c r="QKC173" s="91"/>
      <c r="QKD173" s="91"/>
      <c r="QKE173" s="91"/>
      <c r="QKF173" s="91"/>
      <c r="QKG173" s="91"/>
      <c r="QKH173" s="91"/>
      <c r="QKI173" s="91"/>
      <c r="QKJ173" s="91"/>
      <c r="QKK173" s="91"/>
      <c r="QKL173" s="91"/>
      <c r="QKM173" s="91"/>
      <c r="QKN173" s="91"/>
      <c r="QKO173" s="91"/>
      <c r="QKP173" s="91"/>
      <c r="QKQ173" s="91"/>
      <c r="QKR173" s="91"/>
      <c r="QKS173" s="91"/>
      <c r="QKT173" s="91"/>
      <c r="QKU173" s="91"/>
      <c r="QKV173" s="91"/>
      <c r="QKW173" s="91"/>
      <c r="QKX173" s="91"/>
      <c r="QKY173" s="91"/>
      <c r="QKZ173" s="91"/>
      <c r="QLA173" s="91"/>
      <c r="QLB173" s="91"/>
      <c r="QLC173" s="91"/>
      <c r="QLD173" s="91"/>
      <c r="QLE173" s="91"/>
      <c r="QLF173" s="91"/>
      <c r="QLG173" s="91"/>
      <c r="QLH173" s="91"/>
      <c r="QLI173" s="91"/>
      <c r="QLJ173" s="91"/>
      <c r="QLK173" s="91"/>
      <c r="QLL173" s="91"/>
      <c r="QLM173" s="91"/>
      <c r="QLN173" s="91"/>
      <c r="QLO173" s="91"/>
      <c r="QLP173" s="91"/>
      <c r="QLQ173" s="91"/>
      <c r="QLR173" s="91"/>
      <c r="QLS173" s="91"/>
      <c r="QLT173" s="91"/>
      <c r="QLU173" s="91"/>
      <c r="QLV173" s="91"/>
      <c r="QLW173" s="91"/>
      <c r="QLX173" s="91"/>
      <c r="QLY173" s="91"/>
      <c r="QLZ173" s="91"/>
      <c r="QMA173" s="91"/>
      <c r="QMB173" s="91"/>
      <c r="QMC173" s="91"/>
      <c r="QMD173" s="91"/>
      <c r="QME173" s="91"/>
      <c r="QMF173" s="91"/>
      <c r="QMG173" s="91"/>
      <c r="QMH173" s="91"/>
      <c r="QMI173" s="91"/>
      <c r="QMJ173" s="91"/>
      <c r="QMK173" s="91"/>
      <c r="QML173" s="91"/>
      <c r="QMM173" s="91"/>
      <c r="QMN173" s="91"/>
      <c r="QMO173" s="91"/>
      <c r="QMP173" s="91"/>
      <c r="QMQ173" s="91"/>
      <c r="QMR173" s="91"/>
      <c r="QMS173" s="91"/>
      <c r="QMT173" s="91"/>
      <c r="QMU173" s="91"/>
      <c r="QMV173" s="91"/>
      <c r="QMW173" s="91"/>
      <c r="QMX173" s="91"/>
      <c r="QMY173" s="91"/>
      <c r="QMZ173" s="91"/>
      <c r="QNA173" s="91"/>
      <c r="QNB173" s="91"/>
      <c r="QNC173" s="91"/>
      <c r="QND173" s="91"/>
      <c r="QNE173" s="91"/>
      <c r="QNF173" s="91"/>
      <c r="QNG173" s="91"/>
      <c r="QNH173" s="91"/>
      <c r="QNI173" s="91"/>
      <c r="QNJ173" s="91"/>
      <c r="QNK173" s="91"/>
      <c r="QNL173" s="91"/>
      <c r="QNM173" s="91"/>
      <c r="QNN173" s="91"/>
      <c r="QNO173" s="91"/>
      <c r="QNP173" s="91"/>
      <c r="QNQ173" s="91"/>
      <c r="QNR173" s="91"/>
      <c r="QNS173" s="91"/>
      <c r="QNT173" s="91"/>
      <c r="QNU173" s="91"/>
      <c r="QNV173" s="91"/>
      <c r="QNW173" s="91"/>
      <c r="QNX173" s="91"/>
      <c r="QNY173" s="91"/>
      <c r="QNZ173" s="91"/>
      <c r="QOA173" s="91"/>
      <c r="QOB173" s="91"/>
      <c r="QOC173" s="91"/>
      <c r="QOD173" s="91"/>
      <c r="QOE173" s="91"/>
      <c r="QOF173" s="91"/>
      <c r="QOG173" s="91"/>
      <c r="QOH173" s="91"/>
      <c r="QOI173" s="91"/>
      <c r="QOJ173" s="91"/>
      <c r="QOK173" s="91"/>
      <c r="QOL173" s="91"/>
      <c r="QOM173" s="91"/>
      <c r="QON173" s="91"/>
      <c r="QOO173" s="91"/>
      <c r="QOP173" s="91"/>
      <c r="QOQ173" s="91"/>
      <c r="QOR173" s="91"/>
      <c r="QOS173" s="91"/>
      <c r="QOT173" s="91"/>
      <c r="QOU173" s="91"/>
      <c r="QOV173" s="91"/>
      <c r="QOW173" s="91"/>
      <c r="QOX173" s="91"/>
      <c r="QOY173" s="91"/>
      <c r="QOZ173" s="91"/>
      <c r="QPA173" s="91"/>
      <c r="QPB173" s="91"/>
      <c r="QPC173" s="91"/>
      <c r="QPD173" s="91"/>
      <c r="QPE173" s="91"/>
      <c r="QPF173" s="91"/>
      <c r="QPG173" s="91"/>
      <c r="QPH173" s="91"/>
      <c r="QPI173" s="91"/>
      <c r="QPJ173" s="91"/>
      <c r="QPK173" s="91"/>
      <c r="QPL173" s="91"/>
      <c r="QPM173" s="91"/>
      <c r="QPN173" s="91"/>
      <c r="QPO173" s="91"/>
      <c r="QPP173" s="91"/>
      <c r="QPQ173" s="91"/>
      <c r="QPR173" s="91"/>
      <c r="QPS173" s="91"/>
      <c r="QPT173" s="91"/>
      <c r="QPU173" s="91"/>
      <c r="QPV173" s="91"/>
      <c r="QPW173" s="91"/>
      <c r="QPX173" s="91"/>
      <c r="QPY173" s="91"/>
      <c r="QPZ173" s="91"/>
      <c r="QQA173" s="91"/>
      <c r="QQB173" s="91"/>
      <c r="QQC173" s="91"/>
      <c r="QQD173" s="91"/>
      <c r="QQE173" s="91"/>
      <c r="QQF173" s="91"/>
      <c r="QQG173" s="91"/>
      <c r="QQH173" s="91"/>
      <c r="QQI173" s="91"/>
      <c r="QQJ173" s="91"/>
      <c r="QQK173" s="91"/>
      <c r="QQL173" s="91"/>
      <c r="QQM173" s="91"/>
      <c r="QQN173" s="91"/>
      <c r="QQO173" s="91"/>
      <c r="QQP173" s="91"/>
      <c r="QQQ173" s="91"/>
      <c r="QQR173" s="91"/>
      <c r="QQS173" s="91"/>
      <c r="QQT173" s="91"/>
      <c r="QQU173" s="91"/>
      <c r="QQV173" s="91"/>
      <c r="QQW173" s="91"/>
      <c r="QQX173" s="91"/>
      <c r="QQY173" s="91"/>
      <c r="QQZ173" s="91"/>
      <c r="QRA173" s="91"/>
      <c r="QRB173" s="91"/>
      <c r="QRC173" s="91"/>
      <c r="QRD173" s="91"/>
      <c r="QRE173" s="91"/>
      <c r="QRF173" s="91"/>
      <c r="QRG173" s="91"/>
      <c r="QRH173" s="91"/>
      <c r="QRI173" s="91"/>
      <c r="QRJ173" s="91"/>
      <c r="QRK173" s="91"/>
      <c r="QRL173" s="91"/>
      <c r="QRM173" s="91"/>
      <c r="QRN173" s="91"/>
      <c r="QRO173" s="91"/>
      <c r="QRP173" s="91"/>
      <c r="QRQ173" s="91"/>
      <c r="QRR173" s="91"/>
      <c r="QRS173" s="91"/>
      <c r="QRT173" s="91"/>
      <c r="QRU173" s="91"/>
      <c r="QRV173" s="91"/>
      <c r="QRW173" s="91"/>
      <c r="QRX173" s="91"/>
      <c r="QRY173" s="91"/>
      <c r="QRZ173" s="91"/>
      <c r="QSA173" s="91"/>
      <c r="QSB173" s="91"/>
      <c r="QSC173" s="91"/>
      <c r="QSD173" s="91"/>
      <c r="QSE173" s="91"/>
      <c r="QSF173" s="91"/>
      <c r="QSG173" s="91"/>
      <c r="QSH173" s="91"/>
      <c r="QSI173" s="91"/>
      <c r="QSJ173" s="91"/>
      <c r="QSK173" s="91"/>
      <c r="QSL173" s="91"/>
      <c r="QSM173" s="91"/>
      <c r="QSN173" s="91"/>
      <c r="QSO173" s="91"/>
      <c r="QSP173" s="91"/>
      <c r="QSQ173" s="91"/>
      <c r="QSR173" s="91"/>
      <c r="QSS173" s="91"/>
      <c r="QST173" s="91"/>
      <c r="QSU173" s="91"/>
      <c r="QSV173" s="91"/>
      <c r="QSW173" s="91"/>
      <c r="QSX173" s="91"/>
      <c r="QSY173" s="91"/>
      <c r="QSZ173" s="91"/>
      <c r="QTA173" s="91"/>
      <c r="QTB173" s="91"/>
      <c r="QTC173" s="91"/>
      <c r="QTD173" s="91"/>
      <c r="QTE173" s="91"/>
      <c r="QTF173" s="91"/>
      <c r="QTG173" s="91"/>
      <c r="QTH173" s="91"/>
      <c r="QTI173" s="91"/>
      <c r="QTJ173" s="91"/>
      <c r="QTK173" s="91"/>
      <c r="QTL173" s="91"/>
      <c r="QTM173" s="91"/>
      <c r="QTN173" s="91"/>
      <c r="QTO173" s="91"/>
      <c r="QTP173" s="91"/>
      <c r="QTQ173" s="91"/>
      <c r="QTR173" s="91"/>
      <c r="QTS173" s="91"/>
      <c r="QTT173" s="91"/>
      <c r="QTU173" s="91"/>
      <c r="QTV173" s="91"/>
      <c r="QTW173" s="91"/>
      <c r="QTX173" s="91"/>
      <c r="QTY173" s="91"/>
      <c r="QTZ173" s="91"/>
      <c r="QUA173" s="91"/>
      <c r="QUB173" s="91"/>
      <c r="QUC173" s="91"/>
      <c r="QUD173" s="91"/>
      <c r="QUE173" s="91"/>
      <c r="QUF173" s="91"/>
      <c r="QUG173" s="91"/>
      <c r="QUH173" s="91"/>
      <c r="QUI173" s="91"/>
      <c r="QUJ173" s="91"/>
      <c r="QUK173" s="91"/>
      <c r="QUL173" s="91"/>
      <c r="QUM173" s="91"/>
      <c r="QUN173" s="91"/>
      <c r="QUO173" s="91"/>
      <c r="QUP173" s="91"/>
      <c r="QUQ173" s="91"/>
      <c r="QUR173" s="91"/>
      <c r="QUS173" s="91"/>
      <c r="QUT173" s="91"/>
      <c r="QUU173" s="91"/>
      <c r="QUV173" s="91"/>
      <c r="QUW173" s="91"/>
      <c r="QUX173" s="91"/>
      <c r="QUY173" s="91"/>
      <c r="QUZ173" s="91"/>
      <c r="QVA173" s="91"/>
      <c r="QVB173" s="91"/>
      <c r="QVC173" s="91"/>
      <c r="QVD173" s="91"/>
      <c r="QVE173" s="91"/>
      <c r="QVF173" s="91"/>
      <c r="QVG173" s="91"/>
      <c r="QVH173" s="91"/>
      <c r="QVI173" s="91"/>
      <c r="QVJ173" s="91"/>
      <c r="QVK173" s="91"/>
      <c r="QVL173" s="91"/>
      <c r="QVM173" s="91"/>
      <c r="QVN173" s="91"/>
      <c r="QVO173" s="91"/>
      <c r="QVP173" s="91"/>
      <c r="QVQ173" s="91"/>
      <c r="QVR173" s="91"/>
      <c r="QVS173" s="91"/>
      <c r="QVT173" s="91"/>
      <c r="QVU173" s="91"/>
      <c r="QVV173" s="91"/>
      <c r="QVW173" s="91"/>
      <c r="QVX173" s="91"/>
      <c r="QVY173" s="91"/>
      <c r="QVZ173" s="91"/>
      <c r="QWA173" s="91"/>
      <c r="QWB173" s="91"/>
      <c r="QWC173" s="91"/>
      <c r="QWD173" s="91"/>
      <c r="QWE173" s="91"/>
      <c r="QWF173" s="91"/>
      <c r="QWG173" s="91"/>
      <c r="QWH173" s="91"/>
      <c r="QWI173" s="91"/>
      <c r="QWJ173" s="91"/>
      <c r="QWK173" s="91"/>
      <c r="QWL173" s="91"/>
      <c r="QWM173" s="91"/>
      <c r="QWN173" s="91"/>
      <c r="QWO173" s="91"/>
      <c r="QWP173" s="91"/>
      <c r="QWQ173" s="91"/>
      <c r="QWR173" s="91"/>
      <c r="QWS173" s="91"/>
      <c r="QWT173" s="91"/>
      <c r="QWU173" s="91"/>
      <c r="QWV173" s="91"/>
      <c r="QWW173" s="91"/>
      <c r="QWX173" s="91"/>
      <c r="QWY173" s="91"/>
      <c r="QWZ173" s="91"/>
      <c r="QXA173" s="91"/>
      <c r="QXB173" s="91"/>
      <c r="QXC173" s="91"/>
      <c r="QXD173" s="91"/>
      <c r="QXE173" s="91"/>
      <c r="QXF173" s="91"/>
      <c r="QXG173" s="91"/>
      <c r="QXH173" s="91"/>
      <c r="QXI173" s="91"/>
      <c r="QXJ173" s="91"/>
      <c r="QXK173" s="91"/>
      <c r="QXL173" s="91"/>
      <c r="QXM173" s="91"/>
      <c r="QXN173" s="91"/>
      <c r="QXO173" s="91"/>
      <c r="QXP173" s="91"/>
      <c r="QXQ173" s="91"/>
      <c r="QXR173" s="91"/>
      <c r="QXS173" s="91"/>
      <c r="QXT173" s="91"/>
      <c r="QXU173" s="91"/>
      <c r="QXV173" s="91"/>
      <c r="QXW173" s="91"/>
      <c r="QXX173" s="91"/>
      <c r="QXY173" s="91"/>
      <c r="QXZ173" s="91"/>
      <c r="QYA173" s="91"/>
      <c r="QYB173" s="91"/>
      <c r="QYC173" s="91"/>
      <c r="QYD173" s="91"/>
      <c r="QYE173" s="91"/>
      <c r="QYF173" s="91"/>
      <c r="QYG173" s="91"/>
      <c r="QYH173" s="91"/>
      <c r="QYI173" s="91"/>
      <c r="QYJ173" s="91"/>
      <c r="QYK173" s="91"/>
      <c r="QYL173" s="91"/>
      <c r="QYM173" s="91"/>
      <c r="QYN173" s="91"/>
      <c r="QYO173" s="91"/>
      <c r="QYP173" s="91"/>
      <c r="QYQ173" s="91"/>
      <c r="QYR173" s="91"/>
      <c r="QYS173" s="91"/>
      <c r="QYT173" s="91"/>
      <c r="QYU173" s="91"/>
      <c r="QYV173" s="91"/>
      <c r="QYW173" s="91"/>
      <c r="QYX173" s="91"/>
      <c r="QYY173" s="91"/>
      <c r="QYZ173" s="91"/>
      <c r="QZA173" s="91"/>
      <c r="QZB173" s="91"/>
      <c r="QZC173" s="91"/>
      <c r="QZD173" s="91"/>
      <c r="QZE173" s="91"/>
      <c r="QZF173" s="91"/>
      <c r="QZG173" s="91"/>
      <c r="QZH173" s="91"/>
      <c r="QZI173" s="91"/>
      <c r="QZJ173" s="91"/>
      <c r="QZK173" s="91"/>
      <c r="QZL173" s="91"/>
      <c r="QZM173" s="91"/>
      <c r="QZN173" s="91"/>
      <c r="QZO173" s="91"/>
      <c r="QZP173" s="91"/>
      <c r="QZQ173" s="91"/>
      <c r="QZR173" s="91"/>
      <c r="QZS173" s="91"/>
      <c r="QZT173" s="91"/>
      <c r="QZU173" s="91"/>
      <c r="QZV173" s="91"/>
      <c r="QZW173" s="91"/>
      <c r="QZX173" s="91"/>
      <c r="QZY173" s="91"/>
      <c r="QZZ173" s="91"/>
      <c r="RAA173" s="91"/>
      <c r="RAB173" s="91"/>
      <c r="RAC173" s="91"/>
      <c r="RAD173" s="91"/>
      <c r="RAE173" s="91"/>
      <c r="RAF173" s="91"/>
      <c r="RAG173" s="91"/>
      <c r="RAH173" s="91"/>
      <c r="RAI173" s="91"/>
      <c r="RAJ173" s="91"/>
      <c r="RAK173" s="91"/>
      <c r="RAL173" s="91"/>
      <c r="RAM173" s="91"/>
      <c r="RAN173" s="91"/>
      <c r="RAO173" s="91"/>
      <c r="RAP173" s="91"/>
      <c r="RAQ173" s="91"/>
      <c r="RAR173" s="91"/>
      <c r="RAS173" s="91"/>
      <c r="RAT173" s="91"/>
      <c r="RAU173" s="91"/>
      <c r="RAV173" s="91"/>
      <c r="RAW173" s="91"/>
      <c r="RAX173" s="91"/>
      <c r="RAY173" s="91"/>
      <c r="RAZ173" s="91"/>
      <c r="RBA173" s="91"/>
      <c r="RBB173" s="91"/>
      <c r="RBC173" s="91"/>
      <c r="RBD173" s="91"/>
      <c r="RBE173" s="91"/>
      <c r="RBF173" s="91"/>
      <c r="RBG173" s="91"/>
      <c r="RBH173" s="91"/>
      <c r="RBI173" s="91"/>
      <c r="RBJ173" s="91"/>
      <c r="RBK173" s="91"/>
      <c r="RBL173" s="91"/>
      <c r="RBM173" s="91"/>
      <c r="RBN173" s="91"/>
      <c r="RBO173" s="91"/>
      <c r="RBP173" s="91"/>
      <c r="RBQ173" s="91"/>
      <c r="RBR173" s="91"/>
      <c r="RBS173" s="91"/>
      <c r="RBT173" s="91"/>
      <c r="RBU173" s="91"/>
      <c r="RBV173" s="91"/>
      <c r="RBW173" s="91"/>
      <c r="RBX173" s="91"/>
      <c r="RBY173" s="91"/>
      <c r="RBZ173" s="91"/>
      <c r="RCA173" s="91"/>
      <c r="RCB173" s="91"/>
      <c r="RCC173" s="91"/>
      <c r="RCD173" s="91"/>
      <c r="RCE173" s="91"/>
      <c r="RCF173" s="91"/>
      <c r="RCG173" s="91"/>
      <c r="RCH173" s="91"/>
      <c r="RCI173" s="91"/>
      <c r="RCJ173" s="91"/>
      <c r="RCK173" s="91"/>
      <c r="RCL173" s="91"/>
      <c r="RCM173" s="91"/>
      <c r="RCN173" s="91"/>
      <c r="RCO173" s="91"/>
      <c r="RCP173" s="91"/>
      <c r="RCQ173" s="91"/>
      <c r="RCR173" s="91"/>
      <c r="RCS173" s="91"/>
      <c r="RCT173" s="91"/>
      <c r="RCU173" s="91"/>
      <c r="RCV173" s="91"/>
      <c r="RCW173" s="91"/>
      <c r="RCX173" s="91"/>
      <c r="RCY173" s="91"/>
      <c r="RCZ173" s="91"/>
      <c r="RDA173" s="91"/>
      <c r="RDB173" s="91"/>
      <c r="RDC173" s="91"/>
      <c r="RDD173" s="91"/>
      <c r="RDE173" s="91"/>
      <c r="RDF173" s="91"/>
      <c r="RDG173" s="91"/>
      <c r="RDH173" s="91"/>
      <c r="RDI173" s="91"/>
      <c r="RDJ173" s="91"/>
      <c r="RDK173" s="91"/>
      <c r="RDL173" s="91"/>
      <c r="RDM173" s="91"/>
      <c r="RDN173" s="91"/>
      <c r="RDO173" s="91"/>
      <c r="RDP173" s="91"/>
      <c r="RDQ173" s="91"/>
      <c r="RDR173" s="91"/>
      <c r="RDS173" s="91"/>
      <c r="RDT173" s="91"/>
      <c r="RDU173" s="91"/>
      <c r="RDV173" s="91"/>
      <c r="RDW173" s="91"/>
      <c r="RDX173" s="91"/>
      <c r="RDY173" s="91"/>
      <c r="RDZ173" s="91"/>
      <c r="REA173" s="91"/>
      <c r="REB173" s="91"/>
      <c r="REC173" s="91"/>
      <c r="RED173" s="91"/>
      <c r="REE173" s="91"/>
      <c r="REF173" s="91"/>
      <c r="REG173" s="91"/>
      <c r="REH173" s="91"/>
      <c r="REI173" s="91"/>
      <c r="REJ173" s="91"/>
      <c r="REK173" s="91"/>
      <c r="REL173" s="91"/>
      <c r="REM173" s="91"/>
      <c r="REN173" s="91"/>
      <c r="REO173" s="91"/>
      <c r="REP173" s="91"/>
      <c r="REQ173" s="91"/>
      <c r="RER173" s="91"/>
      <c r="RES173" s="91"/>
      <c r="RET173" s="91"/>
      <c r="REU173" s="91"/>
      <c r="REV173" s="91"/>
      <c r="REW173" s="91"/>
      <c r="REX173" s="91"/>
      <c r="REY173" s="91"/>
      <c r="REZ173" s="91"/>
      <c r="RFA173" s="91"/>
      <c r="RFB173" s="91"/>
      <c r="RFC173" s="91"/>
      <c r="RFD173" s="91"/>
      <c r="RFE173" s="91"/>
      <c r="RFF173" s="91"/>
      <c r="RFG173" s="91"/>
      <c r="RFH173" s="91"/>
      <c r="RFI173" s="91"/>
      <c r="RFJ173" s="91"/>
      <c r="RFK173" s="91"/>
      <c r="RFL173" s="91"/>
      <c r="RFM173" s="91"/>
      <c r="RFN173" s="91"/>
      <c r="RFO173" s="91"/>
      <c r="RFP173" s="91"/>
      <c r="RFQ173" s="91"/>
      <c r="RFR173" s="91"/>
      <c r="RFS173" s="91"/>
      <c r="RFT173" s="91"/>
      <c r="RFU173" s="91"/>
      <c r="RFV173" s="91"/>
      <c r="RFW173" s="91"/>
      <c r="RFX173" s="91"/>
      <c r="RFY173" s="91"/>
      <c r="RFZ173" s="91"/>
      <c r="RGA173" s="91"/>
      <c r="RGB173" s="91"/>
      <c r="RGC173" s="91"/>
      <c r="RGD173" s="91"/>
      <c r="RGE173" s="91"/>
      <c r="RGF173" s="91"/>
      <c r="RGG173" s="91"/>
      <c r="RGH173" s="91"/>
      <c r="RGI173" s="91"/>
      <c r="RGJ173" s="91"/>
      <c r="RGK173" s="91"/>
      <c r="RGL173" s="91"/>
      <c r="RGM173" s="91"/>
      <c r="RGN173" s="91"/>
      <c r="RGO173" s="91"/>
      <c r="RGP173" s="91"/>
      <c r="RGQ173" s="91"/>
      <c r="RGR173" s="91"/>
      <c r="RGS173" s="91"/>
      <c r="RGT173" s="91"/>
      <c r="RGU173" s="91"/>
      <c r="RGV173" s="91"/>
      <c r="RGW173" s="91"/>
      <c r="RGX173" s="91"/>
      <c r="RGY173" s="91"/>
      <c r="RGZ173" s="91"/>
      <c r="RHA173" s="91"/>
      <c r="RHB173" s="91"/>
      <c r="RHC173" s="91"/>
      <c r="RHD173" s="91"/>
      <c r="RHE173" s="91"/>
      <c r="RHF173" s="91"/>
      <c r="RHG173" s="91"/>
      <c r="RHH173" s="91"/>
      <c r="RHI173" s="91"/>
      <c r="RHJ173" s="91"/>
      <c r="RHK173" s="91"/>
      <c r="RHL173" s="91"/>
      <c r="RHM173" s="91"/>
      <c r="RHN173" s="91"/>
      <c r="RHO173" s="91"/>
      <c r="RHP173" s="91"/>
      <c r="RHQ173" s="91"/>
      <c r="RHR173" s="91"/>
      <c r="RHS173" s="91"/>
      <c r="RHT173" s="91"/>
      <c r="RHU173" s="91"/>
      <c r="RHV173" s="91"/>
      <c r="RHW173" s="91"/>
      <c r="RHX173" s="91"/>
      <c r="RHY173" s="91"/>
      <c r="RHZ173" s="91"/>
      <c r="RIA173" s="91"/>
      <c r="RIB173" s="91"/>
      <c r="RIC173" s="91"/>
      <c r="RID173" s="91"/>
      <c r="RIE173" s="91"/>
      <c r="RIF173" s="91"/>
      <c r="RIG173" s="91"/>
      <c r="RIH173" s="91"/>
      <c r="RII173" s="91"/>
      <c r="RIJ173" s="91"/>
      <c r="RIK173" s="91"/>
      <c r="RIL173" s="91"/>
      <c r="RIM173" s="91"/>
      <c r="RIN173" s="91"/>
      <c r="RIO173" s="91"/>
      <c r="RIP173" s="91"/>
      <c r="RIQ173" s="91"/>
      <c r="RIR173" s="91"/>
      <c r="RIS173" s="91"/>
      <c r="RIT173" s="91"/>
      <c r="RIU173" s="91"/>
      <c r="RIV173" s="91"/>
      <c r="RIW173" s="91"/>
      <c r="RIX173" s="91"/>
      <c r="RIY173" s="91"/>
      <c r="RIZ173" s="91"/>
      <c r="RJA173" s="91"/>
      <c r="RJB173" s="91"/>
      <c r="RJC173" s="91"/>
      <c r="RJD173" s="91"/>
      <c r="RJE173" s="91"/>
      <c r="RJF173" s="91"/>
      <c r="RJG173" s="91"/>
      <c r="RJH173" s="91"/>
      <c r="RJI173" s="91"/>
      <c r="RJJ173" s="91"/>
      <c r="RJK173" s="91"/>
      <c r="RJL173" s="91"/>
      <c r="RJM173" s="91"/>
      <c r="RJN173" s="91"/>
      <c r="RJO173" s="91"/>
      <c r="RJP173" s="91"/>
      <c r="RJQ173" s="91"/>
      <c r="RJR173" s="91"/>
      <c r="RJS173" s="91"/>
      <c r="RJT173" s="91"/>
      <c r="RJU173" s="91"/>
      <c r="RJV173" s="91"/>
      <c r="RJW173" s="91"/>
      <c r="RJX173" s="91"/>
      <c r="RJY173" s="91"/>
      <c r="RJZ173" s="91"/>
      <c r="RKA173" s="91"/>
      <c r="RKB173" s="91"/>
      <c r="RKC173" s="91"/>
      <c r="RKD173" s="91"/>
      <c r="RKE173" s="91"/>
      <c r="RKF173" s="91"/>
      <c r="RKG173" s="91"/>
      <c r="RKH173" s="91"/>
      <c r="RKI173" s="91"/>
      <c r="RKJ173" s="91"/>
      <c r="RKK173" s="91"/>
      <c r="RKL173" s="91"/>
      <c r="RKM173" s="91"/>
      <c r="RKN173" s="91"/>
      <c r="RKO173" s="91"/>
      <c r="RKP173" s="91"/>
      <c r="RKQ173" s="91"/>
      <c r="RKR173" s="91"/>
      <c r="RKS173" s="91"/>
      <c r="RKT173" s="91"/>
      <c r="RKU173" s="91"/>
      <c r="RKV173" s="91"/>
      <c r="RKW173" s="91"/>
      <c r="RKX173" s="91"/>
      <c r="RKY173" s="91"/>
      <c r="RKZ173" s="91"/>
      <c r="RLA173" s="91"/>
      <c r="RLB173" s="91"/>
      <c r="RLC173" s="91"/>
      <c r="RLD173" s="91"/>
      <c r="RLE173" s="91"/>
      <c r="RLF173" s="91"/>
      <c r="RLG173" s="91"/>
      <c r="RLH173" s="91"/>
      <c r="RLI173" s="91"/>
      <c r="RLJ173" s="91"/>
      <c r="RLK173" s="91"/>
      <c r="RLL173" s="91"/>
      <c r="RLM173" s="91"/>
      <c r="RLN173" s="91"/>
      <c r="RLO173" s="91"/>
      <c r="RLP173" s="91"/>
      <c r="RLQ173" s="91"/>
      <c r="RLR173" s="91"/>
      <c r="RLS173" s="91"/>
      <c r="RLT173" s="91"/>
      <c r="RLU173" s="91"/>
      <c r="RLV173" s="91"/>
      <c r="RLW173" s="91"/>
      <c r="RLX173" s="91"/>
      <c r="RLY173" s="91"/>
      <c r="RLZ173" s="91"/>
      <c r="RMA173" s="91"/>
      <c r="RMB173" s="91"/>
      <c r="RMC173" s="91"/>
      <c r="RMD173" s="91"/>
      <c r="RME173" s="91"/>
      <c r="RMF173" s="91"/>
      <c r="RMG173" s="91"/>
      <c r="RMH173" s="91"/>
      <c r="RMI173" s="91"/>
      <c r="RMJ173" s="91"/>
      <c r="RMK173" s="91"/>
      <c r="RML173" s="91"/>
      <c r="RMM173" s="91"/>
      <c r="RMN173" s="91"/>
      <c r="RMO173" s="91"/>
      <c r="RMP173" s="91"/>
      <c r="RMQ173" s="91"/>
      <c r="RMR173" s="91"/>
      <c r="RMS173" s="91"/>
      <c r="RMT173" s="91"/>
      <c r="RMU173" s="91"/>
      <c r="RMV173" s="91"/>
      <c r="RMW173" s="91"/>
      <c r="RMX173" s="91"/>
      <c r="RMY173" s="91"/>
      <c r="RMZ173" s="91"/>
      <c r="RNA173" s="91"/>
      <c r="RNB173" s="91"/>
      <c r="RNC173" s="91"/>
      <c r="RND173" s="91"/>
      <c r="RNE173" s="91"/>
      <c r="RNF173" s="91"/>
      <c r="RNG173" s="91"/>
      <c r="RNH173" s="91"/>
      <c r="RNI173" s="91"/>
      <c r="RNJ173" s="91"/>
      <c r="RNK173" s="91"/>
      <c r="RNL173" s="91"/>
      <c r="RNM173" s="91"/>
      <c r="RNN173" s="91"/>
      <c r="RNO173" s="91"/>
      <c r="RNP173" s="91"/>
      <c r="RNQ173" s="91"/>
      <c r="RNR173" s="91"/>
      <c r="RNS173" s="91"/>
      <c r="RNT173" s="91"/>
      <c r="RNU173" s="91"/>
      <c r="RNV173" s="91"/>
      <c r="RNW173" s="91"/>
      <c r="RNX173" s="91"/>
      <c r="RNY173" s="91"/>
      <c r="RNZ173" s="91"/>
      <c r="ROA173" s="91"/>
      <c r="ROB173" s="91"/>
      <c r="ROC173" s="91"/>
      <c r="ROD173" s="91"/>
      <c r="ROE173" s="91"/>
      <c r="ROF173" s="91"/>
      <c r="ROG173" s="91"/>
      <c r="ROH173" s="91"/>
      <c r="ROI173" s="91"/>
      <c r="ROJ173" s="91"/>
      <c r="ROK173" s="91"/>
      <c r="ROL173" s="91"/>
      <c r="ROM173" s="91"/>
      <c r="RON173" s="91"/>
      <c r="ROO173" s="91"/>
      <c r="ROP173" s="91"/>
      <c r="ROQ173" s="91"/>
      <c r="ROR173" s="91"/>
      <c r="ROS173" s="91"/>
      <c r="ROT173" s="91"/>
      <c r="ROU173" s="91"/>
      <c r="ROV173" s="91"/>
      <c r="ROW173" s="91"/>
      <c r="ROX173" s="91"/>
      <c r="ROY173" s="91"/>
      <c r="ROZ173" s="91"/>
      <c r="RPA173" s="91"/>
      <c r="RPB173" s="91"/>
      <c r="RPC173" s="91"/>
      <c r="RPD173" s="91"/>
      <c r="RPE173" s="91"/>
      <c r="RPF173" s="91"/>
      <c r="RPG173" s="91"/>
      <c r="RPH173" s="91"/>
      <c r="RPI173" s="91"/>
      <c r="RPJ173" s="91"/>
      <c r="RPK173" s="91"/>
      <c r="RPL173" s="91"/>
      <c r="RPM173" s="91"/>
      <c r="RPN173" s="91"/>
      <c r="RPO173" s="91"/>
      <c r="RPP173" s="91"/>
      <c r="RPQ173" s="91"/>
      <c r="RPR173" s="91"/>
      <c r="RPS173" s="91"/>
      <c r="RPT173" s="91"/>
      <c r="RPU173" s="91"/>
      <c r="RPV173" s="91"/>
      <c r="RPW173" s="91"/>
      <c r="RPX173" s="91"/>
      <c r="RPY173" s="91"/>
      <c r="RPZ173" s="91"/>
      <c r="RQA173" s="91"/>
      <c r="RQB173" s="91"/>
      <c r="RQC173" s="91"/>
      <c r="RQD173" s="91"/>
      <c r="RQE173" s="91"/>
      <c r="RQF173" s="91"/>
      <c r="RQG173" s="91"/>
      <c r="RQH173" s="91"/>
      <c r="RQI173" s="91"/>
      <c r="RQJ173" s="91"/>
      <c r="RQK173" s="91"/>
      <c r="RQL173" s="91"/>
      <c r="RQM173" s="91"/>
      <c r="RQN173" s="91"/>
      <c r="RQO173" s="91"/>
      <c r="RQP173" s="91"/>
      <c r="RQQ173" s="91"/>
      <c r="RQR173" s="91"/>
      <c r="RQS173" s="91"/>
      <c r="RQT173" s="91"/>
      <c r="RQU173" s="91"/>
      <c r="RQV173" s="91"/>
      <c r="RQW173" s="91"/>
      <c r="RQX173" s="91"/>
      <c r="RQY173" s="91"/>
      <c r="RQZ173" s="91"/>
      <c r="RRA173" s="91"/>
      <c r="RRB173" s="91"/>
      <c r="RRC173" s="91"/>
      <c r="RRD173" s="91"/>
      <c r="RRE173" s="91"/>
      <c r="RRF173" s="91"/>
      <c r="RRG173" s="91"/>
      <c r="RRH173" s="91"/>
      <c r="RRI173" s="91"/>
      <c r="RRJ173" s="91"/>
      <c r="RRK173" s="91"/>
      <c r="RRL173" s="91"/>
      <c r="RRM173" s="91"/>
      <c r="RRN173" s="91"/>
      <c r="RRO173" s="91"/>
      <c r="RRP173" s="91"/>
      <c r="RRQ173" s="91"/>
      <c r="RRR173" s="91"/>
      <c r="RRS173" s="91"/>
      <c r="RRT173" s="91"/>
      <c r="RRU173" s="91"/>
      <c r="RRV173" s="91"/>
      <c r="RRW173" s="91"/>
      <c r="RRX173" s="91"/>
      <c r="RRY173" s="91"/>
      <c r="RRZ173" s="91"/>
      <c r="RSA173" s="91"/>
      <c r="RSB173" s="91"/>
      <c r="RSC173" s="91"/>
      <c r="RSD173" s="91"/>
      <c r="RSE173" s="91"/>
      <c r="RSF173" s="91"/>
      <c r="RSG173" s="91"/>
      <c r="RSH173" s="91"/>
      <c r="RSI173" s="91"/>
      <c r="RSJ173" s="91"/>
      <c r="RSK173" s="91"/>
      <c r="RSL173" s="91"/>
      <c r="RSM173" s="91"/>
      <c r="RSN173" s="91"/>
      <c r="RSO173" s="91"/>
      <c r="RSP173" s="91"/>
      <c r="RSQ173" s="91"/>
      <c r="RSR173" s="91"/>
      <c r="RSS173" s="91"/>
      <c r="RST173" s="91"/>
      <c r="RSU173" s="91"/>
      <c r="RSV173" s="91"/>
      <c r="RSW173" s="91"/>
      <c r="RSX173" s="91"/>
      <c r="RSY173" s="91"/>
      <c r="RSZ173" s="91"/>
      <c r="RTA173" s="91"/>
      <c r="RTB173" s="91"/>
      <c r="RTC173" s="91"/>
      <c r="RTD173" s="91"/>
      <c r="RTE173" s="91"/>
      <c r="RTF173" s="91"/>
      <c r="RTG173" s="91"/>
      <c r="RTH173" s="91"/>
      <c r="RTI173" s="91"/>
      <c r="RTJ173" s="91"/>
      <c r="RTK173" s="91"/>
      <c r="RTL173" s="91"/>
      <c r="RTM173" s="91"/>
      <c r="RTN173" s="91"/>
      <c r="RTO173" s="91"/>
      <c r="RTP173" s="91"/>
      <c r="RTQ173" s="91"/>
      <c r="RTR173" s="91"/>
      <c r="RTS173" s="91"/>
      <c r="RTT173" s="91"/>
      <c r="RTU173" s="91"/>
      <c r="RTV173" s="91"/>
      <c r="RTW173" s="91"/>
      <c r="RTX173" s="91"/>
      <c r="RTY173" s="91"/>
      <c r="RTZ173" s="91"/>
      <c r="RUA173" s="91"/>
      <c r="RUB173" s="91"/>
      <c r="RUC173" s="91"/>
      <c r="RUD173" s="91"/>
      <c r="RUE173" s="91"/>
      <c r="RUF173" s="91"/>
      <c r="RUG173" s="91"/>
      <c r="RUH173" s="91"/>
      <c r="RUI173" s="91"/>
      <c r="RUJ173" s="91"/>
      <c r="RUK173" s="91"/>
      <c r="RUL173" s="91"/>
      <c r="RUM173" s="91"/>
      <c r="RUN173" s="91"/>
      <c r="RUO173" s="91"/>
      <c r="RUP173" s="91"/>
      <c r="RUQ173" s="91"/>
      <c r="RUR173" s="91"/>
      <c r="RUS173" s="91"/>
      <c r="RUT173" s="91"/>
      <c r="RUU173" s="91"/>
      <c r="RUV173" s="91"/>
      <c r="RUW173" s="91"/>
      <c r="RUX173" s="91"/>
      <c r="RUY173" s="91"/>
      <c r="RUZ173" s="91"/>
      <c r="RVA173" s="91"/>
      <c r="RVB173" s="91"/>
      <c r="RVC173" s="91"/>
      <c r="RVD173" s="91"/>
      <c r="RVE173" s="91"/>
      <c r="RVF173" s="91"/>
      <c r="RVG173" s="91"/>
      <c r="RVH173" s="91"/>
      <c r="RVI173" s="91"/>
      <c r="RVJ173" s="91"/>
      <c r="RVK173" s="91"/>
      <c r="RVL173" s="91"/>
      <c r="RVM173" s="91"/>
      <c r="RVN173" s="91"/>
      <c r="RVO173" s="91"/>
      <c r="RVP173" s="91"/>
      <c r="RVQ173" s="91"/>
      <c r="RVR173" s="91"/>
      <c r="RVS173" s="91"/>
      <c r="RVT173" s="91"/>
      <c r="RVU173" s="91"/>
      <c r="RVV173" s="91"/>
      <c r="RVW173" s="91"/>
      <c r="RVX173" s="91"/>
      <c r="RVY173" s="91"/>
      <c r="RVZ173" s="91"/>
      <c r="RWA173" s="91"/>
      <c r="RWB173" s="91"/>
      <c r="RWC173" s="91"/>
      <c r="RWD173" s="91"/>
      <c r="RWE173" s="91"/>
      <c r="RWF173" s="91"/>
      <c r="RWG173" s="91"/>
      <c r="RWH173" s="91"/>
      <c r="RWI173" s="91"/>
      <c r="RWJ173" s="91"/>
      <c r="RWK173" s="91"/>
      <c r="RWL173" s="91"/>
      <c r="RWM173" s="91"/>
      <c r="RWN173" s="91"/>
      <c r="RWO173" s="91"/>
      <c r="RWP173" s="91"/>
      <c r="RWQ173" s="91"/>
      <c r="RWR173" s="91"/>
      <c r="RWS173" s="91"/>
      <c r="RWT173" s="91"/>
      <c r="RWU173" s="91"/>
      <c r="RWV173" s="91"/>
      <c r="RWW173" s="91"/>
      <c r="RWX173" s="91"/>
      <c r="RWY173" s="91"/>
      <c r="RWZ173" s="91"/>
      <c r="RXA173" s="91"/>
      <c r="RXB173" s="91"/>
      <c r="RXC173" s="91"/>
      <c r="RXD173" s="91"/>
      <c r="RXE173" s="91"/>
      <c r="RXF173" s="91"/>
      <c r="RXG173" s="91"/>
      <c r="RXH173" s="91"/>
      <c r="RXI173" s="91"/>
      <c r="RXJ173" s="91"/>
      <c r="RXK173" s="91"/>
      <c r="RXL173" s="91"/>
      <c r="RXM173" s="91"/>
      <c r="RXN173" s="91"/>
      <c r="RXO173" s="91"/>
      <c r="RXP173" s="91"/>
      <c r="RXQ173" s="91"/>
      <c r="RXR173" s="91"/>
      <c r="RXS173" s="91"/>
      <c r="RXT173" s="91"/>
      <c r="RXU173" s="91"/>
      <c r="RXV173" s="91"/>
      <c r="RXW173" s="91"/>
      <c r="RXX173" s="91"/>
      <c r="RXY173" s="91"/>
      <c r="RXZ173" s="91"/>
      <c r="RYA173" s="91"/>
      <c r="RYB173" s="91"/>
      <c r="RYC173" s="91"/>
      <c r="RYD173" s="91"/>
      <c r="RYE173" s="91"/>
      <c r="RYF173" s="91"/>
      <c r="RYG173" s="91"/>
      <c r="RYH173" s="91"/>
      <c r="RYI173" s="91"/>
      <c r="RYJ173" s="91"/>
      <c r="RYK173" s="91"/>
      <c r="RYL173" s="91"/>
      <c r="RYM173" s="91"/>
      <c r="RYN173" s="91"/>
      <c r="RYO173" s="91"/>
      <c r="RYP173" s="91"/>
      <c r="RYQ173" s="91"/>
      <c r="RYR173" s="91"/>
      <c r="RYS173" s="91"/>
      <c r="RYT173" s="91"/>
      <c r="RYU173" s="91"/>
      <c r="RYV173" s="91"/>
      <c r="RYW173" s="91"/>
      <c r="RYX173" s="91"/>
      <c r="RYY173" s="91"/>
      <c r="RYZ173" s="91"/>
      <c r="RZA173" s="91"/>
      <c r="RZB173" s="91"/>
      <c r="RZC173" s="91"/>
      <c r="RZD173" s="91"/>
      <c r="RZE173" s="91"/>
      <c r="RZF173" s="91"/>
      <c r="RZG173" s="91"/>
      <c r="RZH173" s="91"/>
      <c r="RZI173" s="91"/>
      <c r="RZJ173" s="91"/>
      <c r="RZK173" s="91"/>
      <c r="RZL173" s="91"/>
      <c r="RZM173" s="91"/>
      <c r="RZN173" s="91"/>
      <c r="RZO173" s="91"/>
      <c r="RZP173" s="91"/>
      <c r="RZQ173" s="91"/>
      <c r="RZR173" s="91"/>
      <c r="RZS173" s="91"/>
      <c r="RZT173" s="91"/>
      <c r="RZU173" s="91"/>
      <c r="RZV173" s="91"/>
      <c r="RZW173" s="91"/>
      <c r="RZX173" s="91"/>
      <c r="RZY173" s="91"/>
      <c r="RZZ173" s="91"/>
      <c r="SAA173" s="91"/>
      <c r="SAB173" s="91"/>
      <c r="SAC173" s="91"/>
      <c r="SAD173" s="91"/>
      <c r="SAE173" s="91"/>
      <c r="SAF173" s="91"/>
      <c r="SAG173" s="91"/>
      <c r="SAH173" s="91"/>
      <c r="SAI173" s="91"/>
      <c r="SAJ173" s="91"/>
      <c r="SAK173" s="91"/>
      <c r="SAL173" s="91"/>
      <c r="SAM173" s="91"/>
      <c r="SAN173" s="91"/>
      <c r="SAO173" s="91"/>
      <c r="SAP173" s="91"/>
      <c r="SAQ173" s="91"/>
      <c r="SAR173" s="91"/>
      <c r="SAS173" s="91"/>
      <c r="SAT173" s="91"/>
      <c r="SAU173" s="91"/>
      <c r="SAV173" s="91"/>
      <c r="SAW173" s="91"/>
      <c r="SAX173" s="91"/>
      <c r="SAY173" s="91"/>
      <c r="SAZ173" s="91"/>
      <c r="SBA173" s="91"/>
      <c r="SBB173" s="91"/>
      <c r="SBC173" s="91"/>
      <c r="SBD173" s="91"/>
      <c r="SBE173" s="91"/>
      <c r="SBF173" s="91"/>
      <c r="SBG173" s="91"/>
      <c r="SBH173" s="91"/>
      <c r="SBI173" s="91"/>
      <c r="SBJ173" s="91"/>
      <c r="SBK173" s="91"/>
      <c r="SBL173" s="91"/>
      <c r="SBM173" s="91"/>
      <c r="SBN173" s="91"/>
      <c r="SBO173" s="91"/>
      <c r="SBP173" s="91"/>
      <c r="SBQ173" s="91"/>
      <c r="SBR173" s="91"/>
      <c r="SBS173" s="91"/>
      <c r="SBT173" s="91"/>
      <c r="SBU173" s="91"/>
      <c r="SBV173" s="91"/>
      <c r="SBW173" s="91"/>
      <c r="SBX173" s="91"/>
      <c r="SBY173" s="91"/>
      <c r="SBZ173" s="91"/>
      <c r="SCA173" s="91"/>
      <c r="SCB173" s="91"/>
      <c r="SCC173" s="91"/>
      <c r="SCD173" s="91"/>
      <c r="SCE173" s="91"/>
      <c r="SCF173" s="91"/>
      <c r="SCG173" s="91"/>
      <c r="SCH173" s="91"/>
      <c r="SCI173" s="91"/>
      <c r="SCJ173" s="91"/>
      <c r="SCK173" s="91"/>
      <c r="SCL173" s="91"/>
      <c r="SCM173" s="91"/>
      <c r="SCN173" s="91"/>
      <c r="SCO173" s="91"/>
      <c r="SCP173" s="91"/>
      <c r="SCQ173" s="91"/>
      <c r="SCR173" s="91"/>
      <c r="SCS173" s="91"/>
      <c r="SCT173" s="91"/>
      <c r="SCU173" s="91"/>
      <c r="SCV173" s="91"/>
      <c r="SCW173" s="91"/>
      <c r="SCX173" s="91"/>
      <c r="SCY173" s="91"/>
      <c r="SCZ173" s="91"/>
      <c r="SDA173" s="91"/>
      <c r="SDB173" s="91"/>
      <c r="SDC173" s="91"/>
      <c r="SDD173" s="91"/>
      <c r="SDE173" s="91"/>
      <c r="SDF173" s="91"/>
      <c r="SDG173" s="91"/>
      <c r="SDH173" s="91"/>
      <c r="SDI173" s="91"/>
      <c r="SDJ173" s="91"/>
      <c r="SDK173" s="91"/>
      <c r="SDL173" s="91"/>
      <c r="SDM173" s="91"/>
      <c r="SDN173" s="91"/>
      <c r="SDO173" s="91"/>
      <c r="SDP173" s="91"/>
      <c r="SDQ173" s="91"/>
      <c r="SDR173" s="91"/>
      <c r="SDS173" s="91"/>
      <c r="SDT173" s="91"/>
      <c r="SDU173" s="91"/>
      <c r="SDV173" s="91"/>
      <c r="SDW173" s="91"/>
      <c r="SDX173" s="91"/>
      <c r="SDY173" s="91"/>
      <c r="SDZ173" s="91"/>
      <c r="SEA173" s="91"/>
      <c r="SEB173" s="91"/>
      <c r="SEC173" s="91"/>
      <c r="SED173" s="91"/>
      <c r="SEE173" s="91"/>
      <c r="SEF173" s="91"/>
      <c r="SEG173" s="91"/>
      <c r="SEH173" s="91"/>
      <c r="SEI173" s="91"/>
      <c r="SEJ173" s="91"/>
      <c r="SEK173" s="91"/>
      <c r="SEL173" s="91"/>
      <c r="SEM173" s="91"/>
      <c r="SEN173" s="91"/>
      <c r="SEO173" s="91"/>
      <c r="SEP173" s="91"/>
      <c r="SEQ173" s="91"/>
      <c r="SER173" s="91"/>
      <c r="SES173" s="91"/>
      <c r="SET173" s="91"/>
      <c r="SEU173" s="91"/>
      <c r="SEV173" s="91"/>
      <c r="SEW173" s="91"/>
      <c r="SEX173" s="91"/>
      <c r="SEY173" s="91"/>
      <c r="SEZ173" s="91"/>
      <c r="SFA173" s="91"/>
      <c r="SFB173" s="91"/>
      <c r="SFC173" s="91"/>
      <c r="SFD173" s="91"/>
      <c r="SFE173" s="91"/>
      <c r="SFF173" s="91"/>
      <c r="SFG173" s="91"/>
      <c r="SFH173" s="91"/>
      <c r="SFI173" s="91"/>
      <c r="SFJ173" s="91"/>
      <c r="SFK173" s="91"/>
      <c r="SFL173" s="91"/>
      <c r="SFM173" s="91"/>
      <c r="SFN173" s="91"/>
      <c r="SFO173" s="91"/>
      <c r="SFP173" s="91"/>
      <c r="SFQ173" s="91"/>
      <c r="SFR173" s="91"/>
      <c r="SFS173" s="91"/>
      <c r="SFT173" s="91"/>
      <c r="SFU173" s="91"/>
      <c r="SFV173" s="91"/>
      <c r="SFW173" s="91"/>
      <c r="SFX173" s="91"/>
      <c r="SFY173" s="91"/>
      <c r="SFZ173" s="91"/>
      <c r="SGA173" s="91"/>
      <c r="SGB173" s="91"/>
      <c r="SGC173" s="91"/>
      <c r="SGD173" s="91"/>
      <c r="SGE173" s="91"/>
      <c r="SGF173" s="91"/>
      <c r="SGG173" s="91"/>
      <c r="SGH173" s="91"/>
      <c r="SGI173" s="91"/>
      <c r="SGJ173" s="91"/>
      <c r="SGK173" s="91"/>
      <c r="SGL173" s="91"/>
      <c r="SGM173" s="91"/>
      <c r="SGN173" s="91"/>
      <c r="SGO173" s="91"/>
      <c r="SGP173" s="91"/>
      <c r="SGQ173" s="91"/>
      <c r="SGR173" s="91"/>
      <c r="SGS173" s="91"/>
      <c r="SGT173" s="91"/>
      <c r="SGU173" s="91"/>
      <c r="SGV173" s="91"/>
      <c r="SGW173" s="91"/>
      <c r="SGX173" s="91"/>
      <c r="SGY173" s="91"/>
      <c r="SGZ173" s="91"/>
      <c r="SHA173" s="91"/>
      <c r="SHB173" s="91"/>
      <c r="SHC173" s="91"/>
      <c r="SHD173" s="91"/>
      <c r="SHE173" s="91"/>
      <c r="SHF173" s="91"/>
      <c r="SHG173" s="91"/>
      <c r="SHH173" s="91"/>
      <c r="SHI173" s="91"/>
      <c r="SHJ173" s="91"/>
      <c r="SHK173" s="91"/>
      <c r="SHL173" s="91"/>
      <c r="SHM173" s="91"/>
      <c r="SHN173" s="91"/>
      <c r="SHO173" s="91"/>
      <c r="SHP173" s="91"/>
      <c r="SHQ173" s="91"/>
      <c r="SHR173" s="91"/>
      <c r="SHS173" s="91"/>
      <c r="SHT173" s="91"/>
      <c r="SHU173" s="91"/>
      <c r="SHV173" s="91"/>
      <c r="SHW173" s="91"/>
      <c r="SHX173" s="91"/>
      <c r="SHY173" s="91"/>
      <c r="SHZ173" s="91"/>
      <c r="SIA173" s="91"/>
      <c r="SIB173" s="91"/>
      <c r="SIC173" s="91"/>
      <c r="SID173" s="91"/>
      <c r="SIE173" s="91"/>
      <c r="SIF173" s="91"/>
      <c r="SIG173" s="91"/>
      <c r="SIH173" s="91"/>
      <c r="SII173" s="91"/>
      <c r="SIJ173" s="91"/>
      <c r="SIK173" s="91"/>
      <c r="SIL173" s="91"/>
      <c r="SIM173" s="91"/>
      <c r="SIN173" s="91"/>
      <c r="SIO173" s="91"/>
      <c r="SIP173" s="91"/>
      <c r="SIQ173" s="91"/>
      <c r="SIR173" s="91"/>
      <c r="SIS173" s="91"/>
      <c r="SIT173" s="91"/>
      <c r="SIU173" s="91"/>
      <c r="SIV173" s="91"/>
      <c r="SIW173" s="91"/>
      <c r="SIX173" s="91"/>
      <c r="SIY173" s="91"/>
      <c r="SIZ173" s="91"/>
      <c r="SJA173" s="91"/>
      <c r="SJB173" s="91"/>
      <c r="SJC173" s="91"/>
      <c r="SJD173" s="91"/>
      <c r="SJE173" s="91"/>
      <c r="SJF173" s="91"/>
      <c r="SJG173" s="91"/>
      <c r="SJH173" s="91"/>
      <c r="SJI173" s="91"/>
      <c r="SJJ173" s="91"/>
      <c r="SJK173" s="91"/>
      <c r="SJL173" s="91"/>
      <c r="SJM173" s="91"/>
      <c r="SJN173" s="91"/>
      <c r="SJO173" s="91"/>
      <c r="SJP173" s="91"/>
      <c r="SJQ173" s="91"/>
      <c r="SJR173" s="91"/>
      <c r="SJS173" s="91"/>
      <c r="SJT173" s="91"/>
      <c r="SJU173" s="91"/>
      <c r="SJV173" s="91"/>
      <c r="SJW173" s="91"/>
      <c r="SJX173" s="91"/>
      <c r="SJY173" s="91"/>
      <c r="SJZ173" s="91"/>
      <c r="SKA173" s="91"/>
      <c r="SKB173" s="91"/>
      <c r="SKC173" s="91"/>
      <c r="SKD173" s="91"/>
      <c r="SKE173" s="91"/>
      <c r="SKF173" s="91"/>
      <c r="SKG173" s="91"/>
      <c r="SKH173" s="91"/>
      <c r="SKI173" s="91"/>
      <c r="SKJ173" s="91"/>
      <c r="SKK173" s="91"/>
      <c r="SKL173" s="91"/>
      <c r="SKM173" s="91"/>
      <c r="SKN173" s="91"/>
      <c r="SKO173" s="91"/>
      <c r="SKP173" s="91"/>
      <c r="SKQ173" s="91"/>
      <c r="SKR173" s="91"/>
      <c r="SKS173" s="91"/>
      <c r="SKT173" s="91"/>
      <c r="SKU173" s="91"/>
      <c r="SKV173" s="91"/>
      <c r="SKW173" s="91"/>
      <c r="SKX173" s="91"/>
      <c r="SKY173" s="91"/>
      <c r="SKZ173" s="91"/>
      <c r="SLA173" s="91"/>
      <c r="SLB173" s="91"/>
      <c r="SLC173" s="91"/>
      <c r="SLD173" s="91"/>
      <c r="SLE173" s="91"/>
      <c r="SLF173" s="91"/>
      <c r="SLG173" s="91"/>
      <c r="SLH173" s="91"/>
      <c r="SLI173" s="91"/>
      <c r="SLJ173" s="91"/>
      <c r="SLK173" s="91"/>
      <c r="SLL173" s="91"/>
      <c r="SLM173" s="91"/>
      <c r="SLN173" s="91"/>
      <c r="SLO173" s="91"/>
      <c r="SLP173" s="91"/>
      <c r="SLQ173" s="91"/>
      <c r="SLR173" s="91"/>
      <c r="SLS173" s="91"/>
      <c r="SLT173" s="91"/>
      <c r="SLU173" s="91"/>
      <c r="SLV173" s="91"/>
      <c r="SLW173" s="91"/>
      <c r="SLX173" s="91"/>
      <c r="SLY173" s="91"/>
      <c r="SLZ173" s="91"/>
      <c r="SMA173" s="91"/>
      <c r="SMB173" s="91"/>
      <c r="SMC173" s="91"/>
      <c r="SMD173" s="91"/>
      <c r="SME173" s="91"/>
      <c r="SMF173" s="91"/>
      <c r="SMG173" s="91"/>
      <c r="SMH173" s="91"/>
      <c r="SMI173" s="91"/>
      <c r="SMJ173" s="91"/>
      <c r="SMK173" s="91"/>
      <c r="SML173" s="91"/>
      <c r="SMM173" s="91"/>
      <c r="SMN173" s="91"/>
      <c r="SMO173" s="91"/>
      <c r="SMP173" s="91"/>
      <c r="SMQ173" s="91"/>
      <c r="SMR173" s="91"/>
      <c r="SMS173" s="91"/>
      <c r="SMT173" s="91"/>
      <c r="SMU173" s="91"/>
      <c r="SMV173" s="91"/>
      <c r="SMW173" s="91"/>
      <c r="SMX173" s="91"/>
      <c r="SMY173" s="91"/>
      <c r="SMZ173" s="91"/>
      <c r="SNA173" s="91"/>
      <c r="SNB173" s="91"/>
      <c r="SNC173" s="91"/>
      <c r="SND173" s="91"/>
      <c r="SNE173" s="91"/>
      <c r="SNF173" s="91"/>
      <c r="SNG173" s="91"/>
      <c r="SNH173" s="91"/>
      <c r="SNI173" s="91"/>
      <c r="SNJ173" s="91"/>
      <c r="SNK173" s="91"/>
      <c r="SNL173" s="91"/>
      <c r="SNM173" s="91"/>
      <c r="SNN173" s="91"/>
      <c r="SNO173" s="91"/>
      <c r="SNP173" s="91"/>
      <c r="SNQ173" s="91"/>
      <c r="SNR173" s="91"/>
      <c r="SNS173" s="91"/>
      <c r="SNT173" s="91"/>
      <c r="SNU173" s="91"/>
      <c r="SNV173" s="91"/>
      <c r="SNW173" s="91"/>
      <c r="SNX173" s="91"/>
      <c r="SNY173" s="91"/>
      <c r="SNZ173" s="91"/>
      <c r="SOA173" s="91"/>
      <c r="SOB173" s="91"/>
      <c r="SOC173" s="91"/>
      <c r="SOD173" s="91"/>
      <c r="SOE173" s="91"/>
      <c r="SOF173" s="91"/>
      <c r="SOG173" s="91"/>
      <c r="SOH173" s="91"/>
      <c r="SOI173" s="91"/>
      <c r="SOJ173" s="91"/>
      <c r="SOK173" s="91"/>
      <c r="SOL173" s="91"/>
      <c r="SOM173" s="91"/>
      <c r="SON173" s="91"/>
      <c r="SOO173" s="91"/>
      <c r="SOP173" s="91"/>
      <c r="SOQ173" s="91"/>
      <c r="SOR173" s="91"/>
      <c r="SOS173" s="91"/>
      <c r="SOT173" s="91"/>
      <c r="SOU173" s="91"/>
      <c r="SOV173" s="91"/>
      <c r="SOW173" s="91"/>
      <c r="SOX173" s="91"/>
      <c r="SOY173" s="91"/>
      <c r="SOZ173" s="91"/>
      <c r="SPA173" s="91"/>
      <c r="SPB173" s="91"/>
      <c r="SPC173" s="91"/>
      <c r="SPD173" s="91"/>
      <c r="SPE173" s="91"/>
      <c r="SPF173" s="91"/>
      <c r="SPG173" s="91"/>
      <c r="SPH173" s="91"/>
      <c r="SPI173" s="91"/>
      <c r="SPJ173" s="91"/>
      <c r="SPK173" s="91"/>
      <c r="SPL173" s="91"/>
      <c r="SPM173" s="91"/>
      <c r="SPN173" s="91"/>
      <c r="SPO173" s="91"/>
      <c r="SPP173" s="91"/>
      <c r="SPQ173" s="91"/>
      <c r="SPR173" s="91"/>
      <c r="SPS173" s="91"/>
      <c r="SPT173" s="91"/>
      <c r="SPU173" s="91"/>
      <c r="SPV173" s="91"/>
      <c r="SPW173" s="91"/>
      <c r="SPX173" s="91"/>
      <c r="SPY173" s="91"/>
      <c r="SPZ173" s="91"/>
      <c r="SQA173" s="91"/>
      <c r="SQB173" s="91"/>
      <c r="SQC173" s="91"/>
      <c r="SQD173" s="91"/>
      <c r="SQE173" s="91"/>
      <c r="SQF173" s="91"/>
      <c r="SQG173" s="91"/>
      <c r="SQH173" s="91"/>
      <c r="SQI173" s="91"/>
      <c r="SQJ173" s="91"/>
      <c r="SQK173" s="91"/>
      <c r="SQL173" s="91"/>
      <c r="SQM173" s="91"/>
      <c r="SQN173" s="91"/>
      <c r="SQO173" s="91"/>
      <c r="SQP173" s="91"/>
      <c r="SQQ173" s="91"/>
      <c r="SQR173" s="91"/>
      <c r="SQS173" s="91"/>
      <c r="SQT173" s="91"/>
      <c r="SQU173" s="91"/>
      <c r="SQV173" s="91"/>
      <c r="SQW173" s="91"/>
      <c r="SQX173" s="91"/>
      <c r="SQY173" s="91"/>
      <c r="SQZ173" s="91"/>
      <c r="SRA173" s="91"/>
      <c r="SRB173" s="91"/>
      <c r="SRC173" s="91"/>
      <c r="SRD173" s="91"/>
      <c r="SRE173" s="91"/>
      <c r="SRF173" s="91"/>
      <c r="SRG173" s="91"/>
      <c r="SRH173" s="91"/>
      <c r="SRI173" s="91"/>
      <c r="SRJ173" s="91"/>
      <c r="SRK173" s="91"/>
      <c r="SRL173" s="91"/>
      <c r="SRM173" s="91"/>
      <c r="SRN173" s="91"/>
      <c r="SRO173" s="91"/>
      <c r="SRP173" s="91"/>
      <c r="SRQ173" s="91"/>
      <c r="SRR173" s="91"/>
      <c r="SRS173" s="91"/>
      <c r="SRT173" s="91"/>
      <c r="SRU173" s="91"/>
      <c r="SRV173" s="91"/>
      <c r="SRW173" s="91"/>
      <c r="SRX173" s="91"/>
      <c r="SRY173" s="91"/>
      <c r="SRZ173" s="91"/>
      <c r="SSA173" s="91"/>
      <c r="SSB173" s="91"/>
      <c r="SSC173" s="91"/>
      <c r="SSD173" s="91"/>
      <c r="SSE173" s="91"/>
      <c r="SSF173" s="91"/>
      <c r="SSG173" s="91"/>
      <c r="SSH173" s="91"/>
      <c r="SSI173" s="91"/>
      <c r="SSJ173" s="91"/>
      <c r="SSK173" s="91"/>
      <c r="SSL173" s="91"/>
      <c r="SSM173" s="91"/>
      <c r="SSN173" s="91"/>
      <c r="SSO173" s="91"/>
      <c r="SSP173" s="91"/>
      <c r="SSQ173" s="91"/>
      <c r="SSR173" s="91"/>
      <c r="SSS173" s="91"/>
      <c r="SST173" s="91"/>
      <c r="SSU173" s="91"/>
      <c r="SSV173" s="91"/>
      <c r="SSW173" s="91"/>
      <c r="SSX173" s="91"/>
      <c r="SSY173" s="91"/>
      <c r="SSZ173" s="91"/>
      <c r="STA173" s="91"/>
      <c r="STB173" s="91"/>
      <c r="STC173" s="91"/>
      <c r="STD173" s="91"/>
      <c r="STE173" s="91"/>
      <c r="STF173" s="91"/>
      <c r="STG173" s="91"/>
      <c r="STH173" s="91"/>
      <c r="STI173" s="91"/>
      <c r="STJ173" s="91"/>
      <c r="STK173" s="91"/>
      <c r="STL173" s="91"/>
      <c r="STM173" s="91"/>
      <c r="STN173" s="91"/>
      <c r="STO173" s="91"/>
      <c r="STP173" s="91"/>
      <c r="STQ173" s="91"/>
      <c r="STR173" s="91"/>
      <c r="STS173" s="91"/>
      <c r="STT173" s="91"/>
      <c r="STU173" s="91"/>
      <c r="STV173" s="91"/>
      <c r="STW173" s="91"/>
      <c r="STX173" s="91"/>
      <c r="STY173" s="91"/>
      <c r="STZ173" s="91"/>
      <c r="SUA173" s="91"/>
      <c r="SUB173" s="91"/>
      <c r="SUC173" s="91"/>
      <c r="SUD173" s="91"/>
      <c r="SUE173" s="91"/>
      <c r="SUF173" s="91"/>
      <c r="SUG173" s="91"/>
      <c r="SUH173" s="91"/>
      <c r="SUI173" s="91"/>
      <c r="SUJ173" s="91"/>
      <c r="SUK173" s="91"/>
      <c r="SUL173" s="91"/>
      <c r="SUM173" s="91"/>
      <c r="SUN173" s="91"/>
      <c r="SUO173" s="91"/>
      <c r="SUP173" s="91"/>
      <c r="SUQ173" s="91"/>
      <c r="SUR173" s="91"/>
      <c r="SUS173" s="91"/>
      <c r="SUT173" s="91"/>
      <c r="SUU173" s="91"/>
      <c r="SUV173" s="91"/>
      <c r="SUW173" s="91"/>
      <c r="SUX173" s="91"/>
      <c r="SUY173" s="91"/>
      <c r="SUZ173" s="91"/>
      <c r="SVA173" s="91"/>
      <c r="SVB173" s="91"/>
      <c r="SVC173" s="91"/>
      <c r="SVD173" s="91"/>
      <c r="SVE173" s="91"/>
      <c r="SVF173" s="91"/>
      <c r="SVG173" s="91"/>
      <c r="SVH173" s="91"/>
      <c r="SVI173" s="91"/>
      <c r="SVJ173" s="91"/>
      <c r="SVK173" s="91"/>
      <c r="SVL173" s="91"/>
      <c r="SVM173" s="91"/>
      <c r="SVN173" s="91"/>
      <c r="SVO173" s="91"/>
      <c r="SVP173" s="91"/>
      <c r="SVQ173" s="91"/>
      <c r="SVR173" s="91"/>
      <c r="SVS173" s="91"/>
      <c r="SVT173" s="91"/>
      <c r="SVU173" s="91"/>
      <c r="SVV173" s="91"/>
      <c r="SVW173" s="91"/>
      <c r="SVX173" s="91"/>
      <c r="SVY173" s="91"/>
      <c r="SVZ173" s="91"/>
      <c r="SWA173" s="91"/>
      <c r="SWB173" s="91"/>
      <c r="SWC173" s="91"/>
      <c r="SWD173" s="91"/>
      <c r="SWE173" s="91"/>
      <c r="SWF173" s="91"/>
      <c r="SWG173" s="91"/>
      <c r="SWH173" s="91"/>
      <c r="SWI173" s="91"/>
      <c r="SWJ173" s="91"/>
      <c r="SWK173" s="91"/>
      <c r="SWL173" s="91"/>
      <c r="SWM173" s="91"/>
      <c r="SWN173" s="91"/>
      <c r="SWO173" s="91"/>
      <c r="SWP173" s="91"/>
      <c r="SWQ173" s="91"/>
      <c r="SWR173" s="91"/>
      <c r="SWS173" s="91"/>
      <c r="SWT173" s="91"/>
      <c r="SWU173" s="91"/>
      <c r="SWV173" s="91"/>
      <c r="SWW173" s="91"/>
      <c r="SWX173" s="91"/>
      <c r="SWY173" s="91"/>
      <c r="SWZ173" s="91"/>
      <c r="SXA173" s="91"/>
      <c r="SXB173" s="91"/>
      <c r="SXC173" s="91"/>
      <c r="SXD173" s="91"/>
      <c r="SXE173" s="91"/>
      <c r="SXF173" s="91"/>
      <c r="SXG173" s="91"/>
      <c r="SXH173" s="91"/>
      <c r="SXI173" s="91"/>
      <c r="SXJ173" s="91"/>
      <c r="SXK173" s="91"/>
      <c r="SXL173" s="91"/>
      <c r="SXM173" s="91"/>
      <c r="SXN173" s="91"/>
      <c r="SXO173" s="91"/>
      <c r="SXP173" s="91"/>
      <c r="SXQ173" s="91"/>
      <c r="SXR173" s="91"/>
      <c r="SXS173" s="91"/>
      <c r="SXT173" s="91"/>
      <c r="SXU173" s="91"/>
      <c r="SXV173" s="91"/>
      <c r="SXW173" s="91"/>
      <c r="SXX173" s="91"/>
      <c r="SXY173" s="91"/>
      <c r="SXZ173" s="91"/>
      <c r="SYA173" s="91"/>
      <c r="SYB173" s="91"/>
      <c r="SYC173" s="91"/>
      <c r="SYD173" s="91"/>
      <c r="SYE173" s="91"/>
      <c r="SYF173" s="91"/>
      <c r="SYG173" s="91"/>
      <c r="SYH173" s="91"/>
      <c r="SYI173" s="91"/>
      <c r="SYJ173" s="91"/>
      <c r="SYK173" s="91"/>
      <c r="SYL173" s="91"/>
      <c r="SYM173" s="91"/>
      <c r="SYN173" s="91"/>
      <c r="SYO173" s="91"/>
      <c r="SYP173" s="91"/>
      <c r="SYQ173" s="91"/>
      <c r="SYR173" s="91"/>
      <c r="SYS173" s="91"/>
      <c r="SYT173" s="91"/>
      <c r="SYU173" s="91"/>
      <c r="SYV173" s="91"/>
      <c r="SYW173" s="91"/>
      <c r="SYX173" s="91"/>
      <c r="SYY173" s="91"/>
      <c r="SYZ173" s="91"/>
      <c r="SZA173" s="91"/>
      <c r="SZB173" s="91"/>
      <c r="SZC173" s="91"/>
      <c r="SZD173" s="91"/>
      <c r="SZE173" s="91"/>
      <c r="SZF173" s="91"/>
      <c r="SZG173" s="91"/>
      <c r="SZH173" s="91"/>
      <c r="SZI173" s="91"/>
      <c r="SZJ173" s="91"/>
      <c r="SZK173" s="91"/>
      <c r="SZL173" s="91"/>
      <c r="SZM173" s="91"/>
      <c r="SZN173" s="91"/>
      <c r="SZO173" s="91"/>
      <c r="SZP173" s="91"/>
      <c r="SZQ173" s="91"/>
      <c r="SZR173" s="91"/>
      <c r="SZS173" s="91"/>
      <c r="SZT173" s="91"/>
      <c r="SZU173" s="91"/>
      <c r="SZV173" s="91"/>
      <c r="SZW173" s="91"/>
      <c r="SZX173" s="91"/>
      <c r="SZY173" s="91"/>
      <c r="SZZ173" s="91"/>
      <c r="TAA173" s="91"/>
      <c r="TAB173" s="91"/>
      <c r="TAC173" s="91"/>
      <c r="TAD173" s="91"/>
      <c r="TAE173" s="91"/>
      <c r="TAF173" s="91"/>
      <c r="TAG173" s="91"/>
      <c r="TAH173" s="91"/>
      <c r="TAI173" s="91"/>
      <c r="TAJ173" s="91"/>
      <c r="TAK173" s="91"/>
      <c r="TAL173" s="91"/>
      <c r="TAM173" s="91"/>
      <c r="TAN173" s="91"/>
      <c r="TAO173" s="91"/>
      <c r="TAP173" s="91"/>
      <c r="TAQ173" s="91"/>
      <c r="TAR173" s="91"/>
      <c r="TAS173" s="91"/>
      <c r="TAT173" s="91"/>
      <c r="TAU173" s="91"/>
      <c r="TAV173" s="91"/>
      <c r="TAW173" s="91"/>
      <c r="TAX173" s="91"/>
      <c r="TAY173" s="91"/>
      <c r="TAZ173" s="91"/>
      <c r="TBA173" s="91"/>
      <c r="TBB173" s="91"/>
      <c r="TBC173" s="91"/>
      <c r="TBD173" s="91"/>
      <c r="TBE173" s="91"/>
      <c r="TBF173" s="91"/>
      <c r="TBG173" s="91"/>
      <c r="TBH173" s="91"/>
      <c r="TBI173" s="91"/>
      <c r="TBJ173" s="91"/>
      <c r="TBK173" s="91"/>
      <c r="TBL173" s="91"/>
      <c r="TBM173" s="91"/>
      <c r="TBN173" s="91"/>
      <c r="TBO173" s="91"/>
      <c r="TBP173" s="91"/>
      <c r="TBQ173" s="91"/>
      <c r="TBR173" s="91"/>
      <c r="TBS173" s="91"/>
      <c r="TBT173" s="91"/>
      <c r="TBU173" s="91"/>
      <c r="TBV173" s="91"/>
      <c r="TBW173" s="91"/>
      <c r="TBX173" s="91"/>
      <c r="TBY173" s="91"/>
      <c r="TBZ173" s="91"/>
      <c r="TCA173" s="91"/>
      <c r="TCB173" s="91"/>
      <c r="TCC173" s="91"/>
      <c r="TCD173" s="91"/>
      <c r="TCE173" s="91"/>
      <c r="TCF173" s="91"/>
      <c r="TCG173" s="91"/>
      <c r="TCH173" s="91"/>
      <c r="TCI173" s="91"/>
      <c r="TCJ173" s="91"/>
      <c r="TCK173" s="91"/>
      <c r="TCL173" s="91"/>
      <c r="TCM173" s="91"/>
      <c r="TCN173" s="91"/>
      <c r="TCO173" s="91"/>
      <c r="TCP173" s="91"/>
      <c r="TCQ173" s="91"/>
      <c r="TCR173" s="91"/>
      <c r="TCS173" s="91"/>
      <c r="TCT173" s="91"/>
      <c r="TCU173" s="91"/>
      <c r="TCV173" s="91"/>
      <c r="TCW173" s="91"/>
      <c r="TCX173" s="91"/>
      <c r="TCY173" s="91"/>
      <c r="TCZ173" s="91"/>
      <c r="TDA173" s="91"/>
      <c r="TDB173" s="91"/>
      <c r="TDC173" s="91"/>
      <c r="TDD173" s="91"/>
      <c r="TDE173" s="91"/>
      <c r="TDF173" s="91"/>
      <c r="TDG173" s="91"/>
      <c r="TDH173" s="91"/>
      <c r="TDI173" s="91"/>
      <c r="TDJ173" s="91"/>
      <c r="TDK173" s="91"/>
      <c r="TDL173" s="91"/>
      <c r="TDM173" s="91"/>
      <c r="TDN173" s="91"/>
      <c r="TDO173" s="91"/>
      <c r="TDP173" s="91"/>
      <c r="TDQ173" s="91"/>
      <c r="TDR173" s="91"/>
      <c r="TDS173" s="91"/>
      <c r="TDT173" s="91"/>
      <c r="TDU173" s="91"/>
      <c r="TDV173" s="91"/>
      <c r="TDW173" s="91"/>
      <c r="TDX173" s="91"/>
      <c r="TDY173" s="91"/>
      <c r="TDZ173" s="91"/>
      <c r="TEA173" s="91"/>
      <c r="TEB173" s="91"/>
      <c r="TEC173" s="91"/>
      <c r="TED173" s="91"/>
      <c r="TEE173" s="91"/>
      <c r="TEF173" s="91"/>
      <c r="TEG173" s="91"/>
      <c r="TEH173" s="91"/>
      <c r="TEI173" s="91"/>
      <c r="TEJ173" s="91"/>
      <c r="TEK173" s="91"/>
      <c r="TEL173" s="91"/>
      <c r="TEM173" s="91"/>
      <c r="TEN173" s="91"/>
      <c r="TEO173" s="91"/>
      <c r="TEP173" s="91"/>
      <c r="TEQ173" s="91"/>
      <c r="TER173" s="91"/>
      <c r="TES173" s="91"/>
      <c r="TET173" s="91"/>
      <c r="TEU173" s="91"/>
      <c r="TEV173" s="91"/>
      <c r="TEW173" s="91"/>
      <c r="TEX173" s="91"/>
      <c r="TEY173" s="91"/>
      <c r="TEZ173" s="91"/>
      <c r="TFA173" s="91"/>
      <c r="TFB173" s="91"/>
      <c r="TFC173" s="91"/>
      <c r="TFD173" s="91"/>
      <c r="TFE173" s="91"/>
      <c r="TFF173" s="91"/>
      <c r="TFG173" s="91"/>
      <c r="TFH173" s="91"/>
      <c r="TFI173" s="91"/>
      <c r="TFJ173" s="91"/>
      <c r="TFK173" s="91"/>
      <c r="TFL173" s="91"/>
      <c r="TFM173" s="91"/>
      <c r="TFN173" s="91"/>
      <c r="TFO173" s="91"/>
      <c r="TFP173" s="91"/>
      <c r="TFQ173" s="91"/>
      <c r="TFR173" s="91"/>
      <c r="TFS173" s="91"/>
      <c r="TFT173" s="91"/>
      <c r="TFU173" s="91"/>
      <c r="TFV173" s="91"/>
      <c r="TFW173" s="91"/>
      <c r="TFX173" s="91"/>
      <c r="TFY173" s="91"/>
      <c r="TFZ173" s="91"/>
      <c r="TGA173" s="91"/>
      <c r="TGB173" s="91"/>
      <c r="TGC173" s="91"/>
      <c r="TGD173" s="91"/>
      <c r="TGE173" s="91"/>
      <c r="TGF173" s="91"/>
      <c r="TGG173" s="91"/>
      <c r="TGH173" s="91"/>
      <c r="TGI173" s="91"/>
      <c r="TGJ173" s="91"/>
      <c r="TGK173" s="91"/>
      <c r="TGL173" s="91"/>
      <c r="TGM173" s="91"/>
      <c r="TGN173" s="91"/>
      <c r="TGO173" s="91"/>
      <c r="TGP173" s="91"/>
      <c r="TGQ173" s="91"/>
      <c r="TGR173" s="91"/>
      <c r="TGS173" s="91"/>
      <c r="TGT173" s="91"/>
      <c r="TGU173" s="91"/>
      <c r="TGV173" s="91"/>
      <c r="TGW173" s="91"/>
      <c r="TGX173" s="91"/>
      <c r="TGY173" s="91"/>
      <c r="TGZ173" s="91"/>
      <c r="THA173" s="91"/>
      <c r="THB173" s="91"/>
      <c r="THC173" s="91"/>
      <c r="THD173" s="91"/>
      <c r="THE173" s="91"/>
      <c r="THF173" s="91"/>
      <c r="THG173" s="91"/>
      <c r="THH173" s="91"/>
      <c r="THI173" s="91"/>
      <c r="THJ173" s="91"/>
      <c r="THK173" s="91"/>
      <c r="THL173" s="91"/>
      <c r="THM173" s="91"/>
      <c r="THN173" s="91"/>
      <c r="THO173" s="91"/>
      <c r="THP173" s="91"/>
      <c r="THQ173" s="91"/>
      <c r="THR173" s="91"/>
      <c r="THS173" s="91"/>
      <c r="THT173" s="91"/>
      <c r="THU173" s="91"/>
      <c r="THV173" s="91"/>
      <c r="THW173" s="91"/>
      <c r="THX173" s="91"/>
      <c r="THY173" s="91"/>
      <c r="THZ173" s="91"/>
      <c r="TIA173" s="91"/>
      <c r="TIB173" s="91"/>
      <c r="TIC173" s="91"/>
      <c r="TID173" s="91"/>
      <c r="TIE173" s="91"/>
      <c r="TIF173" s="91"/>
      <c r="TIG173" s="91"/>
      <c r="TIH173" s="91"/>
      <c r="TII173" s="91"/>
      <c r="TIJ173" s="91"/>
      <c r="TIK173" s="91"/>
      <c r="TIL173" s="91"/>
      <c r="TIM173" s="91"/>
      <c r="TIN173" s="91"/>
      <c r="TIO173" s="91"/>
      <c r="TIP173" s="91"/>
      <c r="TIQ173" s="91"/>
      <c r="TIR173" s="91"/>
      <c r="TIS173" s="91"/>
      <c r="TIT173" s="91"/>
      <c r="TIU173" s="91"/>
      <c r="TIV173" s="91"/>
      <c r="TIW173" s="91"/>
      <c r="TIX173" s="91"/>
      <c r="TIY173" s="91"/>
      <c r="TIZ173" s="91"/>
      <c r="TJA173" s="91"/>
      <c r="TJB173" s="91"/>
      <c r="TJC173" s="91"/>
      <c r="TJD173" s="91"/>
      <c r="TJE173" s="91"/>
      <c r="TJF173" s="91"/>
      <c r="TJG173" s="91"/>
      <c r="TJH173" s="91"/>
      <c r="TJI173" s="91"/>
      <c r="TJJ173" s="91"/>
      <c r="TJK173" s="91"/>
      <c r="TJL173" s="91"/>
      <c r="TJM173" s="91"/>
      <c r="TJN173" s="91"/>
      <c r="TJO173" s="91"/>
      <c r="TJP173" s="91"/>
      <c r="TJQ173" s="91"/>
      <c r="TJR173" s="91"/>
      <c r="TJS173" s="91"/>
      <c r="TJT173" s="91"/>
      <c r="TJU173" s="91"/>
      <c r="TJV173" s="91"/>
      <c r="TJW173" s="91"/>
      <c r="TJX173" s="91"/>
      <c r="TJY173" s="91"/>
      <c r="TJZ173" s="91"/>
      <c r="TKA173" s="91"/>
      <c r="TKB173" s="91"/>
      <c r="TKC173" s="91"/>
      <c r="TKD173" s="91"/>
      <c r="TKE173" s="91"/>
      <c r="TKF173" s="91"/>
      <c r="TKG173" s="91"/>
      <c r="TKH173" s="91"/>
      <c r="TKI173" s="91"/>
      <c r="TKJ173" s="91"/>
      <c r="TKK173" s="91"/>
      <c r="TKL173" s="91"/>
      <c r="TKM173" s="91"/>
      <c r="TKN173" s="91"/>
      <c r="TKO173" s="91"/>
      <c r="TKP173" s="91"/>
      <c r="TKQ173" s="91"/>
      <c r="TKR173" s="91"/>
      <c r="TKS173" s="91"/>
      <c r="TKT173" s="91"/>
      <c r="TKU173" s="91"/>
      <c r="TKV173" s="91"/>
      <c r="TKW173" s="91"/>
      <c r="TKX173" s="91"/>
      <c r="TKY173" s="91"/>
      <c r="TKZ173" s="91"/>
      <c r="TLA173" s="91"/>
      <c r="TLB173" s="91"/>
      <c r="TLC173" s="91"/>
      <c r="TLD173" s="91"/>
      <c r="TLE173" s="91"/>
      <c r="TLF173" s="91"/>
      <c r="TLG173" s="91"/>
      <c r="TLH173" s="91"/>
      <c r="TLI173" s="91"/>
      <c r="TLJ173" s="91"/>
      <c r="TLK173" s="91"/>
      <c r="TLL173" s="91"/>
      <c r="TLM173" s="91"/>
      <c r="TLN173" s="91"/>
      <c r="TLO173" s="91"/>
      <c r="TLP173" s="91"/>
      <c r="TLQ173" s="91"/>
      <c r="TLR173" s="91"/>
      <c r="TLS173" s="91"/>
      <c r="TLT173" s="91"/>
      <c r="TLU173" s="91"/>
      <c r="TLV173" s="91"/>
      <c r="TLW173" s="91"/>
      <c r="TLX173" s="91"/>
      <c r="TLY173" s="91"/>
      <c r="TLZ173" s="91"/>
      <c r="TMA173" s="91"/>
      <c r="TMB173" s="91"/>
      <c r="TMC173" s="91"/>
      <c r="TMD173" s="91"/>
      <c r="TME173" s="91"/>
      <c r="TMF173" s="91"/>
      <c r="TMG173" s="91"/>
      <c r="TMH173" s="91"/>
      <c r="TMI173" s="91"/>
      <c r="TMJ173" s="91"/>
      <c r="TMK173" s="91"/>
      <c r="TML173" s="91"/>
      <c r="TMM173" s="91"/>
      <c r="TMN173" s="91"/>
      <c r="TMO173" s="91"/>
      <c r="TMP173" s="91"/>
      <c r="TMQ173" s="91"/>
      <c r="TMR173" s="91"/>
      <c r="TMS173" s="91"/>
      <c r="TMT173" s="91"/>
      <c r="TMU173" s="91"/>
      <c r="TMV173" s="91"/>
      <c r="TMW173" s="91"/>
      <c r="TMX173" s="91"/>
      <c r="TMY173" s="91"/>
      <c r="TMZ173" s="91"/>
      <c r="TNA173" s="91"/>
      <c r="TNB173" s="91"/>
      <c r="TNC173" s="91"/>
      <c r="TND173" s="91"/>
      <c r="TNE173" s="91"/>
      <c r="TNF173" s="91"/>
      <c r="TNG173" s="91"/>
      <c r="TNH173" s="91"/>
      <c r="TNI173" s="91"/>
      <c r="TNJ173" s="91"/>
      <c r="TNK173" s="91"/>
      <c r="TNL173" s="91"/>
      <c r="TNM173" s="91"/>
      <c r="TNN173" s="91"/>
      <c r="TNO173" s="91"/>
      <c r="TNP173" s="91"/>
      <c r="TNQ173" s="91"/>
      <c r="TNR173" s="91"/>
      <c r="TNS173" s="91"/>
      <c r="TNT173" s="91"/>
      <c r="TNU173" s="91"/>
      <c r="TNV173" s="91"/>
      <c r="TNW173" s="91"/>
      <c r="TNX173" s="91"/>
      <c r="TNY173" s="91"/>
      <c r="TNZ173" s="91"/>
      <c r="TOA173" s="91"/>
      <c r="TOB173" s="91"/>
      <c r="TOC173" s="91"/>
      <c r="TOD173" s="91"/>
      <c r="TOE173" s="91"/>
      <c r="TOF173" s="91"/>
      <c r="TOG173" s="91"/>
      <c r="TOH173" s="91"/>
      <c r="TOI173" s="91"/>
      <c r="TOJ173" s="91"/>
      <c r="TOK173" s="91"/>
      <c r="TOL173" s="91"/>
      <c r="TOM173" s="91"/>
      <c r="TON173" s="91"/>
      <c r="TOO173" s="91"/>
      <c r="TOP173" s="91"/>
      <c r="TOQ173" s="91"/>
      <c r="TOR173" s="91"/>
      <c r="TOS173" s="91"/>
      <c r="TOT173" s="91"/>
      <c r="TOU173" s="91"/>
      <c r="TOV173" s="91"/>
      <c r="TOW173" s="91"/>
      <c r="TOX173" s="91"/>
      <c r="TOY173" s="91"/>
      <c r="TOZ173" s="91"/>
      <c r="TPA173" s="91"/>
      <c r="TPB173" s="91"/>
      <c r="TPC173" s="91"/>
      <c r="TPD173" s="91"/>
      <c r="TPE173" s="91"/>
      <c r="TPF173" s="91"/>
      <c r="TPG173" s="91"/>
      <c r="TPH173" s="91"/>
      <c r="TPI173" s="91"/>
      <c r="TPJ173" s="91"/>
      <c r="TPK173" s="91"/>
      <c r="TPL173" s="91"/>
      <c r="TPM173" s="91"/>
      <c r="TPN173" s="91"/>
      <c r="TPO173" s="91"/>
      <c r="TPP173" s="91"/>
      <c r="TPQ173" s="91"/>
      <c r="TPR173" s="91"/>
      <c r="TPS173" s="91"/>
      <c r="TPT173" s="91"/>
      <c r="TPU173" s="91"/>
      <c r="TPV173" s="91"/>
      <c r="TPW173" s="91"/>
      <c r="TPX173" s="91"/>
      <c r="TPY173" s="91"/>
      <c r="TPZ173" s="91"/>
      <c r="TQA173" s="91"/>
      <c r="TQB173" s="91"/>
      <c r="TQC173" s="91"/>
      <c r="TQD173" s="91"/>
      <c r="TQE173" s="91"/>
      <c r="TQF173" s="91"/>
      <c r="TQG173" s="91"/>
      <c r="TQH173" s="91"/>
      <c r="TQI173" s="91"/>
      <c r="TQJ173" s="91"/>
      <c r="TQK173" s="91"/>
      <c r="TQL173" s="91"/>
      <c r="TQM173" s="91"/>
      <c r="TQN173" s="91"/>
      <c r="TQO173" s="91"/>
      <c r="TQP173" s="91"/>
      <c r="TQQ173" s="91"/>
      <c r="TQR173" s="91"/>
      <c r="TQS173" s="91"/>
      <c r="TQT173" s="91"/>
      <c r="TQU173" s="91"/>
      <c r="TQV173" s="91"/>
      <c r="TQW173" s="91"/>
      <c r="TQX173" s="91"/>
      <c r="TQY173" s="91"/>
      <c r="TQZ173" s="91"/>
      <c r="TRA173" s="91"/>
      <c r="TRB173" s="91"/>
      <c r="TRC173" s="91"/>
      <c r="TRD173" s="91"/>
      <c r="TRE173" s="91"/>
      <c r="TRF173" s="91"/>
      <c r="TRG173" s="91"/>
      <c r="TRH173" s="91"/>
      <c r="TRI173" s="91"/>
      <c r="TRJ173" s="91"/>
      <c r="TRK173" s="91"/>
      <c r="TRL173" s="91"/>
      <c r="TRM173" s="91"/>
      <c r="TRN173" s="91"/>
      <c r="TRO173" s="91"/>
      <c r="TRP173" s="91"/>
      <c r="TRQ173" s="91"/>
      <c r="TRR173" s="91"/>
      <c r="TRS173" s="91"/>
      <c r="TRT173" s="91"/>
      <c r="TRU173" s="91"/>
      <c r="TRV173" s="91"/>
      <c r="TRW173" s="91"/>
      <c r="TRX173" s="91"/>
      <c r="TRY173" s="91"/>
      <c r="TRZ173" s="91"/>
      <c r="TSA173" s="91"/>
      <c r="TSB173" s="91"/>
      <c r="TSC173" s="91"/>
      <c r="TSD173" s="91"/>
      <c r="TSE173" s="91"/>
      <c r="TSF173" s="91"/>
      <c r="TSG173" s="91"/>
      <c r="TSH173" s="91"/>
      <c r="TSI173" s="91"/>
      <c r="TSJ173" s="91"/>
      <c r="TSK173" s="91"/>
      <c r="TSL173" s="91"/>
      <c r="TSM173" s="91"/>
      <c r="TSN173" s="91"/>
      <c r="TSO173" s="91"/>
      <c r="TSP173" s="91"/>
      <c r="TSQ173" s="91"/>
      <c r="TSR173" s="91"/>
      <c r="TSS173" s="91"/>
      <c r="TST173" s="91"/>
      <c r="TSU173" s="91"/>
      <c r="TSV173" s="91"/>
      <c r="TSW173" s="91"/>
      <c r="TSX173" s="91"/>
      <c r="TSY173" s="91"/>
      <c r="TSZ173" s="91"/>
      <c r="TTA173" s="91"/>
      <c r="TTB173" s="91"/>
      <c r="TTC173" s="91"/>
      <c r="TTD173" s="91"/>
      <c r="TTE173" s="91"/>
      <c r="TTF173" s="91"/>
      <c r="TTG173" s="91"/>
      <c r="TTH173" s="91"/>
      <c r="TTI173" s="91"/>
      <c r="TTJ173" s="91"/>
      <c r="TTK173" s="91"/>
      <c r="TTL173" s="91"/>
      <c r="TTM173" s="91"/>
      <c r="TTN173" s="91"/>
      <c r="TTO173" s="91"/>
      <c r="TTP173" s="91"/>
      <c r="TTQ173" s="91"/>
      <c r="TTR173" s="91"/>
      <c r="TTS173" s="91"/>
      <c r="TTT173" s="91"/>
      <c r="TTU173" s="91"/>
      <c r="TTV173" s="91"/>
      <c r="TTW173" s="91"/>
      <c r="TTX173" s="91"/>
      <c r="TTY173" s="91"/>
      <c r="TTZ173" s="91"/>
      <c r="TUA173" s="91"/>
      <c r="TUB173" s="91"/>
      <c r="TUC173" s="91"/>
      <c r="TUD173" s="91"/>
      <c r="TUE173" s="91"/>
      <c r="TUF173" s="91"/>
      <c r="TUG173" s="91"/>
      <c r="TUH173" s="91"/>
      <c r="TUI173" s="91"/>
      <c r="TUJ173" s="91"/>
      <c r="TUK173" s="91"/>
      <c r="TUL173" s="91"/>
      <c r="TUM173" s="91"/>
      <c r="TUN173" s="91"/>
      <c r="TUO173" s="91"/>
      <c r="TUP173" s="91"/>
      <c r="TUQ173" s="91"/>
      <c r="TUR173" s="91"/>
      <c r="TUS173" s="91"/>
      <c r="TUT173" s="91"/>
      <c r="TUU173" s="91"/>
      <c r="TUV173" s="91"/>
      <c r="TUW173" s="91"/>
      <c r="TUX173" s="91"/>
      <c r="TUY173" s="91"/>
      <c r="TUZ173" s="91"/>
      <c r="TVA173" s="91"/>
      <c r="TVB173" s="91"/>
      <c r="TVC173" s="91"/>
      <c r="TVD173" s="91"/>
      <c r="TVE173" s="91"/>
      <c r="TVF173" s="91"/>
      <c r="TVG173" s="91"/>
      <c r="TVH173" s="91"/>
      <c r="TVI173" s="91"/>
      <c r="TVJ173" s="91"/>
      <c r="TVK173" s="91"/>
      <c r="TVL173" s="91"/>
      <c r="TVM173" s="91"/>
      <c r="TVN173" s="91"/>
      <c r="TVO173" s="91"/>
      <c r="TVP173" s="91"/>
      <c r="TVQ173" s="91"/>
      <c r="TVR173" s="91"/>
      <c r="TVS173" s="91"/>
      <c r="TVT173" s="91"/>
      <c r="TVU173" s="91"/>
      <c r="TVV173" s="91"/>
      <c r="TVW173" s="91"/>
      <c r="TVX173" s="91"/>
      <c r="TVY173" s="91"/>
      <c r="TVZ173" s="91"/>
      <c r="TWA173" s="91"/>
      <c r="TWB173" s="91"/>
      <c r="TWC173" s="91"/>
      <c r="TWD173" s="91"/>
      <c r="TWE173" s="91"/>
      <c r="TWF173" s="91"/>
      <c r="TWG173" s="91"/>
      <c r="TWH173" s="91"/>
      <c r="TWI173" s="91"/>
      <c r="TWJ173" s="91"/>
      <c r="TWK173" s="91"/>
      <c r="TWL173" s="91"/>
      <c r="TWM173" s="91"/>
      <c r="TWN173" s="91"/>
      <c r="TWO173" s="91"/>
      <c r="TWP173" s="91"/>
      <c r="TWQ173" s="91"/>
      <c r="TWR173" s="91"/>
      <c r="TWS173" s="91"/>
      <c r="TWT173" s="91"/>
      <c r="TWU173" s="91"/>
      <c r="TWV173" s="91"/>
      <c r="TWW173" s="91"/>
      <c r="TWX173" s="91"/>
      <c r="TWY173" s="91"/>
      <c r="TWZ173" s="91"/>
      <c r="TXA173" s="91"/>
      <c r="TXB173" s="91"/>
      <c r="TXC173" s="91"/>
      <c r="TXD173" s="91"/>
      <c r="TXE173" s="91"/>
      <c r="TXF173" s="91"/>
      <c r="TXG173" s="91"/>
      <c r="TXH173" s="91"/>
      <c r="TXI173" s="91"/>
      <c r="TXJ173" s="91"/>
      <c r="TXK173" s="91"/>
      <c r="TXL173" s="91"/>
      <c r="TXM173" s="91"/>
      <c r="TXN173" s="91"/>
      <c r="TXO173" s="91"/>
      <c r="TXP173" s="91"/>
      <c r="TXQ173" s="91"/>
      <c r="TXR173" s="91"/>
      <c r="TXS173" s="91"/>
      <c r="TXT173" s="91"/>
      <c r="TXU173" s="91"/>
      <c r="TXV173" s="91"/>
      <c r="TXW173" s="91"/>
      <c r="TXX173" s="91"/>
      <c r="TXY173" s="91"/>
      <c r="TXZ173" s="91"/>
      <c r="TYA173" s="91"/>
      <c r="TYB173" s="91"/>
      <c r="TYC173" s="91"/>
      <c r="TYD173" s="91"/>
      <c r="TYE173" s="91"/>
      <c r="TYF173" s="91"/>
      <c r="TYG173" s="91"/>
      <c r="TYH173" s="91"/>
      <c r="TYI173" s="91"/>
      <c r="TYJ173" s="91"/>
      <c r="TYK173" s="91"/>
      <c r="TYL173" s="91"/>
      <c r="TYM173" s="91"/>
      <c r="TYN173" s="91"/>
      <c r="TYO173" s="91"/>
      <c r="TYP173" s="91"/>
      <c r="TYQ173" s="91"/>
      <c r="TYR173" s="91"/>
      <c r="TYS173" s="91"/>
      <c r="TYT173" s="91"/>
      <c r="TYU173" s="91"/>
      <c r="TYV173" s="91"/>
      <c r="TYW173" s="91"/>
      <c r="TYX173" s="91"/>
      <c r="TYY173" s="91"/>
      <c r="TYZ173" s="91"/>
      <c r="TZA173" s="91"/>
      <c r="TZB173" s="91"/>
      <c r="TZC173" s="91"/>
      <c r="TZD173" s="91"/>
      <c r="TZE173" s="91"/>
      <c r="TZF173" s="91"/>
      <c r="TZG173" s="91"/>
      <c r="TZH173" s="91"/>
      <c r="TZI173" s="91"/>
      <c r="TZJ173" s="91"/>
      <c r="TZK173" s="91"/>
      <c r="TZL173" s="91"/>
      <c r="TZM173" s="91"/>
      <c r="TZN173" s="91"/>
      <c r="TZO173" s="91"/>
      <c r="TZP173" s="91"/>
      <c r="TZQ173" s="91"/>
      <c r="TZR173" s="91"/>
      <c r="TZS173" s="91"/>
      <c r="TZT173" s="91"/>
      <c r="TZU173" s="91"/>
      <c r="TZV173" s="91"/>
      <c r="TZW173" s="91"/>
      <c r="TZX173" s="91"/>
      <c r="TZY173" s="91"/>
      <c r="TZZ173" s="91"/>
      <c r="UAA173" s="91"/>
      <c r="UAB173" s="91"/>
      <c r="UAC173" s="91"/>
      <c r="UAD173" s="91"/>
      <c r="UAE173" s="91"/>
      <c r="UAF173" s="91"/>
      <c r="UAG173" s="91"/>
      <c r="UAH173" s="91"/>
      <c r="UAI173" s="91"/>
      <c r="UAJ173" s="91"/>
      <c r="UAK173" s="91"/>
      <c r="UAL173" s="91"/>
      <c r="UAM173" s="91"/>
      <c r="UAN173" s="91"/>
      <c r="UAO173" s="91"/>
      <c r="UAP173" s="91"/>
      <c r="UAQ173" s="91"/>
      <c r="UAR173" s="91"/>
      <c r="UAS173" s="91"/>
      <c r="UAT173" s="91"/>
      <c r="UAU173" s="91"/>
      <c r="UAV173" s="91"/>
      <c r="UAW173" s="91"/>
      <c r="UAX173" s="91"/>
      <c r="UAY173" s="91"/>
      <c r="UAZ173" s="91"/>
      <c r="UBA173" s="91"/>
      <c r="UBB173" s="91"/>
      <c r="UBC173" s="91"/>
      <c r="UBD173" s="91"/>
      <c r="UBE173" s="91"/>
      <c r="UBF173" s="91"/>
      <c r="UBG173" s="91"/>
      <c r="UBH173" s="91"/>
      <c r="UBI173" s="91"/>
      <c r="UBJ173" s="91"/>
      <c r="UBK173" s="91"/>
      <c r="UBL173" s="91"/>
      <c r="UBM173" s="91"/>
      <c r="UBN173" s="91"/>
      <c r="UBO173" s="91"/>
      <c r="UBP173" s="91"/>
      <c r="UBQ173" s="91"/>
      <c r="UBR173" s="91"/>
      <c r="UBS173" s="91"/>
      <c r="UBT173" s="91"/>
      <c r="UBU173" s="91"/>
      <c r="UBV173" s="91"/>
      <c r="UBW173" s="91"/>
      <c r="UBX173" s="91"/>
      <c r="UBY173" s="91"/>
      <c r="UBZ173" s="91"/>
      <c r="UCA173" s="91"/>
      <c r="UCB173" s="91"/>
      <c r="UCC173" s="91"/>
      <c r="UCD173" s="91"/>
      <c r="UCE173" s="91"/>
      <c r="UCF173" s="91"/>
      <c r="UCG173" s="91"/>
      <c r="UCH173" s="91"/>
      <c r="UCI173" s="91"/>
      <c r="UCJ173" s="91"/>
      <c r="UCK173" s="91"/>
      <c r="UCL173" s="91"/>
      <c r="UCM173" s="91"/>
      <c r="UCN173" s="91"/>
      <c r="UCO173" s="91"/>
      <c r="UCP173" s="91"/>
      <c r="UCQ173" s="91"/>
      <c r="UCR173" s="91"/>
      <c r="UCS173" s="91"/>
      <c r="UCT173" s="91"/>
      <c r="UCU173" s="91"/>
      <c r="UCV173" s="91"/>
      <c r="UCW173" s="91"/>
      <c r="UCX173" s="91"/>
      <c r="UCY173" s="91"/>
      <c r="UCZ173" s="91"/>
      <c r="UDA173" s="91"/>
      <c r="UDB173" s="91"/>
      <c r="UDC173" s="91"/>
      <c r="UDD173" s="91"/>
      <c r="UDE173" s="91"/>
      <c r="UDF173" s="91"/>
      <c r="UDG173" s="91"/>
      <c r="UDH173" s="91"/>
      <c r="UDI173" s="91"/>
      <c r="UDJ173" s="91"/>
      <c r="UDK173" s="91"/>
      <c r="UDL173" s="91"/>
      <c r="UDM173" s="91"/>
      <c r="UDN173" s="91"/>
      <c r="UDO173" s="91"/>
      <c r="UDP173" s="91"/>
      <c r="UDQ173" s="91"/>
      <c r="UDR173" s="91"/>
      <c r="UDS173" s="91"/>
      <c r="UDT173" s="91"/>
      <c r="UDU173" s="91"/>
      <c r="UDV173" s="91"/>
      <c r="UDW173" s="91"/>
      <c r="UDX173" s="91"/>
      <c r="UDY173" s="91"/>
      <c r="UDZ173" s="91"/>
      <c r="UEA173" s="91"/>
      <c r="UEB173" s="91"/>
      <c r="UEC173" s="91"/>
      <c r="UED173" s="91"/>
      <c r="UEE173" s="91"/>
      <c r="UEF173" s="91"/>
      <c r="UEG173" s="91"/>
      <c r="UEH173" s="91"/>
      <c r="UEI173" s="91"/>
      <c r="UEJ173" s="91"/>
      <c r="UEK173" s="91"/>
      <c r="UEL173" s="91"/>
      <c r="UEM173" s="91"/>
      <c r="UEN173" s="91"/>
      <c r="UEO173" s="91"/>
      <c r="UEP173" s="91"/>
      <c r="UEQ173" s="91"/>
      <c r="UER173" s="91"/>
      <c r="UES173" s="91"/>
      <c r="UET173" s="91"/>
      <c r="UEU173" s="91"/>
      <c r="UEV173" s="91"/>
      <c r="UEW173" s="91"/>
      <c r="UEX173" s="91"/>
      <c r="UEY173" s="91"/>
      <c r="UEZ173" s="91"/>
      <c r="UFA173" s="91"/>
      <c r="UFB173" s="91"/>
      <c r="UFC173" s="91"/>
      <c r="UFD173" s="91"/>
      <c r="UFE173" s="91"/>
      <c r="UFF173" s="91"/>
      <c r="UFG173" s="91"/>
      <c r="UFH173" s="91"/>
      <c r="UFI173" s="91"/>
      <c r="UFJ173" s="91"/>
      <c r="UFK173" s="91"/>
      <c r="UFL173" s="91"/>
      <c r="UFM173" s="91"/>
      <c r="UFN173" s="91"/>
      <c r="UFO173" s="91"/>
      <c r="UFP173" s="91"/>
      <c r="UFQ173" s="91"/>
      <c r="UFR173" s="91"/>
      <c r="UFS173" s="91"/>
      <c r="UFT173" s="91"/>
      <c r="UFU173" s="91"/>
      <c r="UFV173" s="91"/>
      <c r="UFW173" s="91"/>
      <c r="UFX173" s="91"/>
      <c r="UFY173" s="91"/>
      <c r="UFZ173" s="91"/>
      <c r="UGA173" s="91"/>
      <c r="UGB173" s="91"/>
      <c r="UGC173" s="91"/>
      <c r="UGD173" s="91"/>
      <c r="UGE173" s="91"/>
      <c r="UGF173" s="91"/>
      <c r="UGG173" s="91"/>
      <c r="UGH173" s="91"/>
      <c r="UGI173" s="91"/>
      <c r="UGJ173" s="91"/>
      <c r="UGK173" s="91"/>
      <c r="UGL173" s="91"/>
      <c r="UGM173" s="91"/>
      <c r="UGN173" s="91"/>
      <c r="UGO173" s="91"/>
      <c r="UGP173" s="91"/>
      <c r="UGQ173" s="91"/>
      <c r="UGR173" s="91"/>
      <c r="UGS173" s="91"/>
      <c r="UGT173" s="91"/>
      <c r="UGU173" s="91"/>
      <c r="UGV173" s="91"/>
      <c r="UGW173" s="91"/>
      <c r="UGX173" s="91"/>
      <c r="UGY173" s="91"/>
      <c r="UGZ173" s="91"/>
      <c r="UHA173" s="91"/>
      <c r="UHB173" s="91"/>
      <c r="UHC173" s="91"/>
      <c r="UHD173" s="91"/>
      <c r="UHE173" s="91"/>
      <c r="UHF173" s="91"/>
      <c r="UHG173" s="91"/>
      <c r="UHH173" s="91"/>
      <c r="UHI173" s="91"/>
      <c r="UHJ173" s="91"/>
      <c r="UHK173" s="91"/>
      <c r="UHL173" s="91"/>
      <c r="UHM173" s="91"/>
      <c r="UHN173" s="91"/>
      <c r="UHO173" s="91"/>
      <c r="UHP173" s="91"/>
      <c r="UHQ173" s="91"/>
      <c r="UHR173" s="91"/>
      <c r="UHS173" s="91"/>
      <c r="UHT173" s="91"/>
      <c r="UHU173" s="91"/>
      <c r="UHV173" s="91"/>
      <c r="UHW173" s="91"/>
      <c r="UHX173" s="91"/>
      <c r="UHY173" s="91"/>
      <c r="UHZ173" s="91"/>
      <c r="UIA173" s="91"/>
      <c r="UIB173" s="91"/>
      <c r="UIC173" s="91"/>
      <c r="UID173" s="91"/>
      <c r="UIE173" s="91"/>
      <c r="UIF173" s="91"/>
      <c r="UIG173" s="91"/>
      <c r="UIH173" s="91"/>
      <c r="UII173" s="91"/>
      <c r="UIJ173" s="91"/>
      <c r="UIK173" s="91"/>
      <c r="UIL173" s="91"/>
      <c r="UIM173" s="91"/>
      <c r="UIN173" s="91"/>
      <c r="UIO173" s="91"/>
      <c r="UIP173" s="91"/>
      <c r="UIQ173" s="91"/>
      <c r="UIR173" s="91"/>
      <c r="UIS173" s="91"/>
      <c r="UIT173" s="91"/>
      <c r="UIU173" s="91"/>
      <c r="UIV173" s="91"/>
      <c r="UIW173" s="91"/>
      <c r="UIX173" s="91"/>
      <c r="UIY173" s="91"/>
      <c r="UIZ173" s="91"/>
      <c r="UJA173" s="91"/>
      <c r="UJB173" s="91"/>
      <c r="UJC173" s="91"/>
      <c r="UJD173" s="91"/>
      <c r="UJE173" s="91"/>
      <c r="UJF173" s="91"/>
      <c r="UJG173" s="91"/>
      <c r="UJH173" s="91"/>
      <c r="UJI173" s="91"/>
      <c r="UJJ173" s="91"/>
      <c r="UJK173" s="91"/>
      <c r="UJL173" s="91"/>
      <c r="UJM173" s="91"/>
      <c r="UJN173" s="91"/>
      <c r="UJO173" s="91"/>
      <c r="UJP173" s="91"/>
      <c r="UJQ173" s="91"/>
      <c r="UJR173" s="91"/>
      <c r="UJS173" s="91"/>
      <c r="UJT173" s="91"/>
      <c r="UJU173" s="91"/>
      <c r="UJV173" s="91"/>
      <c r="UJW173" s="91"/>
      <c r="UJX173" s="91"/>
      <c r="UJY173" s="91"/>
      <c r="UJZ173" s="91"/>
      <c r="UKA173" s="91"/>
      <c r="UKB173" s="91"/>
      <c r="UKC173" s="91"/>
      <c r="UKD173" s="91"/>
      <c r="UKE173" s="91"/>
      <c r="UKF173" s="91"/>
      <c r="UKG173" s="91"/>
      <c r="UKH173" s="91"/>
      <c r="UKI173" s="91"/>
      <c r="UKJ173" s="91"/>
      <c r="UKK173" s="91"/>
      <c r="UKL173" s="91"/>
      <c r="UKM173" s="91"/>
      <c r="UKN173" s="91"/>
      <c r="UKO173" s="91"/>
      <c r="UKP173" s="91"/>
      <c r="UKQ173" s="91"/>
      <c r="UKR173" s="91"/>
      <c r="UKS173" s="91"/>
      <c r="UKT173" s="91"/>
      <c r="UKU173" s="91"/>
      <c r="UKV173" s="91"/>
      <c r="UKW173" s="91"/>
      <c r="UKX173" s="91"/>
      <c r="UKY173" s="91"/>
      <c r="UKZ173" s="91"/>
      <c r="ULA173" s="91"/>
      <c r="ULB173" s="91"/>
      <c r="ULC173" s="91"/>
      <c r="ULD173" s="91"/>
      <c r="ULE173" s="91"/>
      <c r="ULF173" s="91"/>
      <c r="ULG173" s="91"/>
      <c r="ULH173" s="91"/>
      <c r="ULI173" s="91"/>
      <c r="ULJ173" s="91"/>
      <c r="ULK173" s="91"/>
      <c r="ULL173" s="91"/>
      <c r="ULM173" s="91"/>
      <c r="ULN173" s="91"/>
      <c r="ULO173" s="91"/>
      <c r="ULP173" s="91"/>
      <c r="ULQ173" s="91"/>
      <c r="ULR173" s="91"/>
      <c r="ULS173" s="91"/>
      <c r="ULT173" s="91"/>
      <c r="ULU173" s="91"/>
      <c r="ULV173" s="91"/>
      <c r="ULW173" s="91"/>
      <c r="ULX173" s="91"/>
      <c r="ULY173" s="91"/>
      <c r="ULZ173" s="91"/>
      <c r="UMA173" s="91"/>
      <c r="UMB173" s="91"/>
      <c r="UMC173" s="91"/>
      <c r="UMD173" s="91"/>
      <c r="UME173" s="91"/>
      <c r="UMF173" s="91"/>
      <c r="UMG173" s="91"/>
      <c r="UMH173" s="91"/>
      <c r="UMI173" s="91"/>
      <c r="UMJ173" s="91"/>
      <c r="UMK173" s="91"/>
      <c r="UML173" s="91"/>
      <c r="UMM173" s="91"/>
      <c r="UMN173" s="91"/>
      <c r="UMO173" s="91"/>
      <c r="UMP173" s="91"/>
      <c r="UMQ173" s="91"/>
      <c r="UMR173" s="91"/>
      <c r="UMS173" s="91"/>
      <c r="UMT173" s="91"/>
      <c r="UMU173" s="91"/>
      <c r="UMV173" s="91"/>
      <c r="UMW173" s="91"/>
      <c r="UMX173" s="91"/>
      <c r="UMY173" s="91"/>
      <c r="UMZ173" s="91"/>
      <c r="UNA173" s="91"/>
      <c r="UNB173" s="91"/>
      <c r="UNC173" s="91"/>
      <c r="UND173" s="91"/>
      <c r="UNE173" s="91"/>
      <c r="UNF173" s="91"/>
      <c r="UNG173" s="91"/>
      <c r="UNH173" s="91"/>
      <c r="UNI173" s="91"/>
      <c r="UNJ173" s="91"/>
      <c r="UNK173" s="91"/>
      <c r="UNL173" s="91"/>
      <c r="UNM173" s="91"/>
      <c r="UNN173" s="91"/>
      <c r="UNO173" s="91"/>
      <c r="UNP173" s="91"/>
      <c r="UNQ173" s="91"/>
      <c r="UNR173" s="91"/>
      <c r="UNS173" s="91"/>
      <c r="UNT173" s="91"/>
      <c r="UNU173" s="91"/>
      <c r="UNV173" s="91"/>
      <c r="UNW173" s="91"/>
      <c r="UNX173" s="91"/>
      <c r="UNY173" s="91"/>
      <c r="UNZ173" s="91"/>
      <c r="UOA173" s="91"/>
      <c r="UOB173" s="91"/>
      <c r="UOC173" s="91"/>
      <c r="UOD173" s="91"/>
      <c r="UOE173" s="91"/>
      <c r="UOF173" s="91"/>
      <c r="UOG173" s="91"/>
      <c r="UOH173" s="91"/>
      <c r="UOI173" s="91"/>
      <c r="UOJ173" s="91"/>
      <c r="UOK173" s="91"/>
      <c r="UOL173" s="91"/>
      <c r="UOM173" s="91"/>
      <c r="UON173" s="91"/>
      <c r="UOO173" s="91"/>
      <c r="UOP173" s="91"/>
      <c r="UOQ173" s="91"/>
      <c r="UOR173" s="91"/>
      <c r="UOS173" s="91"/>
      <c r="UOT173" s="91"/>
      <c r="UOU173" s="91"/>
      <c r="UOV173" s="91"/>
      <c r="UOW173" s="91"/>
      <c r="UOX173" s="91"/>
      <c r="UOY173" s="91"/>
      <c r="UOZ173" s="91"/>
      <c r="UPA173" s="91"/>
      <c r="UPB173" s="91"/>
      <c r="UPC173" s="91"/>
      <c r="UPD173" s="91"/>
      <c r="UPE173" s="91"/>
      <c r="UPF173" s="91"/>
      <c r="UPG173" s="91"/>
      <c r="UPH173" s="91"/>
      <c r="UPI173" s="91"/>
      <c r="UPJ173" s="91"/>
      <c r="UPK173" s="91"/>
      <c r="UPL173" s="91"/>
      <c r="UPM173" s="91"/>
      <c r="UPN173" s="91"/>
      <c r="UPO173" s="91"/>
      <c r="UPP173" s="91"/>
      <c r="UPQ173" s="91"/>
      <c r="UPR173" s="91"/>
      <c r="UPS173" s="91"/>
      <c r="UPT173" s="91"/>
      <c r="UPU173" s="91"/>
      <c r="UPV173" s="91"/>
      <c r="UPW173" s="91"/>
      <c r="UPX173" s="91"/>
      <c r="UPY173" s="91"/>
      <c r="UPZ173" s="91"/>
      <c r="UQA173" s="91"/>
      <c r="UQB173" s="91"/>
      <c r="UQC173" s="91"/>
      <c r="UQD173" s="91"/>
      <c r="UQE173" s="91"/>
      <c r="UQF173" s="91"/>
      <c r="UQG173" s="91"/>
      <c r="UQH173" s="91"/>
      <c r="UQI173" s="91"/>
      <c r="UQJ173" s="91"/>
      <c r="UQK173" s="91"/>
      <c r="UQL173" s="91"/>
      <c r="UQM173" s="91"/>
      <c r="UQN173" s="91"/>
      <c r="UQO173" s="91"/>
      <c r="UQP173" s="91"/>
      <c r="UQQ173" s="91"/>
      <c r="UQR173" s="91"/>
      <c r="UQS173" s="91"/>
      <c r="UQT173" s="91"/>
      <c r="UQU173" s="91"/>
      <c r="UQV173" s="91"/>
      <c r="UQW173" s="91"/>
      <c r="UQX173" s="91"/>
      <c r="UQY173" s="91"/>
      <c r="UQZ173" s="91"/>
      <c r="URA173" s="91"/>
      <c r="URB173" s="91"/>
      <c r="URC173" s="91"/>
      <c r="URD173" s="91"/>
      <c r="URE173" s="91"/>
      <c r="URF173" s="91"/>
      <c r="URG173" s="91"/>
      <c r="URH173" s="91"/>
      <c r="URI173" s="91"/>
      <c r="URJ173" s="91"/>
      <c r="URK173" s="91"/>
      <c r="URL173" s="91"/>
      <c r="URM173" s="91"/>
      <c r="URN173" s="91"/>
      <c r="URO173" s="91"/>
      <c r="URP173" s="91"/>
      <c r="URQ173" s="91"/>
      <c r="URR173" s="91"/>
      <c r="URS173" s="91"/>
      <c r="URT173" s="91"/>
      <c r="URU173" s="91"/>
      <c r="URV173" s="91"/>
      <c r="URW173" s="91"/>
      <c r="URX173" s="91"/>
      <c r="URY173" s="91"/>
      <c r="URZ173" s="91"/>
      <c r="USA173" s="91"/>
      <c r="USB173" s="91"/>
      <c r="USC173" s="91"/>
      <c r="USD173" s="91"/>
      <c r="USE173" s="91"/>
      <c r="USF173" s="91"/>
      <c r="USG173" s="91"/>
      <c r="USH173" s="91"/>
      <c r="USI173" s="91"/>
      <c r="USJ173" s="91"/>
      <c r="USK173" s="91"/>
      <c r="USL173" s="91"/>
      <c r="USM173" s="91"/>
      <c r="USN173" s="91"/>
      <c r="USO173" s="91"/>
      <c r="USP173" s="91"/>
      <c r="USQ173" s="91"/>
      <c r="USR173" s="91"/>
      <c r="USS173" s="91"/>
      <c r="UST173" s="91"/>
      <c r="USU173" s="91"/>
      <c r="USV173" s="91"/>
      <c r="USW173" s="91"/>
      <c r="USX173" s="91"/>
      <c r="USY173" s="91"/>
      <c r="USZ173" s="91"/>
      <c r="UTA173" s="91"/>
      <c r="UTB173" s="91"/>
      <c r="UTC173" s="91"/>
      <c r="UTD173" s="91"/>
      <c r="UTE173" s="91"/>
      <c r="UTF173" s="91"/>
      <c r="UTG173" s="91"/>
      <c r="UTH173" s="91"/>
      <c r="UTI173" s="91"/>
      <c r="UTJ173" s="91"/>
      <c r="UTK173" s="91"/>
      <c r="UTL173" s="91"/>
      <c r="UTM173" s="91"/>
      <c r="UTN173" s="91"/>
      <c r="UTO173" s="91"/>
      <c r="UTP173" s="91"/>
      <c r="UTQ173" s="91"/>
      <c r="UTR173" s="91"/>
      <c r="UTS173" s="91"/>
      <c r="UTT173" s="91"/>
      <c r="UTU173" s="91"/>
      <c r="UTV173" s="91"/>
      <c r="UTW173" s="91"/>
      <c r="UTX173" s="91"/>
      <c r="UTY173" s="91"/>
      <c r="UTZ173" s="91"/>
      <c r="UUA173" s="91"/>
      <c r="UUB173" s="91"/>
      <c r="UUC173" s="91"/>
      <c r="UUD173" s="91"/>
      <c r="UUE173" s="91"/>
      <c r="UUF173" s="91"/>
      <c r="UUG173" s="91"/>
      <c r="UUH173" s="91"/>
      <c r="UUI173" s="91"/>
      <c r="UUJ173" s="91"/>
      <c r="UUK173" s="91"/>
      <c r="UUL173" s="91"/>
      <c r="UUM173" s="91"/>
      <c r="UUN173" s="91"/>
      <c r="UUO173" s="91"/>
      <c r="UUP173" s="91"/>
      <c r="UUQ173" s="91"/>
      <c r="UUR173" s="91"/>
      <c r="UUS173" s="91"/>
      <c r="UUT173" s="91"/>
      <c r="UUU173" s="91"/>
      <c r="UUV173" s="91"/>
      <c r="UUW173" s="91"/>
      <c r="UUX173" s="91"/>
      <c r="UUY173" s="91"/>
      <c r="UUZ173" s="91"/>
      <c r="UVA173" s="91"/>
      <c r="UVB173" s="91"/>
      <c r="UVC173" s="91"/>
      <c r="UVD173" s="91"/>
      <c r="UVE173" s="91"/>
      <c r="UVF173" s="91"/>
      <c r="UVG173" s="91"/>
      <c r="UVH173" s="91"/>
      <c r="UVI173" s="91"/>
      <c r="UVJ173" s="91"/>
      <c r="UVK173" s="91"/>
      <c r="UVL173" s="91"/>
      <c r="UVM173" s="91"/>
      <c r="UVN173" s="91"/>
      <c r="UVO173" s="91"/>
      <c r="UVP173" s="91"/>
      <c r="UVQ173" s="91"/>
      <c r="UVR173" s="91"/>
      <c r="UVS173" s="91"/>
      <c r="UVT173" s="91"/>
      <c r="UVU173" s="91"/>
      <c r="UVV173" s="91"/>
      <c r="UVW173" s="91"/>
      <c r="UVX173" s="91"/>
      <c r="UVY173" s="91"/>
      <c r="UVZ173" s="91"/>
      <c r="UWA173" s="91"/>
      <c r="UWB173" s="91"/>
      <c r="UWC173" s="91"/>
      <c r="UWD173" s="91"/>
      <c r="UWE173" s="91"/>
      <c r="UWF173" s="91"/>
      <c r="UWG173" s="91"/>
      <c r="UWH173" s="91"/>
      <c r="UWI173" s="91"/>
      <c r="UWJ173" s="91"/>
      <c r="UWK173" s="91"/>
      <c r="UWL173" s="91"/>
      <c r="UWM173" s="91"/>
      <c r="UWN173" s="91"/>
      <c r="UWO173" s="91"/>
      <c r="UWP173" s="91"/>
      <c r="UWQ173" s="91"/>
      <c r="UWR173" s="91"/>
      <c r="UWS173" s="91"/>
      <c r="UWT173" s="91"/>
      <c r="UWU173" s="91"/>
      <c r="UWV173" s="91"/>
      <c r="UWW173" s="91"/>
      <c r="UWX173" s="91"/>
      <c r="UWY173" s="91"/>
      <c r="UWZ173" s="91"/>
      <c r="UXA173" s="91"/>
      <c r="UXB173" s="91"/>
      <c r="UXC173" s="91"/>
      <c r="UXD173" s="91"/>
      <c r="UXE173" s="91"/>
      <c r="UXF173" s="91"/>
      <c r="UXG173" s="91"/>
      <c r="UXH173" s="91"/>
      <c r="UXI173" s="91"/>
      <c r="UXJ173" s="91"/>
      <c r="UXK173" s="91"/>
      <c r="UXL173" s="91"/>
      <c r="UXM173" s="91"/>
      <c r="UXN173" s="91"/>
      <c r="UXO173" s="91"/>
      <c r="UXP173" s="91"/>
      <c r="UXQ173" s="91"/>
      <c r="UXR173" s="91"/>
      <c r="UXS173" s="91"/>
      <c r="UXT173" s="91"/>
      <c r="UXU173" s="91"/>
      <c r="UXV173" s="91"/>
      <c r="UXW173" s="91"/>
      <c r="UXX173" s="91"/>
      <c r="UXY173" s="91"/>
      <c r="UXZ173" s="91"/>
      <c r="UYA173" s="91"/>
      <c r="UYB173" s="91"/>
      <c r="UYC173" s="91"/>
      <c r="UYD173" s="91"/>
      <c r="UYE173" s="91"/>
      <c r="UYF173" s="91"/>
      <c r="UYG173" s="91"/>
      <c r="UYH173" s="91"/>
      <c r="UYI173" s="91"/>
      <c r="UYJ173" s="91"/>
      <c r="UYK173" s="91"/>
      <c r="UYL173" s="91"/>
      <c r="UYM173" s="91"/>
      <c r="UYN173" s="91"/>
      <c r="UYO173" s="91"/>
      <c r="UYP173" s="91"/>
      <c r="UYQ173" s="91"/>
      <c r="UYR173" s="91"/>
      <c r="UYS173" s="91"/>
      <c r="UYT173" s="91"/>
      <c r="UYU173" s="91"/>
      <c r="UYV173" s="91"/>
      <c r="UYW173" s="91"/>
      <c r="UYX173" s="91"/>
      <c r="UYY173" s="91"/>
      <c r="UYZ173" s="91"/>
      <c r="UZA173" s="91"/>
      <c r="UZB173" s="91"/>
      <c r="UZC173" s="91"/>
      <c r="UZD173" s="91"/>
      <c r="UZE173" s="91"/>
      <c r="UZF173" s="91"/>
      <c r="UZG173" s="91"/>
      <c r="UZH173" s="91"/>
      <c r="UZI173" s="91"/>
      <c r="UZJ173" s="91"/>
      <c r="UZK173" s="91"/>
      <c r="UZL173" s="91"/>
      <c r="UZM173" s="91"/>
      <c r="UZN173" s="91"/>
      <c r="UZO173" s="91"/>
      <c r="UZP173" s="91"/>
      <c r="UZQ173" s="91"/>
      <c r="UZR173" s="91"/>
      <c r="UZS173" s="91"/>
      <c r="UZT173" s="91"/>
      <c r="UZU173" s="91"/>
      <c r="UZV173" s="91"/>
      <c r="UZW173" s="91"/>
      <c r="UZX173" s="91"/>
      <c r="UZY173" s="91"/>
      <c r="UZZ173" s="91"/>
      <c r="VAA173" s="91"/>
      <c r="VAB173" s="91"/>
      <c r="VAC173" s="91"/>
      <c r="VAD173" s="91"/>
      <c r="VAE173" s="91"/>
      <c r="VAF173" s="91"/>
      <c r="VAG173" s="91"/>
      <c r="VAH173" s="91"/>
      <c r="VAI173" s="91"/>
      <c r="VAJ173" s="91"/>
      <c r="VAK173" s="91"/>
      <c r="VAL173" s="91"/>
      <c r="VAM173" s="91"/>
      <c r="VAN173" s="91"/>
      <c r="VAO173" s="91"/>
      <c r="VAP173" s="91"/>
      <c r="VAQ173" s="91"/>
      <c r="VAR173" s="91"/>
      <c r="VAS173" s="91"/>
      <c r="VAT173" s="91"/>
      <c r="VAU173" s="91"/>
      <c r="VAV173" s="91"/>
      <c r="VAW173" s="91"/>
      <c r="VAX173" s="91"/>
      <c r="VAY173" s="91"/>
      <c r="VAZ173" s="91"/>
      <c r="VBA173" s="91"/>
      <c r="VBB173" s="91"/>
      <c r="VBC173" s="91"/>
      <c r="VBD173" s="91"/>
      <c r="VBE173" s="91"/>
      <c r="VBF173" s="91"/>
      <c r="VBG173" s="91"/>
      <c r="VBH173" s="91"/>
      <c r="VBI173" s="91"/>
      <c r="VBJ173" s="91"/>
      <c r="VBK173" s="91"/>
      <c r="VBL173" s="91"/>
      <c r="VBM173" s="91"/>
      <c r="VBN173" s="91"/>
      <c r="VBO173" s="91"/>
      <c r="VBP173" s="91"/>
      <c r="VBQ173" s="91"/>
      <c r="VBR173" s="91"/>
      <c r="VBS173" s="91"/>
      <c r="VBT173" s="91"/>
      <c r="VBU173" s="91"/>
      <c r="VBV173" s="91"/>
      <c r="VBW173" s="91"/>
      <c r="VBX173" s="91"/>
      <c r="VBY173" s="91"/>
      <c r="VBZ173" s="91"/>
      <c r="VCA173" s="91"/>
      <c r="VCB173" s="91"/>
      <c r="VCC173" s="91"/>
      <c r="VCD173" s="91"/>
      <c r="VCE173" s="91"/>
      <c r="VCF173" s="91"/>
      <c r="VCG173" s="91"/>
      <c r="VCH173" s="91"/>
      <c r="VCI173" s="91"/>
      <c r="VCJ173" s="91"/>
      <c r="VCK173" s="91"/>
      <c r="VCL173" s="91"/>
      <c r="VCM173" s="91"/>
      <c r="VCN173" s="91"/>
      <c r="VCO173" s="91"/>
      <c r="VCP173" s="91"/>
      <c r="VCQ173" s="91"/>
      <c r="VCR173" s="91"/>
      <c r="VCS173" s="91"/>
      <c r="VCT173" s="91"/>
      <c r="VCU173" s="91"/>
      <c r="VCV173" s="91"/>
      <c r="VCW173" s="91"/>
      <c r="VCX173" s="91"/>
      <c r="VCY173" s="91"/>
      <c r="VCZ173" s="91"/>
      <c r="VDA173" s="91"/>
      <c r="VDB173" s="91"/>
      <c r="VDC173" s="91"/>
      <c r="VDD173" s="91"/>
      <c r="VDE173" s="91"/>
      <c r="VDF173" s="91"/>
      <c r="VDG173" s="91"/>
      <c r="VDH173" s="91"/>
      <c r="VDI173" s="91"/>
      <c r="VDJ173" s="91"/>
      <c r="VDK173" s="91"/>
      <c r="VDL173" s="91"/>
      <c r="VDM173" s="91"/>
      <c r="VDN173" s="91"/>
      <c r="VDO173" s="91"/>
      <c r="VDP173" s="91"/>
      <c r="VDQ173" s="91"/>
      <c r="VDR173" s="91"/>
      <c r="VDS173" s="91"/>
      <c r="VDT173" s="91"/>
      <c r="VDU173" s="91"/>
      <c r="VDV173" s="91"/>
      <c r="VDW173" s="91"/>
      <c r="VDX173" s="91"/>
      <c r="VDY173" s="91"/>
      <c r="VDZ173" s="91"/>
      <c r="VEA173" s="91"/>
      <c r="VEB173" s="91"/>
      <c r="VEC173" s="91"/>
      <c r="VED173" s="91"/>
      <c r="VEE173" s="91"/>
      <c r="VEF173" s="91"/>
      <c r="VEG173" s="91"/>
      <c r="VEH173" s="91"/>
      <c r="VEI173" s="91"/>
      <c r="VEJ173" s="91"/>
      <c r="VEK173" s="91"/>
      <c r="VEL173" s="91"/>
      <c r="VEM173" s="91"/>
      <c r="VEN173" s="91"/>
      <c r="VEO173" s="91"/>
      <c r="VEP173" s="91"/>
      <c r="VEQ173" s="91"/>
      <c r="VER173" s="91"/>
      <c r="VES173" s="91"/>
      <c r="VET173" s="91"/>
      <c r="VEU173" s="91"/>
      <c r="VEV173" s="91"/>
      <c r="VEW173" s="91"/>
      <c r="VEX173" s="91"/>
      <c r="VEY173" s="91"/>
      <c r="VEZ173" s="91"/>
      <c r="VFA173" s="91"/>
      <c r="VFB173" s="91"/>
      <c r="VFC173" s="91"/>
      <c r="VFD173" s="91"/>
      <c r="VFE173" s="91"/>
      <c r="VFF173" s="91"/>
      <c r="VFG173" s="91"/>
      <c r="VFH173" s="91"/>
      <c r="VFI173" s="91"/>
      <c r="VFJ173" s="91"/>
      <c r="VFK173" s="91"/>
      <c r="VFL173" s="91"/>
      <c r="VFM173" s="91"/>
      <c r="VFN173" s="91"/>
      <c r="VFO173" s="91"/>
      <c r="VFP173" s="91"/>
      <c r="VFQ173" s="91"/>
      <c r="VFR173" s="91"/>
      <c r="VFS173" s="91"/>
      <c r="VFT173" s="91"/>
      <c r="VFU173" s="91"/>
      <c r="VFV173" s="91"/>
      <c r="VFW173" s="91"/>
      <c r="VFX173" s="91"/>
      <c r="VFY173" s="91"/>
      <c r="VFZ173" s="91"/>
      <c r="VGA173" s="91"/>
      <c r="VGB173" s="91"/>
      <c r="VGC173" s="91"/>
      <c r="VGD173" s="91"/>
      <c r="VGE173" s="91"/>
      <c r="VGF173" s="91"/>
      <c r="VGG173" s="91"/>
      <c r="VGH173" s="91"/>
      <c r="VGI173" s="91"/>
      <c r="VGJ173" s="91"/>
      <c r="VGK173" s="91"/>
      <c r="VGL173" s="91"/>
      <c r="VGM173" s="91"/>
      <c r="VGN173" s="91"/>
      <c r="VGO173" s="91"/>
      <c r="VGP173" s="91"/>
      <c r="VGQ173" s="91"/>
      <c r="VGR173" s="91"/>
      <c r="VGS173" s="91"/>
      <c r="VGT173" s="91"/>
      <c r="VGU173" s="91"/>
      <c r="VGV173" s="91"/>
      <c r="VGW173" s="91"/>
      <c r="VGX173" s="91"/>
      <c r="VGY173" s="91"/>
      <c r="VGZ173" s="91"/>
      <c r="VHA173" s="91"/>
      <c r="VHB173" s="91"/>
      <c r="VHC173" s="91"/>
      <c r="VHD173" s="91"/>
      <c r="VHE173" s="91"/>
      <c r="VHF173" s="91"/>
      <c r="VHG173" s="91"/>
      <c r="VHH173" s="91"/>
      <c r="VHI173" s="91"/>
      <c r="VHJ173" s="91"/>
      <c r="VHK173" s="91"/>
      <c r="VHL173" s="91"/>
      <c r="VHM173" s="91"/>
      <c r="VHN173" s="91"/>
      <c r="VHO173" s="91"/>
      <c r="VHP173" s="91"/>
      <c r="VHQ173" s="91"/>
      <c r="VHR173" s="91"/>
      <c r="VHS173" s="91"/>
      <c r="VHT173" s="91"/>
      <c r="VHU173" s="91"/>
      <c r="VHV173" s="91"/>
      <c r="VHW173" s="91"/>
      <c r="VHX173" s="91"/>
      <c r="VHY173" s="91"/>
      <c r="VHZ173" s="91"/>
      <c r="VIA173" s="91"/>
      <c r="VIB173" s="91"/>
      <c r="VIC173" s="91"/>
      <c r="VID173" s="91"/>
      <c r="VIE173" s="91"/>
      <c r="VIF173" s="91"/>
      <c r="VIG173" s="91"/>
      <c r="VIH173" s="91"/>
      <c r="VII173" s="91"/>
      <c r="VIJ173" s="91"/>
      <c r="VIK173" s="91"/>
      <c r="VIL173" s="91"/>
      <c r="VIM173" s="91"/>
      <c r="VIN173" s="91"/>
      <c r="VIO173" s="91"/>
      <c r="VIP173" s="91"/>
      <c r="VIQ173" s="91"/>
      <c r="VIR173" s="91"/>
      <c r="VIS173" s="91"/>
      <c r="VIT173" s="91"/>
      <c r="VIU173" s="91"/>
      <c r="VIV173" s="91"/>
      <c r="VIW173" s="91"/>
      <c r="VIX173" s="91"/>
      <c r="VIY173" s="91"/>
      <c r="VIZ173" s="91"/>
      <c r="VJA173" s="91"/>
      <c r="VJB173" s="91"/>
      <c r="VJC173" s="91"/>
      <c r="VJD173" s="91"/>
      <c r="VJE173" s="91"/>
      <c r="VJF173" s="91"/>
      <c r="VJG173" s="91"/>
      <c r="VJH173" s="91"/>
      <c r="VJI173" s="91"/>
      <c r="VJJ173" s="91"/>
      <c r="VJK173" s="91"/>
      <c r="VJL173" s="91"/>
      <c r="VJM173" s="91"/>
      <c r="VJN173" s="91"/>
      <c r="VJO173" s="91"/>
      <c r="VJP173" s="91"/>
      <c r="VJQ173" s="91"/>
      <c r="VJR173" s="91"/>
      <c r="VJS173" s="91"/>
      <c r="VJT173" s="91"/>
      <c r="VJU173" s="91"/>
      <c r="VJV173" s="91"/>
      <c r="VJW173" s="91"/>
      <c r="VJX173" s="91"/>
      <c r="VJY173" s="91"/>
      <c r="VJZ173" s="91"/>
      <c r="VKA173" s="91"/>
      <c r="VKB173" s="91"/>
      <c r="VKC173" s="91"/>
      <c r="VKD173" s="91"/>
      <c r="VKE173" s="91"/>
      <c r="VKF173" s="91"/>
      <c r="VKG173" s="91"/>
      <c r="VKH173" s="91"/>
      <c r="VKI173" s="91"/>
      <c r="VKJ173" s="91"/>
      <c r="VKK173" s="91"/>
      <c r="VKL173" s="91"/>
      <c r="VKM173" s="91"/>
      <c r="VKN173" s="91"/>
      <c r="VKO173" s="91"/>
      <c r="VKP173" s="91"/>
      <c r="VKQ173" s="91"/>
      <c r="VKR173" s="91"/>
      <c r="VKS173" s="91"/>
      <c r="VKT173" s="91"/>
      <c r="VKU173" s="91"/>
      <c r="VKV173" s="91"/>
      <c r="VKW173" s="91"/>
      <c r="VKX173" s="91"/>
      <c r="VKY173" s="91"/>
      <c r="VKZ173" s="91"/>
      <c r="VLA173" s="91"/>
      <c r="VLB173" s="91"/>
      <c r="VLC173" s="91"/>
      <c r="VLD173" s="91"/>
      <c r="VLE173" s="91"/>
      <c r="VLF173" s="91"/>
      <c r="VLG173" s="91"/>
      <c r="VLH173" s="91"/>
      <c r="VLI173" s="91"/>
      <c r="VLJ173" s="91"/>
      <c r="VLK173" s="91"/>
      <c r="VLL173" s="91"/>
      <c r="VLM173" s="91"/>
      <c r="VLN173" s="91"/>
      <c r="VLO173" s="91"/>
      <c r="VLP173" s="91"/>
      <c r="VLQ173" s="91"/>
      <c r="VLR173" s="91"/>
      <c r="VLS173" s="91"/>
      <c r="VLT173" s="91"/>
      <c r="VLU173" s="91"/>
      <c r="VLV173" s="91"/>
      <c r="VLW173" s="91"/>
      <c r="VLX173" s="91"/>
      <c r="VLY173" s="91"/>
      <c r="VLZ173" s="91"/>
      <c r="VMA173" s="91"/>
      <c r="VMB173" s="91"/>
      <c r="VMC173" s="91"/>
      <c r="VMD173" s="91"/>
      <c r="VME173" s="91"/>
      <c r="VMF173" s="91"/>
      <c r="VMG173" s="91"/>
      <c r="VMH173" s="91"/>
      <c r="VMI173" s="91"/>
      <c r="VMJ173" s="91"/>
      <c r="VMK173" s="91"/>
      <c r="VML173" s="91"/>
      <c r="VMM173" s="91"/>
      <c r="VMN173" s="91"/>
      <c r="VMO173" s="91"/>
      <c r="VMP173" s="91"/>
      <c r="VMQ173" s="91"/>
      <c r="VMR173" s="91"/>
      <c r="VMS173" s="91"/>
      <c r="VMT173" s="91"/>
      <c r="VMU173" s="91"/>
      <c r="VMV173" s="91"/>
      <c r="VMW173" s="91"/>
      <c r="VMX173" s="91"/>
      <c r="VMY173" s="91"/>
      <c r="VMZ173" s="91"/>
      <c r="VNA173" s="91"/>
      <c r="VNB173" s="91"/>
      <c r="VNC173" s="91"/>
      <c r="VND173" s="91"/>
      <c r="VNE173" s="91"/>
      <c r="VNF173" s="91"/>
      <c r="VNG173" s="91"/>
      <c r="VNH173" s="91"/>
      <c r="VNI173" s="91"/>
      <c r="VNJ173" s="91"/>
      <c r="VNK173" s="91"/>
      <c r="VNL173" s="91"/>
      <c r="VNM173" s="91"/>
      <c r="VNN173" s="91"/>
      <c r="VNO173" s="91"/>
      <c r="VNP173" s="91"/>
      <c r="VNQ173" s="91"/>
      <c r="VNR173" s="91"/>
      <c r="VNS173" s="91"/>
      <c r="VNT173" s="91"/>
      <c r="VNU173" s="91"/>
      <c r="VNV173" s="91"/>
      <c r="VNW173" s="91"/>
      <c r="VNX173" s="91"/>
      <c r="VNY173" s="91"/>
      <c r="VNZ173" s="91"/>
      <c r="VOA173" s="91"/>
      <c r="VOB173" s="91"/>
      <c r="VOC173" s="91"/>
      <c r="VOD173" s="91"/>
      <c r="VOE173" s="91"/>
      <c r="VOF173" s="91"/>
      <c r="VOG173" s="91"/>
      <c r="VOH173" s="91"/>
      <c r="VOI173" s="91"/>
      <c r="VOJ173" s="91"/>
      <c r="VOK173" s="91"/>
      <c r="VOL173" s="91"/>
      <c r="VOM173" s="91"/>
      <c r="VON173" s="91"/>
      <c r="VOO173" s="91"/>
      <c r="VOP173" s="91"/>
      <c r="VOQ173" s="91"/>
      <c r="VOR173" s="91"/>
      <c r="VOS173" s="91"/>
      <c r="VOT173" s="91"/>
      <c r="VOU173" s="91"/>
      <c r="VOV173" s="91"/>
      <c r="VOW173" s="91"/>
      <c r="VOX173" s="91"/>
      <c r="VOY173" s="91"/>
      <c r="VOZ173" s="91"/>
      <c r="VPA173" s="91"/>
      <c r="VPB173" s="91"/>
      <c r="VPC173" s="91"/>
      <c r="VPD173" s="91"/>
      <c r="VPE173" s="91"/>
      <c r="VPF173" s="91"/>
      <c r="VPG173" s="91"/>
      <c r="VPH173" s="91"/>
      <c r="VPI173" s="91"/>
      <c r="VPJ173" s="91"/>
      <c r="VPK173" s="91"/>
      <c r="VPL173" s="91"/>
      <c r="VPM173" s="91"/>
      <c r="VPN173" s="91"/>
      <c r="VPO173" s="91"/>
      <c r="VPP173" s="91"/>
      <c r="VPQ173" s="91"/>
      <c r="VPR173" s="91"/>
      <c r="VPS173" s="91"/>
      <c r="VPT173" s="91"/>
      <c r="VPU173" s="91"/>
      <c r="VPV173" s="91"/>
      <c r="VPW173" s="91"/>
      <c r="VPX173" s="91"/>
      <c r="VPY173" s="91"/>
      <c r="VPZ173" s="91"/>
      <c r="VQA173" s="91"/>
      <c r="VQB173" s="91"/>
      <c r="VQC173" s="91"/>
      <c r="VQD173" s="91"/>
      <c r="VQE173" s="91"/>
      <c r="VQF173" s="91"/>
      <c r="VQG173" s="91"/>
      <c r="VQH173" s="91"/>
      <c r="VQI173" s="91"/>
      <c r="VQJ173" s="91"/>
      <c r="VQK173" s="91"/>
      <c r="VQL173" s="91"/>
      <c r="VQM173" s="91"/>
      <c r="VQN173" s="91"/>
      <c r="VQO173" s="91"/>
      <c r="VQP173" s="91"/>
      <c r="VQQ173" s="91"/>
      <c r="VQR173" s="91"/>
      <c r="VQS173" s="91"/>
      <c r="VQT173" s="91"/>
      <c r="VQU173" s="91"/>
      <c r="VQV173" s="91"/>
      <c r="VQW173" s="91"/>
      <c r="VQX173" s="91"/>
      <c r="VQY173" s="91"/>
      <c r="VQZ173" s="91"/>
      <c r="VRA173" s="91"/>
      <c r="VRB173" s="91"/>
      <c r="VRC173" s="91"/>
      <c r="VRD173" s="91"/>
      <c r="VRE173" s="91"/>
      <c r="VRF173" s="91"/>
      <c r="VRG173" s="91"/>
      <c r="VRH173" s="91"/>
      <c r="VRI173" s="91"/>
      <c r="VRJ173" s="91"/>
      <c r="VRK173" s="91"/>
      <c r="VRL173" s="91"/>
      <c r="VRM173" s="91"/>
      <c r="VRN173" s="91"/>
      <c r="VRO173" s="91"/>
      <c r="VRP173" s="91"/>
      <c r="VRQ173" s="91"/>
      <c r="VRR173" s="91"/>
      <c r="VRS173" s="91"/>
      <c r="VRT173" s="91"/>
      <c r="VRU173" s="91"/>
      <c r="VRV173" s="91"/>
      <c r="VRW173" s="91"/>
      <c r="VRX173" s="91"/>
      <c r="VRY173" s="91"/>
      <c r="VRZ173" s="91"/>
      <c r="VSA173" s="91"/>
      <c r="VSB173" s="91"/>
      <c r="VSC173" s="91"/>
      <c r="VSD173" s="91"/>
      <c r="VSE173" s="91"/>
      <c r="VSF173" s="91"/>
      <c r="VSG173" s="91"/>
      <c r="VSH173" s="91"/>
      <c r="VSI173" s="91"/>
      <c r="VSJ173" s="91"/>
      <c r="VSK173" s="91"/>
      <c r="VSL173" s="91"/>
      <c r="VSM173" s="91"/>
      <c r="VSN173" s="91"/>
      <c r="VSO173" s="91"/>
      <c r="VSP173" s="91"/>
      <c r="VSQ173" s="91"/>
      <c r="VSR173" s="91"/>
      <c r="VSS173" s="91"/>
      <c r="VST173" s="91"/>
      <c r="VSU173" s="91"/>
      <c r="VSV173" s="91"/>
      <c r="VSW173" s="91"/>
      <c r="VSX173" s="91"/>
      <c r="VSY173" s="91"/>
      <c r="VSZ173" s="91"/>
      <c r="VTA173" s="91"/>
      <c r="VTB173" s="91"/>
      <c r="VTC173" s="91"/>
      <c r="VTD173" s="91"/>
      <c r="VTE173" s="91"/>
      <c r="VTF173" s="91"/>
      <c r="VTG173" s="91"/>
      <c r="VTH173" s="91"/>
      <c r="VTI173" s="91"/>
      <c r="VTJ173" s="91"/>
      <c r="VTK173" s="91"/>
      <c r="VTL173" s="91"/>
      <c r="VTM173" s="91"/>
      <c r="VTN173" s="91"/>
      <c r="VTO173" s="91"/>
      <c r="VTP173" s="91"/>
      <c r="VTQ173" s="91"/>
      <c r="VTR173" s="91"/>
      <c r="VTS173" s="91"/>
      <c r="VTT173" s="91"/>
      <c r="VTU173" s="91"/>
      <c r="VTV173" s="91"/>
      <c r="VTW173" s="91"/>
      <c r="VTX173" s="91"/>
      <c r="VTY173" s="91"/>
      <c r="VTZ173" s="91"/>
      <c r="VUA173" s="91"/>
      <c r="VUB173" s="91"/>
      <c r="VUC173" s="91"/>
      <c r="VUD173" s="91"/>
      <c r="VUE173" s="91"/>
      <c r="VUF173" s="91"/>
      <c r="VUG173" s="91"/>
      <c r="VUH173" s="91"/>
      <c r="VUI173" s="91"/>
      <c r="VUJ173" s="91"/>
      <c r="VUK173" s="91"/>
      <c r="VUL173" s="91"/>
      <c r="VUM173" s="91"/>
      <c r="VUN173" s="91"/>
      <c r="VUO173" s="91"/>
      <c r="VUP173" s="91"/>
      <c r="VUQ173" s="91"/>
      <c r="VUR173" s="91"/>
      <c r="VUS173" s="91"/>
      <c r="VUT173" s="91"/>
      <c r="VUU173" s="91"/>
      <c r="VUV173" s="91"/>
      <c r="VUW173" s="91"/>
      <c r="VUX173" s="91"/>
      <c r="VUY173" s="91"/>
      <c r="VUZ173" s="91"/>
      <c r="VVA173" s="91"/>
      <c r="VVB173" s="91"/>
      <c r="VVC173" s="91"/>
      <c r="VVD173" s="91"/>
      <c r="VVE173" s="91"/>
      <c r="VVF173" s="91"/>
      <c r="VVG173" s="91"/>
      <c r="VVH173" s="91"/>
      <c r="VVI173" s="91"/>
      <c r="VVJ173" s="91"/>
      <c r="VVK173" s="91"/>
      <c r="VVL173" s="91"/>
      <c r="VVM173" s="91"/>
      <c r="VVN173" s="91"/>
      <c r="VVO173" s="91"/>
      <c r="VVP173" s="91"/>
      <c r="VVQ173" s="91"/>
      <c r="VVR173" s="91"/>
      <c r="VVS173" s="91"/>
      <c r="VVT173" s="91"/>
      <c r="VVU173" s="91"/>
      <c r="VVV173" s="91"/>
      <c r="VVW173" s="91"/>
      <c r="VVX173" s="91"/>
      <c r="VVY173" s="91"/>
      <c r="VVZ173" s="91"/>
      <c r="VWA173" s="91"/>
      <c r="VWB173" s="91"/>
      <c r="VWC173" s="91"/>
      <c r="VWD173" s="91"/>
      <c r="VWE173" s="91"/>
      <c r="VWF173" s="91"/>
      <c r="VWG173" s="91"/>
      <c r="VWH173" s="91"/>
      <c r="VWI173" s="91"/>
      <c r="VWJ173" s="91"/>
      <c r="VWK173" s="91"/>
      <c r="VWL173" s="91"/>
      <c r="VWM173" s="91"/>
      <c r="VWN173" s="91"/>
      <c r="VWO173" s="91"/>
      <c r="VWP173" s="91"/>
      <c r="VWQ173" s="91"/>
      <c r="VWR173" s="91"/>
      <c r="VWS173" s="91"/>
      <c r="VWT173" s="91"/>
      <c r="VWU173" s="91"/>
      <c r="VWV173" s="91"/>
      <c r="VWW173" s="91"/>
      <c r="VWX173" s="91"/>
      <c r="VWY173" s="91"/>
      <c r="VWZ173" s="91"/>
      <c r="VXA173" s="91"/>
      <c r="VXB173" s="91"/>
      <c r="VXC173" s="91"/>
      <c r="VXD173" s="91"/>
      <c r="VXE173" s="91"/>
      <c r="VXF173" s="91"/>
      <c r="VXG173" s="91"/>
      <c r="VXH173" s="91"/>
      <c r="VXI173" s="91"/>
      <c r="VXJ173" s="91"/>
      <c r="VXK173" s="91"/>
      <c r="VXL173" s="91"/>
      <c r="VXM173" s="91"/>
      <c r="VXN173" s="91"/>
      <c r="VXO173" s="91"/>
      <c r="VXP173" s="91"/>
      <c r="VXQ173" s="91"/>
      <c r="VXR173" s="91"/>
      <c r="VXS173" s="91"/>
      <c r="VXT173" s="91"/>
      <c r="VXU173" s="91"/>
      <c r="VXV173" s="91"/>
      <c r="VXW173" s="91"/>
      <c r="VXX173" s="91"/>
      <c r="VXY173" s="91"/>
      <c r="VXZ173" s="91"/>
      <c r="VYA173" s="91"/>
      <c r="VYB173" s="91"/>
      <c r="VYC173" s="91"/>
      <c r="VYD173" s="91"/>
      <c r="VYE173" s="91"/>
      <c r="VYF173" s="91"/>
      <c r="VYG173" s="91"/>
      <c r="VYH173" s="91"/>
      <c r="VYI173" s="91"/>
      <c r="VYJ173" s="91"/>
      <c r="VYK173" s="91"/>
      <c r="VYL173" s="91"/>
      <c r="VYM173" s="91"/>
      <c r="VYN173" s="91"/>
      <c r="VYO173" s="91"/>
      <c r="VYP173" s="91"/>
      <c r="VYQ173" s="91"/>
      <c r="VYR173" s="91"/>
      <c r="VYS173" s="91"/>
      <c r="VYT173" s="91"/>
      <c r="VYU173" s="91"/>
      <c r="VYV173" s="91"/>
      <c r="VYW173" s="91"/>
      <c r="VYX173" s="91"/>
      <c r="VYY173" s="91"/>
      <c r="VYZ173" s="91"/>
      <c r="VZA173" s="91"/>
      <c r="VZB173" s="91"/>
      <c r="VZC173" s="91"/>
      <c r="VZD173" s="91"/>
      <c r="VZE173" s="91"/>
      <c r="VZF173" s="91"/>
      <c r="VZG173" s="91"/>
      <c r="VZH173" s="91"/>
      <c r="VZI173" s="91"/>
      <c r="VZJ173" s="91"/>
      <c r="VZK173" s="91"/>
      <c r="VZL173" s="91"/>
      <c r="VZM173" s="91"/>
      <c r="VZN173" s="91"/>
      <c r="VZO173" s="91"/>
      <c r="VZP173" s="91"/>
      <c r="VZQ173" s="91"/>
      <c r="VZR173" s="91"/>
      <c r="VZS173" s="91"/>
      <c r="VZT173" s="91"/>
      <c r="VZU173" s="91"/>
      <c r="VZV173" s="91"/>
      <c r="VZW173" s="91"/>
      <c r="VZX173" s="91"/>
      <c r="VZY173" s="91"/>
      <c r="VZZ173" s="91"/>
      <c r="WAA173" s="91"/>
      <c r="WAB173" s="91"/>
      <c r="WAC173" s="91"/>
      <c r="WAD173" s="91"/>
      <c r="WAE173" s="91"/>
      <c r="WAF173" s="91"/>
      <c r="WAG173" s="91"/>
      <c r="WAH173" s="91"/>
      <c r="WAI173" s="91"/>
      <c r="WAJ173" s="91"/>
      <c r="WAK173" s="91"/>
      <c r="WAL173" s="91"/>
      <c r="WAM173" s="91"/>
      <c r="WAN173" s="91"/>
      <c r="WAO173" s="91"/>
      <c r="WAP173" s="91"/>
      <c r="WAQ173" s="91"/>
      <c r="WAR173" s="91"/>
      <c r="WAS173" s="91"/>
      <c r="WAT173" s="91"/>
      <c r="WAU173" s="91"/>
      <c r="WAV173" s="91"/>
      <c r="WAW173" s="91"/>
      <c r="WAX173" s="91"/>
      <c r="WAY173" s="91"/>
      <c r="WAZ173" s="91"/>
      <c r="WBA173" s="91"/>
      <c r="WBB173" s="91"/>
      <c r="WBC173" s="91"/>
      <c r="WBD173" s="91"/>
      <c r="WBE173" s="91"/>
      <c r="WBF173" s="91"/>
      <c r="WBG173" s="91"/>
      <c r="WBH173" s="91"/>
      <c r="WBI173" s="91"/>
      <c r="WBJ173" s="91"/>
      <c r="WBK173" s="91"/>
      <c r="WBL173" s="91"/>
      <c r="WBM173" s="91"/>
      <c r="WBN173" s="91"/>
      <c r="WBO173" s="91"/>
      <c r="WBP173" s="91"/>
      <c r="WBQ173" s="91"/>
      <c r="WBR173" s="91"/>
      <c r="WBS173" s="91"/>
      <c r="WBT173" s="91"/>
      <c r="WBU173" s="91"/>
      <c r="WBV173" s="91"/>
      <c r="WBW173" s="91"/>
      <c r="WBX173" s="91"/>
      <c r="WBY173" s="91"/>
      <c r="WBZ173" s="91"/>
      <c r="WCA173" s="91"/>
      <c r="WCB173" s="91"/>
      <c r="WCC173" s="91"/>
      <c r="WCD173" s="91"/>
      <c r="WCE173" s="91"/>
      <c r="WCF173" s="91"/>
      <c r="WCG173" s="91"/>
      <c r="WCH173" s="91"/>
      <c r="WCI173" s="91"/>
      <c r="WCJ173" s="91"/>
      <c r="WCK173" s="91"/>
      <c r="WCL173" s="91"/>
      <c r="WCM173" s="91"/>
      <c r="WCN173" s="91"/>
      <c r="WCO173" s="91"/>
      <c r="WCP173" s="91"/>
      <c r="WCQ173" s="91"/>
      <c r="WCR173" s="91"/>
      <c r="WCS173" s="91"/>
      <c r="WCT173" s="91"/>
      <c r="WCU173" s="91"/>
      <c r="WCV173" s="91"/>
      <c r="WCW173" s="91"/>
      <c r="WCX173" s="91"/>
      <c r="WCY173" s="91"/>
      <c r="WCZ173" s="91"/>
      <c r="WDA173" s="91"/>
      <c r="WDB173" s="91"/>
      <c r="WDC173" s="91"/>
      <c r="WDD173" s="91"/>
      <c r="WDE173" s="91"/>
      <c r="WDF173" s="91"/>
      <c r="WDG173" s="91"/>
      <c r="WDH173" s="91"/>
      <c r="WDI173" s="91"/>
      <c r="WDJ173" s="91"/>
      <c r="WDK173" s="91"/>
      <c r="WDL173" s="91"/>
      <c r="WDM173" s="91"/>
      <c r="WDN173" s="91"/>
      <c r="WDO173" s="91"/>
      <c r="WDP173" s="91"/>
      <c r="WDQ173" s="91"/>
      <c r="WDR173" s="91"/>
      <c r="WDS173" s="91"/>
      <c r="WDT173" s="91"/>
      <c r="WDU173" s="91"/>
      <c r="WDV173" s="91"/>
      <c r="WDW173" s="91"/>
      <c r="WDX173" s="91"/>
      <c r="WDY173" s="91"/>
      <c r="WDZ173" s="91"/>
      <c r="WEA173" s="91"/>
      <c r="WEB173" s="91"/>
      <c r="WEC173" s="91"/>
      <c r="WED173" s="91"/>
      <c r="WEE173" s="91"/>
      <c r="WEF173" s="91"/>
      <c r="WEG173" s="91"/>
      <c r="WEH173" s="91"/>
      <c r="WEI173" s="91"/>
      <c r="WEJ173" s="91"/>
      <c r="WEK173" s="91"/>
      <c r="WEL173" s="91"/>
      <c r="WEM173" s="91"/>
      <c r="WEN173" s="91"/>
      <c r="WEO173" s="91"/>
      <c r="WEP173" s="91"/>
      <c r="WEQ173" s="91"/>
      <c r="WER173" s="91"/>
      <c r="WES173" s="91"/>
      <c r="WET173" s="91"/>
      <c r="WEU173" s="91"/>
      <c r="WEV173" s="91"/>
      <c r="WEW173" s="91"/>
      <c r="WEX173" s="91"/>
      <c r="WEY173" s="91"/>
      <c r="WEZ173" s="91"/>
      <c r="WFA173" s="91"/>
      <c r="WFB173" s="91"/>
      <c r="WFC173" s="91"/>
      <c r="WFD173" s="91"/>
      <c r="WFE173" s="91"/>
      <c r="WFF173" s="91"/>
      <c r="WFG173" s="91"/>
      <c r="WFH173" s="91"/>
      <c r="WFI173" s="91"/>
      <c r="WFJ173" s="91"/>
      <c r="WFK173" s="91"/>
      <c r="WFL173" s="91"/>
      <c r="WFM173" s="91"/>
      <c r="WFN173" s="91"/>
      <c r="WFO173" s="91"/>
      <c r="WFP173" s="91"/>
      <c r="WFQ173" s="91"/>
      <c r="WFR173" s="91"/>
      <c r="WFS173" s="91"/>
      <c r="WFT173" s="91"/>
      <c r="WFU173" s="91"/>
      <c r="WFV173" s="91"/>
      <c r="WFW173" s="91"/>
      <c r="WFX173" s="91"/>
      <c r="WFY173" s="91"/>
      <c r="WFZ173" s="91"/>
      <c r="WGA173" s="91"/>
      <c r="WGB173" s="91"/>
      <c r="WGC173" s="91"/>
      <c r="WGD173" s="91"/>
      <c r="WGE173" s="91"/>
      <c r="WGF173" s="91"/>
      <c r="WGG173" s="91"/>
      <c r="WGH173" s="91"/>
      <c r="WGI173" s="91"/>
      <c r="WGJ173" s="91"/>
      <c r="WGK173" s="91"/>
      <c r="WGL173" s="91"/>
      <c r="WGM173" s="91"/>
      <c r="WGN173" s="91"/>
      <c r="WGO173" s="91"/>
      <c r="WGP173" s="91"/>
      <c r="WGQ173" s="91"/>
      <c r="WGR173" s="91"/>
      <c r="WGS173" s="91"/>
      <c r="WGT173" s="91"/>
      <c r="WGU173" s="91"/>
      <c r="WGV173" s="91"/>
      <c r="WGW173" s="91"/>
      <c r="WGX173" s="91"/>
      <c r="WGY173" s="91"/>
      <c r="WGZ173" s="91"/>
      <c r="WHA173" s="91"/>
      <c r="WHB173" s="91"/>
      <c r="WHC173" s="91"/>
      <c r="WHD173" s="91"/>
      <c r="WHE173" s="91"/>
      <c r="WHF173" s="91"/>
      <c r="WHG173" s="91"/>
      <c r="WHH173" s="91"/>
      <c r="WHI173" s="91"/>
      <c r="WHJ173" s="91"/>
      <c r="WHK173" s="91"/>
      <c r="WHL173" s="91"/>
      <c r="WHM173" s="91"/>
      <c r="WHN173" s="91"/>
      <c r="WHO173" s="91"/>
      <c r="WHP173" s="91"/>
      <c r="WHQ173" s="91"/>
      <c r="WHR173" s="91"/>
      <c r="WHS173" s="91"/>
      <c r="WHT173" s="91"/>
      <c r="WHU173" s="91"/>
      <c r="WHV173" s="91"/>
      <c r="WHW173" s="91"/>
      <c r="WHX173" s="91"/>
      <c r="WHY173" s="91"/>
      <c r="WHZ173" s="91"/>
      <c r="WIA173" s="91"/>
      <c r="WIB173" s="91"/>
      <c r="WIC173" s="91"/>
      <c r="WID173" s="91"/>
      <c r="WIE173" s="91"/>
      <c r="WIF173" s="91"/>
      <c r="WIG173" s="91"/>
      <c r="WIH173" s="91"/>
      <c r="WII173" s="91"/>
      <c r="WIJ173" s="91"/>
      <c r="WIK173" s="91"/>
      <c r="WIL173" s="91"/>
      <c r="WIM173" s="91"/>
      <c r="WIN173" s="91"/>
      <c r="WIO173" s="91"/>
      <c r="WIP173" s="91"/>
      <c r="WIQ173" s="91"/>
      <c r="WIR173" s="91"/>
      <c r="WIS173" s="91"/>
      <c r="WIT173" s="91"/>
      <c r="WIU173" s="91"/>
      <c r="WIV173" s="91"/>
      <c r="WIW173" s="91"/>
      <c r="WIX173" s="91"/>
      <c r="WIY173" s="91"/>
      <c r="WIZ173" s="91"/>
      <c r="WJA173" s="91"/>
      <c r="WJB173" s="91"/>
      <c r="WJC173" s="91"/>
      <c r="WJD173" s="91"/>
      <c r="WJE173" s="91"/>
      <c r="WJF173" s="91"/>
      <c r="WJG173" s="91"/>
      <c r="WJH173" s="91"/>
      <c r="WJI173" s="91"/>
      <c r="WJJ173" s="91"/>
      <c r="WJK173" s="91"/>
      <c r="WJL173" s="91"/>
      <c r="WJM173" s="91"/>
      <c r="WJN173" s="91"/>
      <c r="WJO173" s="91"/>
      <c r="WJP173" s="91"/>
      <c r="WJQ173" s="91"/>
      <c r="WJR173" s="91"/>
      <c r="WJS173" s="91"/>
      <c r="WJT173" s="91"/>
      <c r="WJU173" s="91"/>
      <c r="WJV173" s="91"/>
      <c r="WJW173" s="91"/>
      <c r="WJX173" s="91"/>
      <c r="WJY173" s="91"/>
      <c r="WJZ173" s="91"/>
      <c r="WKA173" s="91"/>
      <c r="WKB173" s="91"/>
      <c r="WKC173" s="91"/>
      <c r="WKD173" s="91"/>
      <c r="WKE173" s="91"/>
      <c r="WKF173" s="91"/>
      <c r="WKG173" s="91"/>
      <c r="WKH173" s="91"/>
      <c r="WKI173" s="91"/>
      <c r="WKJ173" s="91"/>
      <c r="WKK173" s="91"/>
      <c r="WKL173" s="91"/>
      <c r="WKM173" s="91"/>
      <c r="WKN173" s="91"/>
      <c r="WKO173" s="91"/>
      <c r="WKP173" s="91"/>
      <c r="WKQ173" s="91"/>
      <c r="WKR173" s="91"/>
      <c r="WKS173" s="91"/>
      <c r="WKT173" s="91"/>
      <c r="WKU173" s="91"/>
      <c r="WKV173" s="91"/>
      <c r="WKW173" s="91"/>
      <c r="WKX173" s="91"/>
      <c r="WKY173" s="91"/>
      <c r="WKZ173" s="91"/>
      <c r="WLA173" s="91"/>
      <c r="WLB173" s="91"/>
      <c r="WLC173" s="91"/>
      <c r="WLD173" s="91"/>
      <c r="WLE173" s="91"/>
      <c r="WLF173" s="91"/>
      <c r="WLG173" s="91"/>
      <c r="WLH173" s="91"/>
      <c r="WLI173" s="91"/>
      <c r="WLJ173" s="91"/>
      <c r="WLK173" s="91"/>
      <c r="WLL173" s="91"/>
      <c r="WLM173" s="91"/>
      <c r="WLN173" s="91"/>
      <c r="WLO173" s="91"/>
      <c r="WLP173" s="91"/>
      <c r="WLQ173" s="91"/>
      <c r="WLR173" s="91"/>
      <c r="WLS173" s="91"/>
      <c r="WLT173" s="91"/>
      <c r="WLU173" s="91"/>
      <c r="WLV173" s="91"/>
      <c r="WLW173" s="91"/>
      <c r="WLX173" s="91"/>
      <c r="WLY173" s="91"/>
      <c r="WLZ173" s="91"/>
      <c r="WMA173" s="91"/>
      <c r="WMB173" s="91"/>
      <c r="WMC173" s="91"/>
      <c r="WMD173" s="91"/>
      <c r="WME173" s="91"/>
      <c r="WMF173" s="91"/>
      <c r="WMG173" s="91"/>
      <c r="WMH173" s="91"/>
      <c r="WMI173" s="91"/>
      <c r="WMJ173" s="91"/>
      <c r="WMK173" s="91"/>
      <c r="WML173" s="91"/>
      <c r="WMM173" s="91"/>
      <c r="WMN173" s="91"/>
      <c r="WMO173" s="91"/>
      <c r="WMP173" s="91"/>
      <c r="WMQ173" s="91"/>
      <c r="WMR173" s="91"/>
      <c r="WMS173" s="91"/>
      <c r="WMT173" s="91"/>
      <c r="WMU173" s="91"/>
      <c r="WMV173" s="91"/>
      <c r="WMW173" s="91"/>
      <c r="WMX173" s="91"/>
      <c r="WMY173" s="91"/>
      <c r="WMZ173" s="91"/>
      <c r="WNA173" s="91"/>
      <c r="WNB173" s="91"/>
      <c r="WNC173" s="91"/>
      <c r="WND173" s="91"/>
      <c r="WNE173" s="91"/>
      <c r="WNF173" s="91"/>
      <c r="WNG173" s="91"/>
      <c r="WNH173" s="91"/>
      <c r="WNI173" s="91"/>
      <c r="WNJ173" s="91"/>
      <c r="WNK173" s="91"/>
      <c r="WNL173" s="91"/>
      <c r="WNM173" s="91"/>
      <c r="WNN173" s="91"/>
      <c r="WNO173" s="91"/>
      <c r="WNP173" s="91"/>
      <c r="WNQ173" s="91"/>
      <c r="WNR173" s="91"/>
      <c r="WNS173" s="91"/>
      <c r="WNT173" s="91"/>
      <c r="WNU173" s="91"/>
      <c r="WNV173" s="91"/>
      <c r="WNW173" s="91"/>
      <c r="WNX173" s="91"/>
      <c r="WNY173" s="91"/>
      <c r="WNZ173" s="91"/>
      <c r="WOA173" s="91"/>
      <c r="WOB173" s="91"/>
      <c r="WOC173" s="91"/>
      <c r="WOD173" s="91"/>
      <c r="WOE173" s="91"/>
      <c r="WOF173" s="91"/>
      <c r="WOG173" s="91"/>
      <c r="WOH173" s="91"/>
      <c r="WOI173" s="91"/>
      <c r="WOJ173" s="91"/>
      <c r="WOK173" s="91"/>
      <c r="WOL173" s="91"/>
      <c r="WOM173" s="91"/>
      <c r="WON173" s="91"/>
      <c r="WOO173" s="91"/>
      <c r="WOP173" s="91"/>
      <c r="WOQ173" s="91"/>
      <c r="WOR173" s="91"/>
      <c r="WOS173" s="91"/>
      <c r="WOT173" s="91"/>
      <c r="WOU173" s="91"/>
      <c r="WOV173" s="91"/>
      <c r="WOW173" s="91"/>
      <c r="WOX173" s="91"/>
      <c r="WOY173" s="91"/>
      <c r="WOZ173" s="91"/>
      <c r="WPA173" s="91"/>
      <c r="WPB173" s="91"/>
      <c r="WPC173" s="91"/>
      <c r="WPD173" s="91"/>
      <c r="WPE173" s="91"/>
      <c r="WPF173" s="91"/>
      <c r="WPG173" s="91"/>
      <c r="WPH173" s="91"/>
      <c r="WPI173" s="91"/>
      <c r="WPJ173" s="91"/>
      <c r="WPK173" s="91"/>
      <c r="WPL173" s="91"/>
      <c r="WPM173" s="91"/>
      <c r="WPN173" s="91"/>
      <c r="WPO173" s="91"/>
      <c r="WPP173" s="91"/>
      <c r="WPQ173" s="91"/>
      <c r="WPR173" s="91"/>
      <c r="WPS173" s="91"/>
      <c r="WPT173" s="91"/>
      <c r="WPU173" s="91"/>
      <c r="WPV173" s="91"/>
      <c r="WPW173" s="91"/>
      <c r="WPX173" s="91"/>
      <c r="WPY173" s="91"/>
      <c r="WPZ173" s="91"/>
      <c r="WQA173" s="91"/>
      <c r="WQB173" s="91"/>
      <c r="WQC173" s="91"/>
      <c r="WQD173" s="91"/>
      <c r="WQE173" s="91"/>
      <c r="WQF173" s="91"/>
      <c r="WQG173" s="91"/>
      <c r="WQH173" s="91"/>
      <c r="WQI173" s="91"/>
      <c r="WQJ173" s="91"/>
      <c r="WQK173" s="91"/>
      <c r="WQL173" s="91"/>
      <c r="WQM173" s="91"/>
      <c r="WQN173" s="91"/>
      <c r="WQO173" s="91"/>
      <c r="WQP173" s="91"/>
      <c r="WQQ173" s="91"/>
      <c r="WQR173" s="91"/>
      <c r="WQS173" s="91"/>
      <c r="WQT173" s="91"/>
      <c r="WQU173" s="91"/>
      <c r="WQV173" s="91"/>
      <c r="WQW173" s="91"/>
      <c r="WQX173" s="91"/>
      <c r="WQY173" s="91"/>
      <c r="WQZ173" s="91"/>
      <c r="WRA173" s="91"/>
      <c r="WRB173" s="91"/>
      <c r="WRC173" s="91"/>
      <c r="WRD173" s="91"/>
      <c r="WRE173" s="91"/>
      <c r="WRF173" s="91"/>
      <c r="WRG173" s="91"/>
      <c r="WRH173" s="91"/>
      <c r="WRI173" s="91"/>
      <c r="WRJ173" s="91"/>
      <c r="WRK173" s="91"/>
      <c r="WRL173" s="91"/>
      <c r="WRM173" s="91"/>
      <c r="WRN173" s="91"/>
      <c r="WRO173" s="91"/>
      <c r="WRP173" s="91"/>
      <c r="WRQ173" s="91"/>
      <c r="WRR173" s="91"/>
      <c r="WRS173" s="91"/>
      <c r="WRT173" s="91"/>
      <c r="WRU173" s="91"/>
      <c r="WRV173" s="91"/>
      <c r="WRW173" s="91"/>
      <c r="WRX173" s="91"/>
      <c r="WRY173" s="91"/>
      <c r="WRZ173" s="91"/>
      <c r="WSA173" s="91"/>
      <c r="WSB173" s="91"/>
      <c r="WSC173" s="91"/>
      <c r="WSD173" s="91"/>
      <c r="WSE173" s="91"/>
      <c r="WSF173" s="91"/>
      <c r="WSG173" s="91"/>
      <c r="WSH173" s="91"/>
      <c r="WSI173" s="91"/>
      <c r="WSJ173" s="91"/>
      <c r="WSK173" s="91"/>
      <c r="WSL173" s="91"/>
      <c r="WSM173" s="91"/>
      <c r="WSN173" s="91"/>
      <c r="WSO173" s="91"/>
      <c r="WSP173" s="91"/>
      <c r="WSQ173" s="91"/>
      <c r="WSR173" s="91"/>
      <c r="WSS173" s="91"/>
      <c r="WST173" s="91"/>
      <c r="WSU173" s="91"/>
      <c r="WSV173" s="91"/>
      <c r="WSW173" s="91"/>
      <c r="WSX173" s="91"/>
      <c r="WSY173" s="91"/>
      <c r="WSZ173" s="91"/>
      <c r="WTA173" s="91"/>
      <c r="WTB173" s="91"/>
      <c r="WTC173" s="91"/>
      <c r="WTD173" s="91"/>
      <c r="WTE173" s="91"/>
      <c r="WTF173" s="91"/>
      <c r="WTG173" s="91"/>
      <c r="WTH173" s="91"/>
      <c r="WTI173" s="91"/>
      <c r="WTJ173" s="91"/>
      <c r="WTK173" s="91"/>
      <c r="WTL173" s="91"/>
      <c r="WTM173" s="91"/>
      <c r="WTN173" s="91"/>
      <c r="WTO173" s="91"/>
      <c r="WTP173" s="91"/>
      <c r="WTQ173" s="91"/>
      <c r="WTR173" s="91"/>
      <c r="WTS173" s="91"/>
      <c r="WTT173" s="91"/>
      <c r="WTU173" s="91"/>
      <c r="WTV173" s="91"/>
      <c r="WTW173" s="91"/>
      <c r="WTX173" s="91"/>
      <c r="WTY173" s="91"/>
      <c r="WTZ173" s="91"/>
      <c r="WUA173" s="91"/>
      <c r="WUB173" s="91"/>
      <c r="WUC173" s="91"/>
      <c r="WUD173" s="91"/>
      <c r="WUE173" s="91"/>
      <c r="WUF173" s="91"/>
      <c r="WUG173" s="91"/>
      <c r="WUH173" s="91"/>
      <c r="WUI173" s="91"/>
      <c r="WUJ173" s="91"/>
      <c r="WUK173" s="91"/>
      <c r="WUL173" s="91"/>
      <c r="WUM173" s="91"/>
      <c r="WUN173" s="91"/>
      <c r="WUO173" s="91"/>
      <c r="WUP173" s="91"/>
      <c r="WUQ173" s="91"/>
      <c r="WUR173" s="91"/>
      <c r="WUS173" s="91"/>
      <c r="WUT173" s="91"/>
      <c r="WUU173" s="91"/>
      <c r="WUV173" s="91"/>
      <c r="WUW173" s="91"/>
      <c r="WUX173" s="91"/>
      <c r="WUY173" s="91"/>
      <c r="WUZ173" s="91"/>
      <c r="WVA173" s="91"/>
      <c r="WVB173" s="91"/>
      <c r="WVC173" s="91"/>
      <c r="WVD173" s="91"/>
      <c r="WVE173" s="91"/>
      <c r="WVF173" s="91"/>
      <c r="WVG173" s="91"/>
      <c r="WVH173" s="91"/>
      <c r="WVI173" s="91"/>
      <c r="WVJ173" s="91"/>
      <c r="WVK173" s="91"/>
      <c r="WVL173" s="91"/>
      <c r="WVM173" s="91"/>
      <c r="WVN173" s="91"/>
      <c r="WVO173" s="91"/>
      <c r="WVP173" s="91"/>
      <c r="WVQ173" s="91"/>
      <c r="WVR173" s="91"/>
      <c r="WVS173" s="91"/>
      <c r="WVT173" s="91"/>
      <c r="WVU173" s="91"/>
      <c r="WVV173" s="91"/>
      <c r="WVW173" s="91"/>
      <c r="WVX173" s="91"/>
      <c r="WVY173" s="91"/>
      <c r="WVZ173" s="91"/>
      <c r="WWA173" s="91"/>
      <c r="WWB173" s="91"/>
      <c r="WWC173" s="91"/>
      <c r="WWD173" s="91"/>
      <c r="WWE173" s="91"/>
      <c r="WWF173" s="91"/>
      <c r="WWG173" s="91"/>
      <c r="WWH173" s="91"/>
      <c r="WWI173" s="91"/>
      <c r="WWJ173" s="91"/>
      <c r="WWK173" s="91"/>
      <c r="WWL173" s="91"/>
      <c r="WWM173" s="91"/>
      <c r="WWN173" s="91"/>
      <c r="WWO173" s="91"/>
      <c r="WWP173" s="91"/>
      <c r="WWQ173" s="91"/>
      <c r="WWR173" s="91"/>
      <c r="WWS173" s="91"/>
      <c r="WWT173" s="91"/>
      <c r="WWU173" s="91"/>
      <c r="WWV173" s="91"/>
      <c r="WWW173" s="91"/>
      <c r="WWX173" s="91"/>
      <c r="WWY173" s="91"/>
      <c r="WWZ173" s="91"/>
      <c r="WXA173" s="91"/>
      <c r="WXB173" s="91"/>
      <c r="WXC173" s="91"/>
      <c r="WXD173" s="91"/>
      <c r="WXE173" s="91"/>
      <c r="WXF173" s="91"/>
      <c r="WXG173" s="91"/>
      <c r="WXH173" s="91"/>
      <c r="WXI173" s="91"/>
      <c r="WXJ173" s="91"/>
      <c r="WXK173" s="91"/>
      <c r="WXL173" s="91"/>
      <c r="WXM173" s="91"/>
      <c r="WXN173" s="91"/>
      <c r="WXO173" s="91"/>
      <c r="WXP173" s="91"/>
      <c r="WXQ173" s="91"/>
      <c r="WXR173" s="91"/>
      <c r="WXS173" s="91"/>
      <c r="WXT173" s="91"/>
      <c r="WXU173" s="91"/>
      <c r="WXV173" s="91"/>
      <c r="WXW173" s="91"/>
      <c r="WXX173" s="91"/>
      <c r="WXY173" s="91"/>
      <c r="WXZ173" s="91"/>
      <c r="WYA173" s="91"/>
      <c r="WYB173" s="91"/>
      <c r="WYC173" s="91"/>
      <c r="WYD173" s="91"/>
      <c r="WYE173" s="91"/>
      <c r="WYF173" s="91"/>
      <c r="WYG173" s="91"/>
      <c r="WYH173" s="91"/>
      <c r="WYI173" s="91"/>
      <c r="WYJ173" s="91"/>
      <c r="WYK173" s="91"/>
      <c r="WYL173" s="91"/>
      <c r="WYM173" s="91"/>
      <c r="WYN173" s="91"/>
      <c r="WYO173" s="91"/>
      <c r="WYP173" s="91"/>
      <c r="WYQ173" s="91"/>
      <c r="WYR173" s="91"/>
      <c r="WYS173" s="91"/>
      <c r="WYT173" s="91"/>
      <c r="WYU173" s="91"/>
      <c r="WYV173" s="91"/>
      <c r="WYW173" s="91"/>
      <c r="WYX173" s="91"/>
      <c r="WYY173" s="91"/>
      <c r="WYZ173" s="91"/>
      <c r="WZA173" s="91"/>
      <c r="WZB173" s="91"/>
      <c r="WZC173" s="91"/>
      <c r="WZD173" s="91"/>
      <c r="WZE173" s="91"/>
      <c r="WZF173" s="91"/>
      <c r="WZG173" s="91"/>
      <c r="WZH173" s="91"/>
      <c r="WZI173" s="91"/>
      <c r="WZJ173" s="91"/>
      <c r="WZK173" s="91"/>
      <c r="WZL173" s="91"/>
      <c r="WZM173" s="91"/>
      <c r="WZN173" s="91"/>
      <c r="WZO173" s="91"/>
      <c r="WZP173" s="91"/>
      <c r="WZQ173" s="91"/>
      <c r="WZR173" s="91"/>
      <c r="WZS173" s="91"/>
      <c r="WZT173" s="91"/>
      <c r="WZU173" s="91"/>
      <c r="WZV173" s="91"/>
      <c r="WZW173" s="91"/>
      <c r="WZX173" s="91"/>
      <c r="WZY173" s="91"/>
      <c r="WZZ173" s="91"/>
      <c r="XAA173" s="91"/>
      <c r="XAB173" s="91"/>
      <c r="XAC173" s="91"/>
      <c r="XAD173" s="91"/>
      <c r="XAE173" s="91"/>
      <c r="XAF173" s="91"/>
      <c r="XAG173" s="91"/>
      <c r="XAH173" s="91"/>
      <c r="XAI173" s="91"/>
      <c r="XAJ173" s="91"/>
      <c r="XAK173" s="91"/>
      <c r="XAL173" s="91"/>
      <c r="XAM173" s="91"/>
      <c r="XAN173" s="91"/>
      <c r="XAO173" s="91"/>
      <c r="XAP173" s="91"/>
      <c r="XAQ173" s="91"/>
      <c r="XAR173" s="91"/>
      <c r="XAS173" s="91"/>
      <c r="XAT173" s="91"/>
      <c r="XAU173" s="91"/>
      <c r="XAV173" s="91"/>
      <c r="XAW173" s="91"/>
      <c r="XAX173" s="91"/>
      <c r="XAY173" s="91"/>
      <c r="XAZ173" s="91"/>
      <c r="XBA173" s="91"/>
      <c r="XBB173" s="91"/>
      <c r="XBC173" s="91"/>
      <c r="XBD173" s="91"/>
      <c r="XBE173" s="91"/>
      <c r="XBF173" s="91"/>
      <c r="XBG173" s="91"/>
      <c r="XBH173" s="91"/>
      <c r="XBI173" s="91"/>
      <c r="XBJ173" s="91"/>
      <c r="XBK173" s="91"/>
      <c r="XBL173" s="91"/>
      <c r="XBM173" s="91"/>
      <c r="XBN173" s="91"/>
      <c r="XBO173" s="91"/>
      <c r="XBP173" s="91"/>
      <c r="XBQ173" s="91"/>
      <c r="XBR173" s="91"/>
      <c r="XBS173" s="91"/>
      <c r="XBT173" s="91"/>
      <c r="XBU173" s="91"/>
      <c r="XBV173" s="91"/>
      <c r="XBW173" s="91"/>
      <c r="XBX173" s="91"/>
      <c r="XBY173" s="91"/>
      <c r="XBZ173" s="91"/>
      <c r="XCA173" s="91"/>
      <c r="XCB173" s="91"/>
      <c r="XCC173" s="91"/>
      <c r="XCD173" s="91"/>
      <c r="XCE173" s="91"/>
      <c r="XCF173" s="91"/>
      <c r="XCG173" s="91"/>
      <c r="XCH173" s="91"/>
      <c r="XCI173" s="91"/>
      <c r="XCJ173" s="91"/>
      <c r="XCK173" s="91"/>
      <c r="XCL173" s="91"/>
      <c r="XCM173" s="91"/>
      <c r="XCN173" s="91"/>
      <c r="XCO173" s="91"/>
      <c r="XCP173" s="91"/>
      <c r="XCQ173" s="91"/>
      <c r="XCR173" s="91"/>
      <c r="XCS173" s="91"/>
      <c r="XCT173" s="91"/>
      <c r="XCU173" s="91"/>
      <c r="XCV173" s="91"/>
      <c r="XCW173" s="91"/>
      <c r="XCX173" s="91"/>
      <c r="XCY173" s="91"/>
      <c r="XCZ173" s="91"/>
      <c r="XDA173" s="91"/>
      <c r="XDB173" s="91"/>
      <c r="XDC173" s="91"/>
      <c r="XDD173" s="91"/>
      <c r="XDE173" s="91"/>
      <c r="XDF173" s="91"/>
      <c r="XDG173" s="91"/>
      <c r="XDH173" s="91"/>
      <c r="XDI173" s="91"/>
      <c r="XDJ173" s="91"/>
      <c r="XDK173" s="91"/>
      <c r="XDL173" s="91"/>
      <c r="XDM173" s="91"/>
      <c r="XDN173" s="91"/>
      <c r="XDO173" s="91"/>
      <c r="XDP173" s="91"/>
      <c r="XDQ173" s="91"/>
      <c r="XDR173" s="91"/>
      <c r="XDS173" s="91"/>
      <c r="XDT173" s="91"/>
      <c r="XDU173" s="91"/>
      <c r="XDV173" s="91"/>
      <c r="XDW173" s="91"/>
      <c r="XDX173" s="91"/>
      <c r="XDY173" s="91"/>
      <c r="XDZ173" s="91"/>
      <c r="XEA173" s="91"/>
      <c r="XEB173" s="91"/>
      <c r="XEC173" s="91"/>
      <c r="XED173" s="91"/>
      <c r="XEE173" s="91"/>
      <c r="XEF173" s="91"/>
      <c r="XEG173" s="91"/>
      <c r="XEH173" s="91"/>
      <c r="XEI173" s="91"/>
      <c r="XEJ173" s="91"/>
      <c r="XEK173" s="91"/>
      <c r="XEL173" s="91"/>
      <c r="XEM173" s="91"/>
      <c r="XEN173" s="91"/>
      <c r="XEO173" s="91"/>
      <c r="XEP173" s="91"/>
      <c r="XEQ173" s="91"/>
      <c r="XER173" s="91"/>
      <c r="XES173" s="91"/>
      <c r="XET173" s="91"/>
      <c r="XEU173" s="91"/>
      <c r="XEV173" s="91"/>
      <c r="XEW173" s="91"/>
      <c r="XEX173" s="91"/>
      <c r="XEY173" s="91"/>
      <c r="XEZ173" s="91"/>
      <c r="XFA173" s="91"/>
      <c r="XFB173" s="91"/>
      <c r="XFC173" s="91"/>
      <c r="XFD173" s="91"/>
    </row>
    <row r="174" spans="1:16384" customFormat="1" ht="16.149999999999999" hidden="1" customHeight="1">
      <c r="A174" s="211"/>
      <c r="B174" s="260"/>
      <c r="C174" s="257"/>
      <c r="D174" s="257"/>
      <c r="E174" s="257"/>
      <c r="F174" s="257"/>
      <c r="G174" s="572"/>
      <c r="H174" s="573"/>
      <c r="I174" s="573"/>
      <c r="J174" s="574"/>
      <c r="K174" s="558"/>
      <c r="L174" s="559"/>
      <c r="M174" s="559"/>
      <c r="N174" s="629"/>
      <c r="O174" s="628" t="str">
        <f>IF(O171="","",1)</f>
        <v/>
      </c>
      <c r="P174" s="559"/>
      <c r="Q174" s="559"/>
      <c r="R174" s="629"/>
      <c r="S174" s="628" t="str">
        <f>IF(S171="","",1)</f>
        <v/>
      </c>
      <c r="T174" s="559"/>
      <c r="U174" s="559"/>
      <c r="V174" s="629"/>
      <c r="W174" s="628" t="str">
        <f>IF(W171="","",1)</f>
        <v/>
      </c>
      <c r="X174" s="559"/>
      <c r="Y174" s="559"/>
      <c r="Z174" s="629"/>
      <c r="AA174" s="628" t="str">
        <f>IF(AA171="","",1)</f>
        <v/>
      </c>
      <c r="AB174" s="559"/>
      <c r="AC174" s="559"/>
      <c r="AD174" s="629"/>
      <c r="AE174" s="558">
        <f>SUM(O174:AD174)</f>
        <v>0</v>
      </c>
      <c r="AF174" s="559"/>
      <c r="AG174" s="559"/>
      <c r="AH174" s="559"/>
      <c r="AI174" s="559"/>
      <c r="AJ174" s="560"/>
      <c r="AK174" s="267"/>
      <c r="AL174" s="268"/>
      <c r="AM174" s="625"/>
      <c r="AN174" s="625"/>
      <c r="AO174" s="625"/>
      <c r="AP174" s="625"/>
      <c r="AQ174" s="625"/>
      <c r="AR174" s="625"/>
      <c r="AS174" s="625"/>
      <c r="AT174" s="625"/>
      <c r="AU174" s="222"/>
      <c r="AV174" s="625"/>
      <c r="AW174" s="625"/>
      <c r="AX174" s="625"/>
      <c r="AY174" s="625"/>
      <c r="AZ174" s="625"/>
      <c r="BA174" s="625"/>
      <c r="BB174" s="625"/>
      <c r="BC174" s="625"/>
      <c r="BD174" s="272"/>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c r="IQ174" s="91"/>
      <c r="IR174" s="91"/>
      <c r="IS174" s="91"/>
      <c r="IT174" s="91"/>
      <c r="IU174" s="91"/>
      <c r="IV174" s="91"/>
      <c r="IW174" s="91"/>
      <c r="IX174" s="91"/>
      <c r="IY174" s="91"/>
      <c r="IZ174" s="91"/>
      <c r="JA174" s="91"/>
      <c r="JB174" s="91"/>
      <c r="JC174" s="91"/>
      <c r="JD174" s="91"/>
      <c r="JE174" s="91"/>
      <c r="JF174" s="91"/>
      <c r="JG174" s="91"/>
      <c r="JH174" s="91"/>
      <c r="JI174" s="91"/>
      <c r="JJ174" s="91"/>
      <c r="JK174" s="91"/>
      <c r="JL174" s="91"/>
      <c r="JM174" s="91"/>
      <c r="JN174" s="91"/>
      <c r="JO174" s="91"/>
      <c r="JP174" s="91"/>
      <c r="JQ174" s="91"/>
      <c r="JR174" s="91"/>
      <c r="JS174" s="91"/>
      <c r="JT174" s="91"/>
      <c r="JU174" s="91"/>
      <c r="JV174" s="91"/>
      <c r="JW174" s="91"/>
      <c r="JX174" s="91"/>
      <c r="JY174" s="91"/>
      <c r="JZ174" s="91"/>
      <c r="KA174" s="91"/>
      <c r="KB174" s="91"/>
      <c r="KC174" s="91"/>
      <c r="KD174" s="91"/>
      <c r="KE174" s="91"/>
      <c r="KF174" s="91"/>
      <c r="KG174" s="91"/>
      <c r="KH174" s="91"/>
      <c r="KI174" s="91"/>
      <c r="KJ174" s="91"/>
      <c r="KK174" s="91"/>
      <c r="KL174" s="91"/>
      <c r="KM174" s="91"/>
      <c r="KN174" s="91"/>
      <c r="KO174" s="91"/>
      <c r="KP174" s="91"/>
      <c r="KQ174" s="91"/>
      <c r="KR174" s="91"/>
      <c r="KS174" s="91"/>
      <c r="KT174" s="91"/>
      <c r="KU174" s="91"/>
      <c r="KV174" s="91"/>
      <c r="KW174" s="91"/>
      <c r="KX174" s="91"/>
      <c r="KY174" s="91"/>
      <c r="KZ174" s="91"/>
      <c r="LA174" s="91"/>
      <c r="LB174" s="91"/>
      <c r="LC174" s="91"/>
      <c r="LD174" s="91"/>
      <c r="LE174" s="91"/>
      <c r="LF174" s="91"/>
      <c r="LG174" s="91"/>
      <c r="LH174" s="91"/>
      <c r="LI174" s="91"/>
      <c r="LJ174" s="91"/>
      <c r="LK174" s="91"/>
      <c r="LL174" s="91"/>
      <c r="LM174" s="91"/>
      <c r="LN174" s="91"/>
      <c r="LO174" s="91"/>
      <c r="LP174" s="91"/>
      <c r="LQ174" s="91"/>
      <c r="LR174" s="91"/>
      <c r="LS174" s="91"/>
      <c r="LT174" s="91"/>
      <c r="LU174" s="91"/>
      <c r="LV174" s="91"/>
      <c r="LW174" s="91"/>
      <c r="LX174" s="91"/>
      <c r="LY174" s="91"/>
      <c r="LZ174" s="91"/>
      <c r="MA174" s="91"/>
      <c r="MB174" s="91"/>
      <c r="MC174" s="91"/>
      <c r="MD174" s="91"/>
      <c r="ME174" s="91"/>
      <c r="MF174" s="91"/>
      <c r="MG174" s="91"/>
      <c r="MH174" s="91"/>
      <c r="MI174" s="91"/>
      <c r="MJ174" s="91"/>
      <c r="MK174" s="91"/>
      <c r="ML174" s="91"/>
      <c r="MM174" s="91"/>
      <c r="MN174" s="91"/>
      <c r="MO174" s="91"/>
      <c r="MP174" s="91"/>
      <c r="MQ174" s="91"/>
      <c r="MR174" s="91"/>
      <c r="MS174" s="91"/>
      <c r="MT174" s="91"/>
      <c r="MU174" s="91"/>
      <c r="MV174" s="91"/>
      <c r="MW174" s="91"/>
      <c r="MX174" s="91"/>
      <c r="MY174" s="91"/>
      <c r="MZ174" s="91"/>
      <c r="NA174" s="91"/>
      <c r="NB174" s="91"/>
      <c r="NC174" s="91"/>
      <c r="ND174" s="91"/>
      <c r="NE174" s="91"/>
      <c r="NF174" s="91"/>
      <c r="NG174" s="91"/>
      <c r="NH174" s="91"/>
      <c r="NI174" s="91"/>
      <c r="NJ174" s="91"/>
      <c r="NK174" s="91"/>
      <c r="NL174" s="91"/>
      <c r="NM174" s="91"/>
      <c r="NN174" s="91"/>
      <c r="NO174" s="91"/>
      <c r="NP174" s="91"/>
      <c r="NQ174" s="91"/>
      <c r="NR174" s="91"/>
      <c r="NS174" s="91"/>
      <c r="NT174" s="91"/>
      <c r="NU174" s="91"/>
      <c r="NV174" s="91"/>
      <c r="NW174" s="91"/>
      <c r="NX174" s="91"/>
      <c r="NY174" s="91"/>
      <c r="NZ174" s="91"/>
      <c r="OA174" s="91"/>
      <c r="OB174" s="91"/>
      <c r="OC174" s="91"/>
      <c r="OD174" s="91"/>
      <c r="OE174" s="91"/>
      <c r="OF174" s="91"/>
      <c r="OG174" s="91"/>
      <c r="OH174" s="91"/>
      <c r="OI174" s="91"/>
      <c r="OJ174" s="91"/>
      <c r="OK174" s="91"/>
      <c r="OL174" s="91"/>
      <c r="OM174" s="91"/>
      <c r="ON174" s="91"/>
      <c r="OO174" s="91"/>
      <c r="OP174" s="91"/>
      <c r="OQ174" s="91"/>
      <c r="OR174" s="91"/>
      <c r="OS174" s="91"/>
      <c r="OT174" s="91"/>
      <c r="OU174" s="91"/>
      <c r="OV174" s="91"/>
      <c r="OW174" s="91"/>
      <c r="OX174" s="91"/>
      <c r="OY174" s="91"/>
      <c r="OZ174" s="91"/>
      <c r="PA174" s="91"/>
      <c r="PB174" s="91"/>
      <c r="PC174" s="91"/>
      <c r="PD174" s="91"/>
      <c r="PE174" s="91"/>
      <c r="PF174" s="91"/>
      <c r="PG174" s="91"/>
      <c r="PH174" s="91"/>
      <c r="PI174" s="91"/>
      <c r="PJ174" s="91"/>
      <c r="PK174" s="91"/>
      <c r="PL174" s="91"/>
      <c r="PM174" s="91"/>
      <c r="PN174" s="91"/>
      <c r="PO174" s="91"/>
      <c r="PP174" s="91"/>
      <c r="PQ174" s="91"/>
      <c r="PR174" s="91"/>
      <c r="PS174" s="91"/>
      <c r="PT174" s="91"/>
      <c r="PU174" s="91"/>
      <c r="PV174" s="91"/>
      <c r="PW174" s="91"/>
      <c r="PX174" s="91"/>
      <c r="PY174" s="91"/>
      <c r="PZ174" s="91"/>
      <c r="QA174" s="91"/>
      <c r="QB174" s="91"/>
      <c r="QC174" s="91"/>
      <c r="QD174" s="91"/>
      <c r="QE174" s="91"/>
      <c r="QF174" s="91"/>
      <c r="QG174" s="91"/>
      <c r="QH174" s="91"/>
      <c r="QI174" s="91"/>
      <c r="QJ174" s="91"/>
      <c r="QK174" s="91"/>
      <c r="QL174" s="91"/>
      <c r="QM174" s="91"/>
      <c r="QN174" s="91"/>
      <c r="QO174" s="91"/>
      <c r="QP174" s="91"/>
      <c r="QQ174" s="91"/>
      <c r="QR174" s="91"/>
      <c r="QS174" s="91"/>
      <c r="QT174" s="91"/>
      <c r="QU174" s="91"/>
      <c r="QV174" s="91"/>
      <c r="QW174" s="91"/>
      <c r="QX174" s="91"/>
      <c r="QY174" s="91"/>
      <c r="QZ174" s="91"/>
      <c r="RA174" s="91"/>
      <c r="RB174" s="91"/>
      <c r="RC174" s="91"/>
      <c r="RD174" s="91"/>
      <c r="RE174" s="91"/>
      <c r="RF174" s="91"/>
      <c r="RG174" s="91"/>
      <c r="RH174" s="91"/>
      <c r="RI174" s="91"/>
      <c r="RJ174" s="91"/>
      <c r="RK174" s="91"/>
      <c r="RL174" s="91"/>
      <c r="RM174" s="91"/>
      <c r="RN174" s="91"/>
      <c r="RO174" s="91"/>
      <c r="RP174" s="91"/>
      <c r="RQ174" s="91"/>
      <c r="RR174" s="91"/>
      <c r="RS174" s="91"/>
      <c r="RT174" s="91"/>
      <c r="RU174" s="91"/>
      <c r="RV174" s="91"/>
      <c r="RW174" s="91"/>
      <c r="RX174" s="91"/>
      <c r="RY174" s="91"/>
      <c r="RZ174" s="91"/>
      <c r="SA174" s="91"/>
      <c r="SB174" s="91"/>
      <c r="SC174" s="91"/>
      <c r="SD174" s="91"/>
      <c r="SE174" s="91"/>
      <c r="SF174" s="91"/>
      <c r="SG174" s="91"/>
      <c r="SH174" s="91"/>
      <c r="SI174" s="91"/>
      <c r="SJ174" s="91"/>
      <c r="SK174" s="91"/>
      <c r="SL174" s="91"/>
      <c r="SM174" s="91"/>
      <c r="SN174" s="91"/>
      <c r="SO174" s="91"/>
      <c r="SP174" s="91"/>
      <c r="SQ174" s="91"/>
      <c r="SR174" s="91"/>
      <c r="SS174" s="91"/>
      <c r="ST174" s="91"/>
      <c r="SU174" s="91"/>
      <c r="SV174" s="91"/>
      <c r="SW174" s="91"/>
      <c r="SX174" s="91"/>
      <c r="SY174" s="91"/>
      <c r="SZ174" s="91"/>
      <c r="TA174" s="91"/>
      <c r="TB174" s="91"/>
      <c r="TC174" s="91"/>
      <c r="TD174" s="91"/>
      <c r="TE174" s="91"/>
      <c r="TF174" s="91"/>
      <c r="TG174" s="91"/>
      <c r="TH174" s="91"/>
      <c r="TI174" s="91"/>
      <c r="TJ174" s="91"/>
      <c r="TK174" s="91"/>
      <c r="TL174" s="91"/>
      <c r="TM174" s="91"/>
      <c r="TN174" s="91"/>
      <c r="TO174" s="91"/>
      <c r="TP174" s="91"/>
      <c r="TQ174" s="91"/>
      <c r="TR174" s="91"/>
      <c r="TS174" s="91"/>
      <c r="TT174" s="91"/>
      <c r="TU174" s="91"/>
      <c r="TV174" s="91"/>
      <c r="TW174" s="91"/>
      <c r="TX174" s="91"/>
      <c r="TY174" s="91"/>
      <c r="TZ174" s="91"/>
      <c r="UA174" s="91"/>
      <c r="UB174" s="91"/>
      <c r="UC174" s="91"/>
      <c r="UD174" s="91"/>
      <c r="UE174" s="91"/>
      <c r="UF174" s="91"/>
      <c r="UG174" s="91"/>
      <c r="UH174" s="91"/>
      <c r="UI174" s="91"/>
      <c r="UJ174" s="91"/>
      <c r="UK174" s="91"/>
      <c r="UL174" s="91"/>
      <c r="UM174" s="91"/>
      <c r="UN174" s="91"/>
      <c r="UO174" s="91"/>
      <c r="UP174" s="91"/>
      <c r="UQ174" s="91"/>
      <c r="UR174" s="91"/>
      <c r="US174" s="91"/>
      <c r="UT174" s="91"/>
      <c r="UU174" s="91"/>
      <c r="UV174" s="91"/>
      <c r="UW174" s="91"/>
      <c r="UX174" s="91"/>
      <c r="UY174" s="91"/>
      <c r="UZ174" s="91"/>
      <c r="VA174" s="91"/>
      <c r="VB174" s="91"/>
      <c r="VC174" s="91"/>
      <c r="VD174" s="91"/>
      <c r="VE174" s="91"/>
      <c r="VF174" s="91"/>
      <c r="VG174" s="91"/>
      <c r="VH174" s="91"/>
      <c r="VI174" s="91"/>
      <c r="VJ174" s="91"/>
      <c r="VK174" s="91"/>
      <c r="VL174" s="91"/>
      <c r="VM174" s="91"/>
      <c r="VN174" s="91"/>
      <c r="VO174" s="91"/>
      <c r="VP174" s="91"/>
      <c r="VQ174" s="91"/>
      <c r="VR174" s="91"/>
      <c r="VS174" s="91"/>
      <c r="VT174" s="91"/>
      <c r="VU174" s="91"/>
      <c r="VV174" s="91"/>
      <c r="VW174" s="91"/>
      <c r="VX174" s="91"/>
      <c r="VY174" s="91"/>
      <c r="VZ174" s="91"/>
      <c r="WA174" s="91"/>
      <c r="WB174" s="91"/>
      <c r="WC174" s="91"/>
      <c r="WD174" s="91"/>
      <c r="WE174" s="91"/>
      <c r="WF174" s="91"/>
      <c r="WG174" s="91"/>
      <c r="WH174" s="91"/>
      <c r="WI174" s="91"/>
      <c r="WJ174" s="91"/>
      <c r="WK174" s="91"/>
      <c r="WL174" s="91"/>
      <c r="WM174" s="91"/>
      <c r="WN174" s="91"/>
      <c r="WO174" s="91"/>
      <c r="WP174" s="91"/>
      <c r="WQ174" s="91"/>
      <c r="WR174" s="91"/>
      <c r="WS174" s="91"/>
      <c r="WT174" s="91"/>
      <c r="WU174" s="91"/>
      <c r="WV174" s="91"/>
      <c r="WW174" s="91"/>
      <c r="WX174" s="91"/>
      <c r="WY174" s="91"/>
      <c r="WZ174" s="91"/>
      <c r="XA174" s="91"/>
      <c r="XB174" s="91"/>
      <c r="XC174" s="91"/>
      <c r="XD174" s="91"/>
      <c r="XE174" s="91"/>
      <c r="XF174" s="91"/>
      <c r="XG174" s="91"/>
      <c r="XH174" s="91"/>
      <c r="XI174" s="91"/>
      <c r="XJ174" s="91"/>
      <c r="XK174" s="91"/>
      <c r="XL174" s="91"/>
      <c r="XM174" s="91"/>
      <c r="XN174" s="91"/>
      <c r="XO174" s="91"/>
      <c r="XP174" s="91"/>
      <c r="XQ174" s="91"/>
      <c r="XR174" s="91"/>
      <c r="XS174" s="91"/>
      <c r="XT174" s="91"/>
      <c r="XU174" s="91"/>
      <c r="XV174" s="91"/>
      <c r="XW174" s="91"/>
      <c r="XX174" s="91"/>
      <c r="XY174" s="91"/>
      <c r="XZ174" s="91"/>
      <c r="YA174" s="91"/>
      <c r="YB174" s="91"/>
      <c r="YC174" s="91"/>
      <c r="YD174" s="91"/>
      <c r="YE174" s="91"/>
      <c r="YF174" s="91"/>
      <c r="YG174" s="91"/>
      <c r="YH174" s="91"/>
      <c r="YI174" s="91"/>
      <c r="YJ174" s="91"/>
      <c r="YK174" s="91"/>
      <c r="YL174" s="91"/>
      <c r="YM174" s="91"/>
      <c r="YN174" s="91"/>
      <c r="YO174" s="91"/>
      <c r="YP174" s="91"/>
      <c r="YQ174" s="91"/>
      <c r="YR174" s="91"/>
      <c r="YS174" s="91"/>
      <c r="YT174" s="91"/>
      <c r="YU174" s="91"/>
      <c r="YV174" s="91"/>
      <c r="YW174" s="91"/>
      <c r="YX174" s="91"/>
      <c r="YY174" s="91"/>
      <c r="YZ174" s="91"/>
      <c r="ZA174" s="91"/>
      <c r="ZB174" s="91"/>
      <c r="ZC174" s="91"/>
      <c r="ZD174" s="91"/>
      <c r="ZE174" s="91"/>
      <c r="ZF174" s="91"/>
      <c r="ZG174" s="91"/>
      <c r="ZH174" s="91"/>
      <c r="ZI174" s="91"/>
      <c r="ZJ174" s="91"/>
      <c r="ZK174" s="91"/>
      <c r="ZL174" s="91"/>
      <c r="ZM174" s="91"/>
      <c r="ZN174" s="91"/>
      <c r="ZO174" s="91"/>
      <c r="ZP174" s="91"/>
      <c r="ZQ174" s="91"/>
      <c r="ZR174" s="91"/>
      <c r="ZS174" s="91"/>
      <c r="ZT174" s="91"/>
      <c r="ZU174" s="91"/>
      <c r="ZV174" s="91"/>
      <c r="ZW174" s="91"/>
      <c r="ZX174" s="91"/>
      <c r="ZY174" s="91"/>
      <c r="ZZ174" s="91"/>
      <c r="AAA174" s="91"/>
      <c r="AAB174" s="91"/>
      <c r="AAC174" s="91"/>
      <c r="AAD174" s="91"/>
      <c r="AAE174" s="91"/>
      <c r="AAF174" s="91"/>
      <c r="AAG174" s="91"/>
      <c r="AAH174" s="91"/>
      <c r="AAI174" s="91"/>
      <c r="AAJ174" s="91"/>
      <c r="AAK174" s="91"/>
      <c r="AAL174" s="91"/>
      <c r="AAM174" s="91"/>
      <c r="AAN174" s="91"/>
      <c r="AAO174" s="91"/>
      <c r="AAP174" s="91"/>
      <c r="AAQ174" s="91"/>
      <c r="AAR174" s="91"/>
      <c r="AAS174" s="91"/>
      <c r="AAT174" s="91"/>
      <c r="AAU174" s="91"/>
      <c r="AAV174" s="91"/>
      <c r="AAW174" s="91"/>
      <c r="AAX174" s="91"/>
      <c r="AAY174" s="91"/>
      <c r="AAZ174" s="91"/>
      <c r="ABA174" s="91"/>
      <c r="ABB174" s="91"/>
      <c r="ABC174" s="91"/>
      <c r="ABD174" s="91"/>
      <c r="ABE174" s="91"/>
      <c r="ABF174" s="91"/>
      <c r="ABG174" s="91"/>
      <c r="ABH174" s="91"/>
      <c r="ABI174" s="91"/>
      <c r="ABJ174" s="91"/>
      <c r="ABK174" s="91"/>
      <c r="ABL174" s="91"/>
      <c r="ABM174" s="91"/>
      <c r="ABN174" s="91"/>
      <c r="ABO174" s="91"/>
      <c r="ABP174" s="91"/>
      <c r="ABQ174" s="91"/>
      <c r="ABR174" s="91"/>
      <c r="ABS174" s="91"/>
      <c r="ABT174" s="91"/>
      <c r="ABU174" s="91"/>
      <c r="ABV174" s="91"/>
      <c r="ABW174" s="91"/>
      <c r="ABX174" s="91"/>
      <c r="ABY174" s="91"/>
      <c r="ABZ174" s="91"/>
      <c r="ACA174" s="91"/>
      <c r="ACB174" s="91"/>
      <c r="ACC174" s="91"/>
      <c r="ACD174" s="91"/>
      <c r="ACE174" s="91"/>
      <c r="ACF174" s="91"/>
      <c r="ACG174" s="91"/>
      <c r="ACH174" s="91"/>
      <c r="ACI174" s="91"/>
      <c r="ACJ174" s="91"/>
      <c r="ACK174" s="91"/>
      <c r="ACL174" s="91"/>
      <c r="ACM174" s="91"/>
      <c r="ACN174" s="91"/>
      <c r="ACO174" s="91"/>
      <c r="ACP174" s="91"/>
      <c r="ACQ174" s="91"/>
      <c r="ACR174" s="91"/>
      <c r="ACS174" s="91"/>
      <c r="ACT174" s="91"/>
      <c r="ACU174" s="91"/>
      <c r="ACV174" s="91"/>
      <c r="ACW174" s="91"/>
      <c r="ACX174" s="91"/>
      <c r="ACY174" s="91"/>
      <c r="ACZ174" s="91"/>
      <c r="ADA174" s="91"/>
      <c r="ADB174" s="91"/>
      <c r="ADC174" s="91"/>
      <c r="ADD174" s="91"/>
      <c r="ADE174" s="91"/>
      <c r="ADF174" s="91"/>
      <c r="ADG174" s="91"/>
      <c r="ADH174" s="91"/>
      <c r="ADI174" s="91"/>
      <c r="ADJ174" s="91"/>
      <c r="ADK174" s="91"/>
      <c r="ADL174" s="91"/>
      <c r="ADM174" s="91"/>
      <c r="ADN174" s="91"/>
      <c r="ADO174" s="91"/>
      <c r="ADP174" s="91"/>
      <c r="ADQ174" s="91"/>
      <c r="ADR174" s="91"/>
      <c r="ADS174" s="91"/>
      <c r="ADT174" s="91"/>
      <c r="ADU174" s="91"/>
      <c r="ADV174" s="91"/>
      <c r="ADW174" s="91"/>
      <c r="ADX174" s="91"/>
      <c r="ADY174" s="91"/>
      <c r="ADZ174" s="91"/>
      <c r="AEA174" s="91"/>
      <c r="AEB174" s="91"/>
      <c r="AEC174" s="91"/>
      <c r="AED174" s="91"/>
      <c r="AEE174" s="91"/>
      <c r="AEF174" s="91"/>
      <c r="AEG174" s="91"/>
      <c r="AEH174" s="91"/>
      <c r="AEI174" s="91"/>
      <c r="AEJ174" s="91"/>
      <c r="AEK174" s="91"/>
      <c r="AEL174" s="91"/>
      <c r="AEM174" s="91"/>
      <c r="AEN174" s="91"/>
      <c r="AEO174" s="91"/>
      <c r="AEP174" s="91"/>
      <c r="AEQ174" s="91"/>
      <c r="AER174" s="91"/>
      <c r="AES174" s="91"/>
      <c r="AET174" s="91"/>
      <c r="AEU174" s="91"/>
      <c r="AEV174" s="91"/>
      <c r="AEW174" s="91"/>
      <c r="AEX174" s="91"/>
      <c r="AEY174" s="91"/>
      <c r="AEZ174" s="91"/>
      <c r="AFA174" s="91"/>
      <c r="AFB174" s="91"/>
      <c r="AFC174" s="91"/>
      <c r="AFD174" s="91"/>
      <c r="AFE174" s="91"/>
      <c r="AFF174" s="91"/>
      <c r="AFG174" s="91"/>
      <c r="AFH174" s="91"/>
      <c r="AFI174" s="91"/>
      <c r="AFJ174" s="91"/>
      <c r="AFK174" s="91"/>
      <c r="AFL174" s="91"/>
      <c r="AFM174" s="91"/>
      <c r="AFN174" s="91"/>
      <c r="AFO174" s="91"/>
      <c r="AFP174" s="91"/>
      <c r="AFQ174" s="91"/>
      <c r="AFR174" s="91"/>
      <c r="AFS174" s="91"/>
      <c r="AFT174" s="91"/>
      <c r="AFU174" s="91"/>
      <c r="AFV174" s="91"/>
      <c r="AFW174" s="91"/>
      <c r="AFX174" s="91"/>
      <c r="AFY174" s="91"/>
      <c r="AFZ174" s="91"/>
      <c r="AGA174" s="91"/>
      <c r="AGB174" s="91"/>
      <c r="AGC174" s="91"/>
      <c r="AGD174" s="91"/>
      <c r="AGE174" s="91"/>
      <c r="AGF174" s="91"/>
      <c r="AGG174" s="91"/>
      <c r="AGH174" s="91"/>
      <c r="AGI174" s="91"/>
      <c r="AGJ174" s="91"/>
      <c r="AGK174" s="91"/>
      <c r="AGL174" s="91"/>
      <c r="AGM174" s="91"/>
      <c r="AGN174" s="91"/>
      <c r="AGO174" s="91"/>
      <c r="AGP174" s="91"/>
      <c r="AGQ174" s="91"/>
      <c r="AGR174" s="91"/>
      <c r="AGS174" s="91"/>
      <c r="AGT174" s="91"/>
      <c r="AGU174" s="91"/>
      <c r="AGV174" s="91"/>
      <c r="AGW174" s="91"/>
      <c r="AGX174" s="91"/>
      <c r="AGY174" s="91"/>
      <c r="AGZ174" s="91"/>
      <c r="AHA174" s="91"/>
      <c r="AHB174" s="91"/>
      <c r="AHC174" s="91"/>
      <c r="AHD174" s="91"/>
      <c r="AHE174" s="91"/>
      <c r="AHF174" s="91"/>
      <c r="AHG174" s="91"/>
      <c r="AHH174" s="91"/>
      <c r="AHI174" s="91"/>
      <c r="AHJ174" s="91"/>
      <c r="AHK174" s="91"/>
      <c r="AHL174" s="91"/>
      <c r="AHM174" s="91"/>
      <c r="AHN174" s="91"/>
      <c r="AHO174" s="91"/>
      <c r="AHP174" s="91"/>
      <c r="AHQ174" s="91"/>
      <c r="AHR174" s="91"/>
      <c r="AHS174" s="91"/>
      <c r="AHT174" s="91"/>
      <c r="AHU174" s="91"/>
      <c r="AHV174" s="91"/>
      <c r="AHW174" s="91"/>
      <c r="AHX174" s="91"/>
      <c r="AHY174" s="91"/>
      <c r="AHZ174" s="91"/>
      <c r="AIA174" s="91"/>
      <c r="AIB174" s="91"/>
      <c r="AIC174" s="91"/>
      <c r="AID174" s="91"/>
      <c r="AIE174" s="91"/>
      <c r="AIF174" s="91"/>
      <c r="AIG174" s="91"/>
      <c r="AIH174" s="91"/>
      <c r="AII174" s="91"/>
      <c r="AIJ174" s="91"/>
      <c r="AIK174" s="91"/>
      <c r="AIL174" s="91"/>
      <c r="AIM174" s="91"/>
      <c r="AIN174" s="91"/>
      <c r="AIO174" s="91"/>
      <c r="AIP174" s="91"/>
      <c r="AIQ174" s="91"/>
      <c r="AIR174" s="91"/>
      <c r="AIS174" s="91"/>
      <c r="AIT174" s="91"/>
      <c r="AIU174" s="91"/>
      <c r="AIV174" s="91"/>
      <c r="AIW174" s="91"/>
      <c r="AIX174" s="91"/>
      <c r="AIY174" s="91"/>
      <c r="AIZ174" s="91"/>
      <c r="AJA174" s="91"/>
      <c r="AJB174" s="91"/>
      <c r="AJC174" s="91"/>
      <c r="AJD174" s="91"/>
      <c r="AJE174" s="91"/>
      <c r="AJF174" s="91"/>
      <c r="AJG174" s="91"/>
      <c r="AJH174" s="91"/>
      <c r="AJI174" s="91"/>
      <c r="AJJ174" s="91"/>
      <c r="AJK174" s="91"/>
      <c r="AJL174" s="91"/>
      <c r="AJM174" s="91"/>
      <c r="AJN174" s="91"/>
      <c r="AJO174" s="91"/>
      <c r="AJP174" s="91"/>
      <c r="AJQ174" s="91"/>
      <c r="AJR174" s="91"/>
      <c r="AJS174" s="91"/>
      <c r="AJT174" s="91"/>
      <c r="AJU174" s="91"/>
      <c r="AJV174" s="91"/>
      <c r="AJW174" s="91"/>
      <c r="AJX174" s="91"/>
      <c r="AJY174" s="91"/>
      <c r="AJZ174" s="91"/>
      <c r="AKA174" s="91"/>
      <c r="AKB174" s="91"/>
      <c r="AKC174" s="91"/>
      <c r="AKD174" s="91"/>
      <c r="AKE174" s="91"/>
      <c r="AKF174" s="91"/>
      <c r="AKG174" s="91"/>
      <c r="AKH174" s="91"/>
      <c r="AKI174" s="91"/>
      <c r="AKJ174" s="91"/>
      <c r="AKK174" s="91"/>
      <c r="AKL174" s="91"/>
      <c r="AKM174" s="91"/>
      <c r="AKN174" s="91"/>
      <c r="AKO174" s="91"/>
      <c r="AKP174" s="91"/>
      <c r="AKQ174" s="91"/>
      <c r="AKR174" s="91"/>
      <c r="AKS174" s="91"/>
      <c r="AKT174" s="91"/>
      <c r="AKU174" s="91"/>
      <c r="AKV174" s="91"/>
      <c r="AKW174" s="91"/>
      <c r="AKX174" s="91"/>
      <c r="AKY174" s="91"/>
      <c r="AKZ174" s="91"/>
      <c r="ALA174" s="91"/>
      <c r="ALB174" s="91"/>
      <c r="ALC174" s="91"/>
      <c r="ALD174" s="91"/>
      <c r="ALE174" s="91"/>
      <c r="ALF174" s="91"/>
      <c r="ALG174" s="91"/>
      <c r="ALH174" s="91"/>
      <c r="ALI174" s="91"/>
      <c r="ALJ174" s="91"/>
      <c r="ALK174" s="91"/>
      <c r="ALL174" s="91"/>
      <c r="ALM174" s="91"/>
      <c r="ALN174" s="91"/>
      <c r="ALO174" s="91"/>
      <c r="ALP174" s="91"/>
      <c r="ALQ174" s="91"/>
      <c r="ALR174" s="91"/>
      <c r="ALS174" s="91"/>
      <c r="ALT174" s="91"/>
      <c r="ALU174" s="91"/>
      <c r="ALV174" s="91"/>
      <c r="ALW174" s="91"/>
      <c r="ALX174" s="91"/>
      <c r="ALY174" s="91"/>
      <c r="ALZ174" s="91"/>
      <c r="AMA174" s="91"/>
      <c r="AMB174" s="91"/>
      <c r="AMC174" s="91"/>
      <c r="AMD174" s="91"/>
      <c r="AME174" s="91"/>
      <c r="AMF174" s="91"/>
      <c r="AMG174" s="91"/>
      <c r="AMH174" s="91"/>
      <c r="AMI174" s="91"/>
      <c r="AMJ174" s="91"/>
      <c r="AMK174" s="91"/>
      <c r="AML174" s="91"/>
      <c r="AMM174" s="91"/>
      <c r="AMN174" s="91"/>
      <c r="AMO174" s="91"/>
      <c r="AMP174" s="91"/>
      <c r="AMQ174" s="91"/>
      <c r="AMR174" s="91"/>
      <c r="AMS174" s="91"/>
      <c r="AMT174" s="91"/>
      <c r="AMU174" s="91"/>
      <c r="AMV174" s="91"/>
      <c r="AMW174" s="91"/>
      <c r="AMX174" s="91"/>
      <c r="AMY174" s="91"/>
      <c r="AMZ174" s="91"/>
      <c r="ANA174" s="91"/>
      <c r="ANB174" s="91"/>
      <c r="ANC174" s="91"/>
      <c r="AND174" s="91"/>
      <c r="ANE174" s="91"/>
      <c r="ANF174" s="91"/>
      <c r="ANG174" s="91"/>
      <c r="ANH174" s="91"/>
      <c r="ANI174" s="91"/>
      <c r="ANJ174" s="91"/>
      <c r="ANK174" s="91"/>
      <c r="ANL174" s="91"/>
      <c r="ANM174" s="91"/>
      <c r="ANN174" s="91"/>
      <c r="ANO174" s="91"/>
      <c r="ANP174" s="91"/>
      <c r="ANQ174" s="91"/>
      <c r="ANR174" s="91"/>
      <c r="ANS174" s="91"/>
      <c r="ANT174" s="91"/>
      <c r="ANU174" s="91"/>
      <c r="ANV174" s="91"/>
      <c r="ANW174" s="91"/>
      <c r="ANX174" s="91"/>
      <c r="ANY174" s="91"/>
      <c r="ANZ174" s="91"/>
      <c r="AOA174" s="91"/>
      <c r="AOB174" s="91"/>
      <c r="AOC174" s="91"/>
      <c r="AOD174" s="91"/>
      <c r="AOE174" s="91"/>
      <c r="AOF174" s="91"/>
      <c r="AOG174" s="91"/>
      <c r="AOH174" s="91"/>
      <c r="AOI174" s="91"/>
      <c r="AOJ174" s="91"/>
      <c r="AOK174" s="91"/>
      <c r="AOL174" s="91"/>
      <c r="AOM174" s="91"/>
      <c r="AON174" s="91"/>
      <c r="AOO174" s="91"/>
      <c r="AOP174" s="91"/>
      <c r="AOQ174" s="91"/>
      <c r="AOR174" s="91"/>
      <c r="AOS174" s="91"/>
      <c r="AOT174" s="91"/>
      <c r="AOU174" s="91"/>
      <c r="AOV174" s="91"/>
      <c r="AOW174" s="91"/>
      <c r="AOX174" s="91"/>
      <c r="AOY174" s="91"/>
      <c r="AOZ174" s="91"/>
      <c r="APA174" s="91"/>
      <c r="APB174" s="91"/>
      <c r="APC174" s="91"/>
      <c r="APD174" s="91"/>
      <c r="APE174" s="91"/>
      <c r="APF174" s="91"/>
      <c r="APG174" s="91"/>
      <c r="APH174" s="91"/>
      <c r="API174" s="91"/>
      <c r="APJ174" s="91"/>
      <c r="APK174" s="91"/>
      <c r="APL174" s="91"/>
      <c r="APM174" s="91"/>
      <c r="APN174" s="91"/>
      <c r="APO174" s="91"/>
      <c r="APP174" s="91"/>
      <c r="APQ174" s="91"/>
      <c r="APR174" s="91"/>
      <c r="APS174" s="91"/>
      <c r="APT174" s="91"/>
      <c r="APU174" s="91"/>
      <c r="APV174" s="91"/>
      <c r="APW174" s="91"/>
      <c r="APX174" s="91"/>
      <c r="APY174" s="91"/>
      <c r="APZ174" s="91"/>
      <c r="AQA174" s="91"/>
      <c r="AQB174" s="91"/>
      <c r="AQC174" s="91"/>
      <c r="AQD174" s="91"/>
      <c r="AQE174" s="91"/>
      <c r="AQF174" s="91"/>
      <c r="AQG174" s="91"/>
      <c r="AQH174" s="91"/>
      <c r="AQI174" s="91"/>
      <c r="AQJ174" s="91"/>
      <c r="AQK174" s="91"/>
      <c r="AQL174" s="91"/>
      <c r="AQM174" s="91"/>
      <c r="AQN174" s="91"/>
      <c r="AQO174" s="91"/>
      <c r="AQP174" s="91"/>
      <c r="AQQ174" s="91"/>
      <c r="AQR174" s="91"/>
      <c r="AQS174" s="91"/>
      <c r="AQT174" s="91"/>
      <c r="AQU174" s="91"/>
      <c r="AQV174" s="91"/>
      <c r="AQW174" s="91"/>
      <c r="AQX174" s="91"/>
      <c r="AQY174" s="91"/>
      <c r="AQZ174" s="91"/>
      <c r="ARA174" s="91"/>
      <c r="ARB174" s="91"/>
      <c r="ARC174" s="91"/>
      <c r="ARD174" s="91"/>
      <c r="ARE174" s="91"/>
      <c r="ARF174" s="91"/>
      <c r="ARG174" s="91"/>
      <c r="ARH174" s="91"/>
      <c r="ARI174" s="91"/>
      <c r="ARJ174" s="91"/>
      <c r="ARK174" s="91"/>
      <c r="ARL174" s="91"/>
      <c r="ARM174" s="91"/>
      <c r="ARN174" s="91"/>
      <c r="ARO174" s="91"/>
      <c r="ARP174" s="91"/>
      <c r="ARQ174" s="91"/>
      <c r="ARR174" s="91"/>
      <c r="ARS174" s="91"/>
      <c r="ART174" s="91"/>
      <c r="ARU174" s="91"/>
      <c r="ARV174" s="91"/>
      <c r="ARW174" s="91"/>
      <c r="ARX174" s="91"/>
      <c r="ARY174" s="91"/>
      <c r="ARZ174" s="91"/>
      <c r="ASA174" s="91"/>
      <c r="ASB174" s="91"/>
      <c r="ASC174" s="91"/>
      <c r="ASD174" s="91"/>
      <c r="ASE174" s="91"/>
      <c r="ASF174" s="91"/>
      <c r="ASG174" s="91"/>
      <c r="ASH174" s="91"/>
      <c r="ASI174" s="91"/>
      <c r="ASJ174" s="91"/>
      <c r="ASK174" s="91"/>
      <c r="ASL174" s="91"/>
      <c r="ASM174" s="91"/>
      <c r="ASN174" s="91"/>
      <c r="ASO174" s="91"/>
      <c r="ASP174" s="91"/>
      <c r="ASQ174" s="91"/>
      <c r="ASR174" s="91"/>
      <c r="ASS174" s="91"/>
      <c r="AST174" s="91"/>
      <c r="ASU174" s="91"/>
      <c r="ASV174" s="91"/>
      <c r="ASW174" s="91"/>
      <c r="ASX174" s="91"/>
      <c r="ASY174" s="91"/>
      <c r="ASZ174" s="91"/>
      <c r="ATA174" s="91"/>
      <c r="ATB174" s="91"/>
      <c r="ATC174" s="91"/>
      <c r="ATD174" s="91"/>
      <c r="ATE174" s="91"/>
      <c r="ATF174" s="91"/>
      <c r="ATG174" s="91"/>
      <c r="ATH174" s="91"/>
      <c r="ATI174" s="91"/>
      <c r="ATJ174" s="91"/>
      <c r="ATK174" s="91"/>
      <c r="ATL174" s="91"/>
      <c r="ATM174" s="91"/>
      <c r="ATN174" s="91"/>
      <c r="ATO174" s="91"/>
      <c r="ATP174" s="91"/>
      <c r="ATQ174" s="91"/>
      <c r="ATR174" s="91"/>
      <c r="ATS174" s="91"/>
      <c r="ATT174" s="91"/>
      <c r="ATU174" s="91"/>
      <c r="ATV174" s="91"/>
      <c r="ATW174" s="91"/>
      <c r="ATX174" s="91"/>
      <c r="ATY174" s="91"/>
      <c r="ATZ174" s="91"/>
      <c r="AUA174" s="91"/>
      <c r="AUB174" s="91"/>
      <c r="AUC174" s="91"/>
      <c r="AUD174" s="91"/>
      <c r="AUE174" s="91"/>
      <c r="AUF174" s="91"/>
      <c r="AUG174" s="91"/>
      <c r="AUH174" s="91"/>
      <c r="AUI174" s="91"/>
      <c r="AUJ174" s="91"/>
      <c r="AUK174" s="91"/>
      <c r="AUL174" s="91"/>
      <c r="AUM174" s="91"/>
      <c r="AUN174" s="91"/>
      <c r="AUO174" s="91"/>
      <c r="AUP174" s="91"/>
      <c r="AUQ174" s="91"/>
      <c r="AUR174" s="91"/>
      <c r="AUS174" s="91"/>
      <c r="AUT174" s="91"/>
      <c r="AUU174" s="91"/>
      <c r="AUV174" s="91"/>
      <c r="AUW174" s="91"/>
      <c r="AUX174" s="91"/>
      <c r="AUY174" s="91"/>
      <c r="AUZ174" s="91"/>
      <c r="AVA174" s="91"/>
      <c r="AVB174" s="91"/>
      <c r="AVC174" s="91"/>
      <c r="AVD174" s="91"/>
      <c r="AVE174" s="91"/>
      <c r="AVF174" s="91"/>
      <c r="AVG174" s="91"/>
      <c r="AVH174" s="91"/>
      <c r="AVI174" s="91"/>
      <c r="AVJ174" s="91"/>
      <c r="AVK174" s="91"/>
      <c r="AVL174" s="91"/>
      <c r="AVM174" s="91"/>
      <c r="AVN174" s="91"/>
      <c r="AVO174" s="91"/>
      <c r="AVP174" s="91"/>
      <c r="AVQ174" s="91"/>
      <c r="AVR174" s="91"/>
      <c r="AVS174" s="91"/>
      <c r="AVT174" s="91"/>
      <c r="AVU174" s="91"/>
      <c r="AVV174" s="91"/>
      <c r="AVW174" s="91"/>
      <c r="AVX174" s="91"/>
      <c r="AVY174" s="91"/>
      <c r="AVZ174" s="91"/>
      <c r="AWA174" s="91"/>
      <c r="AWB174" s="91"/>
      <c r="AWC174" s="91"/>
      <c r="AWD174" s="91"/>
      <c r="AWE174" s="91"/>
      <c r="AWF174" s="91"/>
      <c r="AWG174" s="91"/>
      <c r="AWH174" s="91"/>
      <c r="AWI174" s="91"/>
      <c r="AWJ174" s="91"/>
      <c r="AWK174" s="91"/>
      <c r="AWL174" s="91"/>
      <c r="AWM174" s="91"/>
      <c r="AWN174" s="91"/>
      <c r="AWO174" s="91"/>
      <c r="AWP174" s="91"/>
      <c r="AWQ174" s="91"/>
      <c r="AWR174" s="91"/>
      <c r="AWS174" s="91"/>
      <c r="AWT174" s="91"/>
      <c r="AWU174" s="91"/>
      <c r="AWV174" s="91"/>
      <c r="AWW174" s="91"/>
      <c r="AWX174" s="91"/>
      <c r="AWY174" s="91"/>
      <c r="AWZ174" s="91"/>
      <c r="AXA174" s="91"/>
      <c r="AXB174" s="91"/>
      <c r="AXC174" s="91"/>
      <c r="AXD174" s="91"/>
      <c r="AXE174" s="91"/>
      <c r="AXF174" s="91"/>
      <c r="AXG174" s="91"/>
      <c r="AXH174" s="91"/>
      <c r="AXI174" s="91"/>
      <c r="AXJ174" s="91"/>
      <c r="AXK174" s="91"/>
      <c r="AXL174" s="91"/>
      <c r="AXM174" s="91"/>
      <c r="AXN174" s="91"/>
      <c r="AXO174" s="91"/>
      <c r="AXP174" s="91"/>
      <c r="AXQ174" s="91"/>
      <c r="AXR174" s="91"/>
      <c r="AXS174" s="91"/>
      <c r="AXT174" s="91"/>
      <c r="AXU174" s="91"/>
      <c r="AXV174" s="91"/>
      <c r="AXW174" s="91"/>
      <c r="AXX174" s="91"/>
      <c r="AXY174" s="91"/>
      <c r="AXZ174" s="91"/>
      <c r="AYA174" s="91"/>
      <c r="AYB174" s="91"/>
      <c r="AYC174" s="91"/>
      <c r="AYD174" s="91"/>
      <c r="AYE174" s="91"/>
      <c r="AYF174" s="91"/>
      <c r="AYG174" s="91"/>
      <c r="AYH174" s="91"/>
      <c r="AYI174" s="91"/>
      <c r="AYJ174" s="91"/>
      <c r="AYK174" s="91"/>
      <c r="AYL174" s="91"/>
      <c r="AYM174" s="91"/>
      <c r="AYN174" s="91"/>
      <c r="AYO174" s="91"/>
      <c r="AYP174" s="91"/>
      <c r="AYQ174" s="91"/>
      <c r="AYR174" s="91"/>
      <c r="AYS174" s="91"/>
      <c r="AYT174" s="91"/>
      <c r="AYU174" s="91"/>
      <c r="AYV174" s="91"/>
      <c r="AYW174" s="91"/>
      <c r="AYX174" s="91"/>
      <c r="AYY174" s="91"/>
      <c r="AYZ174" s="91"/>
      <c r="AZA174" s="91"/>
      <c r="AZB174" s="91"/>
      <c r="AZC174" s="91"/>
      <c r="AZD174" s="91"/>
      <c r="AZE174" s="91"/>
      <c r="AZF174" s="91"/>
      <c r="AZG174" s="91"/>
      <c r="AZH174" s="91"/>
      <c r="AZI174" s="91"/>
      <c r="AZJ174" s="91"/>
      <c r="AZK174" s="91"/>
      <c r="AZL174" s="91"/>
      <c r="AZM174" s="91"/>
      <c r="AZN174" s="91"/>
      <c r="AZO174" s="91"/>
      <c r="AZP174" s="91"/>
      <c r="AZQ174" s="91"/>
      <c r="AZR174" s="91"/>
      <c r="AZS174" s="91"/>
      <c r="AZT174" s="91"/>
      <c r="AZU174" s="91"/>
      <c r="AZV174" s="91"/>
      <c r="AZW174" s="91"/>
      <c r="AZX174" s="91"/>
      <c r="AZY174" s="91"/>
      <c r="AZZ174" s="91"/>
      <c r="BAA174" s="91"/>
      <c r="BAB174" s="91"/>
      <c r="BAC174" s="91"/>
      <c r="BAD174" s="91"/>
      <c r="BAE174" s="91"/>
      <c r="BAF174" s="91"/>
      <c r="BAG174" s="91"/>
      <c r="BAH174" s="91"/>
      <c r="BAI174" s="91"/>
      <c r="BAJ174" s="91"/>
      <c r="BAK174" s="91"/>
      <c r="BAL174" s="91"/>
      <c r="BAM174" s="91"/>
      <c r="BAN174" s="91"/>
      <c r="BAO174" s="91"/>
      <c r="BAP174" s="91"/>
      <c r="BAQ174" s="91"/>
      <c r="BAR174" s="91"/>
      <c r="BAS174" s="91"/>
      <c r="BAT174" s="91"/>
      <c r="BAU174" s="91"/>
      <c r="BAV174" s="91"/>
      <c r="BAW174" s="91"/>
      <c r="BAX174" s="91"/>
      <c r="BAY174" s="91"/>
      <c r="BAZ174" s="91"/>
      <c r="BBA174" s="91"/>
      <c r="BBB174" s="91"/>
      <c r="BBC174" s="91"/>
      <c r="BBD174" s="91"/>
      <c r="BBE174" s="91"/>
      <c r="BBF174" s="91"/>
      <c r="BBG174" s="91"/>
      <c r="BBH174" s="91"/>
      <c r="BBI174" s="91"/>
      <c r="BBJ174" s="91"/>
      <c r="BBK174" s="91"/>
      <c r="BBL174" s="91"/>
      <c r="BBM174" s="91"/>
      <c r="BBN174" s="91"/>
      <c r="BBO174" s="91"/>
      <c r="BBP174" s="91"/>
      <c r="BBQ174" s="91"/>
      <c r="BBR174" s="91"/>
      <c r="BBS174" s="91"/>
      <c r="BBT174" s="91"/>
      <c r="BBU174" s="91"/>
      <c r="BBV174" s="91"/>
      <c r="BBW174" s="91"/>
      <c r="BBX174" s="91"/>
      <c r="BBY174" s="91"/>
      <c r="BBZ174" s="91"/>
      <c r="BCA174" s="91"/>
      <c r="BCB174" s="91"/>
      <c r="BCC174" s="91"/>
      <c r="BCD174" s="91"/>
      <c r="BCE174" s="91"/>
      <c r="BCF174" s="91"/>
      <c r="BCG174" s="91"/>
      <c r="BCH174" s="91"/>
      <c r="BCI174" s="91"/>
      <c r="BCJ174" s="91"/>
      <c r="BCK174" s="91"/>
      <c r="BCL174" s="91"/>
      <c r="BCM174" s="91"/>
      <c r="BCN174" s="91"/>
      <c r="BCO174" s="91"/>
      <c r="BCP174" s="91"/>
      <c r="BCQ174" s="91"/>
      <c r="BCR174" s="91"/>
      <c r="BCS174" s="91"/>
      <c r="BCT174" s="91"/>
      <c r="BCU174" s="91"/>
      <c r="BCV174" s="91"/>
      <c r="BCW174" s="91"/>
      <c r="BCX174" s="91"/>
      <c r="BCY174" s="91"/>
      <c r="BCZ174" s="91"/>
      <c r="BDA174" s="91"/>
      <c r="BDB174" s="91"/>
      <c r="BDC174" s="91"/>
      <c r="BDD174" s="91"/>
      <c r="BDE174" s="91"/>
      <c r="BDF174" s="91"/>
      <c r="BDG174" s="91"/>
      <c r="BDH174" s="91"/>
      <c r="BDI174" s="91"/>
      <c r="BDJ174" s="91"/>
      <c r="BDK174" s="91"/>
      <c r="BDL174" s="91"/>
      <c r="BDM174" s="91"/>
      <c r="BDN174" s="91"/>
      <c r="BDO174" s="91"/>
      <c r="BDP174" s="91"/>
      <c r="BDQ174" s="91"/>
      <c r="BDR174" s="91"/>
      <c r="BDS174" s="91"/>
      <c r="BDT174" s="91"/>
      <c r="BDU174" s="91"/>
      <c r="BDV174" s="91"/>
      <c r="BDW174" s="91"/>
      <c r="BDX174" s="91"/>
      <c r="BDY174" s="91"/>
      <c r="BDZ174" s="91"/>
      <c r="BEA174" s="91"/>
      <c r="BEB174" s="91"/>
      <c r="BEC174" s="91"/>
      <c r="BED174" s="91"/>
      <c r="BEE174" s="91"/>
      <c r="BEF174" s="91"/>
      <c r="BEG174" s="91"/>
      <c r="BEH174" s="91"/>
      <c r="BEI174" s="91"/>
      <c r="BEJ174" s="91"/>
      <c r="BEK174" s="91"/>
      <c r="BEL174" s="91"/>
      <c r="BEM174" s="91"/>
      <c r="BEN174" s="91"/>
      <c r="BEO174" s="91"/>
      <c r="BEP174" s="91"/>
      <c r="BEQ174" s="91"/>
      <c r="BER174" s="91"/>
      <c r="BES174" s="91"/>
      <c r="BET174" s="91"/>
      <c r="BEU174" s="91"/>
      <c r="BEV174" s="91"/>
      <c r="BEW174" s="91"/>
      <c r="BEX174" s="91"/>
      <c r="BEY174" s="91"/>
      <c r="BEZ174" s="91"/>
      <c r="BFA174" s="91"/>
      <c r="BFB174" s="91"/>
      <c r="BFC174" s="91"/>
      <c r="BFD174" s="91"/>
      <c r="BFE174" s="91"/>
      <c r="BFF174" s="91"/>
      <c r="BFG174" s="91"/>
      <c r="BFH174" s="91"/>
      <c r="BFI174" s="91"/>
      <c r="BFJ174" s="91"/>
      <c r="BFK174" s="91"/>
      <c r="BFL174" s="91"/>
      <c r="BFM174" s="91"/>
      <c r="BFN174" s="91"/>
      <c r="BFO174" s="91"/>
      <c r="BFP174" s="91"/>
      <c r="BFQ174" s="91"/>
      <c r="BFR174" s="91"/>
      <c r="BFS174" s="91"/>
      <c r="BFT174" s="91"/>
      <c r="BFU174" s="91"/>
      <c r="BFV174" s="91"/>
      <c r="BFW174" s="91"/>
      <c r="BFX174" s="91"/>
      <c r="BFY174" s="91"/>
      <c r="BFZ174" s="91"/>
      <c r="BGA174" s="91"/>
      <c r="BGB174" s="91"/>
      <c r="BGC174" s="91"/>
      <c r="BGD174" s="91"/>
      <c r="BGE174" s="91"/>
      <c r="BGF174" s="91"/>
      <c r="BGG174" s="91"/>
      <c r="BGH174" s="91"/>
      <c r="BGI174" s="91"/>
      <c r="BGJ174" s="91"/>
      <c r="BGK174" s="91"/>
      <c r="BGL174" s="91"/>
      <c r="BGM174" s="91"/>
      <c r="BGN174" s="91"/>
      <c r="BGO174" s="91"/>
      <c r="BGP174" s="91"/>
      <c r="BGQ174" s="91"/>
      <c r="BGR174" s="91"/>
      <c r="BGS174" s="91"/>
      <c r="BGT174" s="91"/>
      <c r="BGU174" s="91"/>
      <c r="BGV174" s="91"/>
      <c r="BGW174" s="91"/>
      <c r="BGX174" s="91"/>
      <c r="BGY174" s="91"/>
      <c r="BGZ174" s="91"/>
      <c r="BHA174" s="91"/>
      <c r="BHB174" s="91"/>
      <c r="BHC174" s="91"/>
      <c r="BHD174" s="91"/>
      <c r="BHE174" s="91"/>
      <c r="BHF174" s="91"/>
      <c r="BHG174" s="91"/>
      <c r="BHH174" s="91"/>
      <c r="BHI174" s="91"/>
      <c r="BHJ174" s="91"/>
      <c r="BHK174" s="91"/>
      <c r="BHL174" s="91"/>
      <c r="BHM174" s="91"/>
      <c r="BHN174" s="91"/>
      <c r="BHO174" s="91"/>
      <c r="BHP174" s="91"/>
      <c r="BHQ174" s="91"/>
      <c r="BHR174" s="91"/>
      <c r="BHS174" s="91"/>
      <c r="BHT174" s="91"/>
      <c r="BHU174" s="91"/>
      <c r="BHV174" s="91"/>
      <c r="BHW174" s="91"/>
      <c r="BHX174" s="91"/>
      <c r="BHY174" s="91"/>
      <c r="BHZ174" s="91"/>
      <c r="BIA174" s="91"/>
      <c r="BIB174" s="91"/>
      <c r="BIC174" s="91"/>
      <c r="BID174" s="91"/>
      <c r="BIE174" s="91"/>
      <c r="BIF174" s="91"/>
      <c r="BIG174" s="91"/>
      <c r="BIH174" s="91"/>
      <c r="BII174" s="91"/>
      <c r="BIJ174" s="91"/>
      <c r="BIK174" s="91"/>
      <c r="BIL174" s="91"/>
      <c r="BIM174" s="91"/>
      <c r="BIN174" s="91"/>
      <c r="BIO174" s="91"/>
      <c r="BIP174" s="91"/>
      <c r="BIQ174" s="91"/>
      <c r="BIR174" s="91"/>
      <c r="BIS174" s="91"/>
      <c r="BIT174" s="91"/>
      <c r="BIU174" s="91"/>
      <c r="BIV174" s="91"/>
      <c r="BIW174" s="91"/>
      <c r="BIX174" s="91"/>
      <c r="BIY174" s="91"/>
      <c r="BIZ174" s="91"/>
      <c r="BJA174" s="91"/>
      <c r="BJB174" s="91"/>
      <c r="BJC174" s="91"/>
      <c r="BJD174" s="91"/>
      <c r="BJE174" s="91"/>
      <c r="BJF174" s="91"/>
      <c r="BJG174" s="91"/>
      <c r="BJH174" s="91"/>
      <c r="BJI174" s="91"/>
      <c r="BJJ174" s="91"/>
      <c r="BJK174" s="91"/>
      <c r="BJL174" s="91"/>
      <c r="BJM174" s="91"/>
      <c r="BJN174" s="91"/>
      <c r="BJO174" s="91"/>
      <c r="BJP174" s="91"/>
      <c r="BJQ174" s="91"/>
      <c r="BJR174" s="91"/>
      <c r="BJS174" s="91"/>
      <c r="BJT174" s="91"/>
      <c r="BJU174" s="91"/>
      <c r="BJV174" s="91"/>
      <c r="BJW174" s="91"/>
      <c r="BJX174" s="91"/>
      <c r="BJY174" s="91"/>
      <c r="BJZ174" s="91"/>
      <c r="BKA174" s="91"/>
      <c r="BKB174" s="91"/>
      <c r="BKC174" s="91"/>
      <c r="BKD174" s="91"/>
      <c r="BKE174" s="91"/>
      <c r="BKF174" s="91"/>
      <c r="BKG174" s="91"/>
      <c r="BKH174" s="91"/>
      <c r="BKI174" s="91"/>
      <c r="BKJ174" s="91"/>
      <c r="BKK174" s="91"/>
      <c r="BKL174" s="91"/>
      <c r="BKM174" s="91"/>
      <c r="BKN174" s="91"/>
      <c r="BKO174" s="91"/>
      <c r="BKP174" s="91"/>
      <c r="BKQ174" s="91"/>
      <c r="BKR174" s="91"/>
      <c r="BKS174" s="91"/>
      <c r="BKT174" s="91"/>
      <c r="BKU174" s="91"/>
      <c r="BKV174" s="91"/>
      <c r="BKW174" s="91"/>
      <c r="BKX174" s="91"/>
      <c r="BKY174" s="91"/>
      <c r="BKZ174" s="91"/>
      <c r="BLA174" s="91"/>
      <c r="BLB174" s="91"/>
      <c r="BLC174" s="91"/>
      <c r="BLD174" s="91"/>
      <c r="BLE174" s="91"/>
      <c r="BLF174" s="91"/>
      <c r="BLG174" s="91"/>
      <c r="BLH174" s="91"/>
      <c r="BLI174" s="91"/>
      <c r="BLJ174" s="91"/>
      <c r="BLK174" s="91"/>
      <c r="BLL174" s="91"/>
      <c r="BLM174" s="91"/>
      <c r="BLN174" s="91"/>
      <c r="BLO174" s="91"/>
      <c r="BLP174" s="91"/>
      <c r="BLQ174" s="91"/>
      <c r="BLR174" s="91"/>
      <c r="BLS174" s="91"/>
      <c r="BLT174" s="91"/>
      <c r="BLU174" s="91"/>
      <c r="BLV174" s="91"/>
      <c r="BLW174" s="91"/>
      <c r="BLX174" s="91"/>
      <c r="BLY174" s="91"/>
      <c r="BLZ174" s="91"/>
      <c r="BMA174" s="91"/>
      <c r="BMB174" s="91"/>
      <c r="BMC174" s="91"/>
      <c r="BMD174" s="91"/>
      <c r="BME174" s="91"/>
      <c r="BMF174" s="91"/>
      <c r="BMG174" s="91"/>
      <c r="BMH174" s="91"/>
      <c r="BMI174" s="91"/>
      <c r="BMJ174" s="91"/>
      <c r="BMK174" s="91"/>
      <c r="BML174" s="91"/>
      <c r="BMM174" s="91"/>
      <c r="BMN174" s="91"/>
      <c r="BMO174" s="91"/>
      <c r="BMP174" s="91"/>
      <c r="BMQ174" s="91"/>
      <c r="BMR174" s="91"/>
      <c r="BMS174" s="91"/>
      <c r="BMT174" s="91"/>
      <c r="BMU174" s="91"/>
      <c r="BMV174" s="91"/>
      <c r="BMW174" s="91"/>
      <c r="BMX174" s="91"/>
      <c r="BMY174" s="91"/>
      <c r="BMZ174" s="91"/>
      <c r="BNA174" s="91"/>
      <c r="BNB174" s="91"/>
      <c r="BNC174" s="91"/>
      <c r="BND174" s="91"/>
      <c r="BNE174" s="91"/>
      <c r="BNF174" s="91"/>
      <c r="BNG174" s="91"/>
      <c r="BNH174" s="91"/>
      <c r="BNI174" s="91"/>
      <c r="BNJ174" s="91"/>
      <c r="BNK174" s="91"/>
      <c r="BNL174" s="91"/>
      <c r="BNM174" s="91"/>
      <c r="BNN174" s="91"/>
      <c r="BNO174" s="91"/>
      <c r="BNP174" s="91"/>
      <c r="BNQ174" s="91"/>
      <c r="BNR174" s="91"/>
      <c r="BNS174" s="91"/>
      <c r="BNT174" s="91"/>
      <c r="BNU174" s="91"/>
      <c r="BNV174" s="91"/>
      <c r="BNW174" s="91"/>
      <c r="BNX174" s="91"/>
      <c r="BNY174" s="91"/>
      <c r="BNZ174" s="91"/>
      <c r="BOA174" s="91"/>
      <c r="BOB174" s="91"/>
      <c r="BOC174" s="91"/>
      <c r="BOD174" s="91"/>
      <c r="BOE174" s="91"/>
      <c r="BOF174" s="91"/>
      <c r="BOG174" s="91"/>
      <c r="BOH174" s="91"/>
      <c r="BOI174" s="91"/>
      <c r="BOJ174" s="91"/>
      <c r="BOK174" s="91"/>
      <c r="BOL174" s="91"/>
      <c r="BOM174" s="91"/>
      <c r="BON174" s="91"/>
      <c r="BOO174" s="91"/>
      <c r="BOP174" s="91"/>
      <c r="BOQ174" s="91"/>
      <c r="BOR174" s="91"/>
      <c r="BOS174" s="91"/>
      <c r="BOT174" s="91"/>
      <c r="BOU174" s="91"/>
      <c r="BOV174" s="91"/>
      <c r="BOW174" s="91"/>
      <c r="BOX174" s="91"/>
      <c r="BOY174" s="91"/>
      <c r="BOZ174" s="91"/>
      <c r="BPA174" s="91"/>
      <c r="BPB174" s="91"/>
      <c r="BPC174" s="91"/>
      <c r="BPD174" s="91"/>
      <c r="BPE174" s="91"/>
      <c r="BPF174" s="91"/>
      <c r="BPG174" s="91"/>
      <c r="BPH174" s="91"/>
      <c r="BPI174" s="91"/>
      <c r="BPJ174" s="91"/>
      <c r="BPK174" s="91"/>
      <c r="BPL174" s="91"/>
      <c r="BPM174" s="91"/>
      <c r="BPN174" s="91"/>
      <c r="BPO174" s="91"/>
      <c r="BPP174" s="91"/>
      <c r="BPQ174" s="91"/>
      <c r="BPR174" s="91"/>
      <c r="BPS174" s="91"/>
      <c r="BPT174" s="91"/>
      <c r="BPU174" s="91"/>
      <c r="BPV174" s="91"/>
      <c r="BPW174" s="91"/>
      <c r="BPX174" s="91"/>
      <c r="BPY174" s="91"/>
      <c r="BPZ174" s="91"/>
      <c r="BQA174" s="91"/>
      <c r="BQB174" s="91"/>
      <c r="BQC174" s="91"/>
      <c r="BQD174" s="91"/>
      <c r="BQE174" s="91"/>
      <c r="BQF174" s="91"/>
      <c r="BQG174" s="91"/>
      <c r="BQH174" s="91"/>
      <c r="BQI174" s="91"/>
      <c r="BQJ174" s="91"/>
      <c r="BQK174" s="91"/>
      <c r="BQL174" s="91"/>
      <c r="BQM174" s="91"/>
      <c r="BQN174" s="91"/>
      <c r="BQO174" s="91"/>
      <c r="BQP174" s="91"/>
      <c r="BQQ174" s="91"/>
      <c r="BQR174" s="91"/>
      <c r="BQS174" s="91"/>
      <c r="BQT174" s="91"/>
      <c r="BQU174" s="91"/>
      <c r="BQV174" s="91"/>
      <c r="BQW174" s="91"/>
      <c r="BQX174" s="91"/>
      <c r="BQY174" s="91"/>
      <c r="BQZ174" s="91"/>
      <c r="BRA174" s="91"/>
      <c r="BRB174" s="91"/>
      <c r="BRC174" s="91"/>
      <c r="BRD174" s="91"/>
      <c r="BRE174" s="91"/>
      <c r="BRF174" s="91"/>
      <c r="BRG174" s="91"/>
      <c r="BRH174" s="91"/>
      <c r="BRI174" s="91"/>
      <c r="BRJ174" s="91"/>
      <c r="BRK174" s="91"/>
      <c r="BRL174" s="91"/>
      <c r="BRM174" s="91"/>
      <c r="BRN174" s="91"/>
      <c r="BRO174" s="91"/>
      <c r="BRP174" s="91"/>
      <c r="BRQ174" s="91"/>
      <c r="BRR174" s="91"/>
      <c r="BRS174" s="91"/>
      <c r="BRT174" s="91"/>
      <c r="BRU174" s="91"/>
      <c r="BRV174" s="91"/>
      <c r="BRW174" s="91"/>
      <c r="BRX174" s="91"/>
      <c r="BRY174" s="91"/>
      <c r="BRZ174" s="91"/>
      <c r="BSA174" s="91"/>
      <c r="BSB174" s="91"/>
      <c r="BSC174" s="91"/>
      <c r="BSD174" s="91"/>
      <c r="BSE174" s="91"/>
      <c r="BSF174" s="91"/>
      <c r="BSG174" s="91"/>
      <c r="BSH174" s="91"/>
      <c r="BSI174" s="91"/>
      <c r="BSJ174" s="91"/>
      <c r="BSK174" s="91"/>
      <c r="BSL174" s="91"/>
      <c r="BSM174" s="91"/>
      <c r="BSN174" s="91"/>
      <c r="BSO174" s="91"/>
      <c r="BSP174" s="91"/>
      <c r="BSQ174" s="91"/>
      <c r="BSR174" s="91"/>
      <c r="BSS174" s="91"/>
      <c r="BST174" s="91"/>
      <c r="BSU174" s="91"/>
      <c r="BSV174" s="91"/>
      <c r="BSW174" s="91"/>
      <c r="BSX174" s="91"/>
      <c r="BSY174" s="91"/>
      <c r="BSZ174" s="91"/>
      <c r="BTA174" s="91"/>
      <c r="BTB174" s="91"/>
      <c r="BTC174" s="91"/>
      <c r="BTD174" s="91"/>
      <c r="BTE174" s="91"/>
      <c r="BTF174" s="91"/>
      <c r="BTG174" s="91"/>
      <c r="BTH174" s="91"/>
      <c r="BTI174" s="91"/>
      <c r="BTJ174" s="91"/>
      <c r="BTK174" s="91"/>
      <c r="BTL174" s="91"/>
      <c r="BTM174" s="91"/>
      <c r="BTN174" s="91"/>
      <c r="BTO174" s="91"/>
      <c r="BTP174" s="91"/>
      <c r="BTQ174" s="91"/>
      <c r="BTR174" s="91"/>
      <c r="BTS174" s="91"/>
      <c r="BTT174" s="91"/>
      <c r="BTU174" s="91"/>
      <c r="BTV174" s="91"/>
      <c r="BTW174" s="91"/>
      <c r="BTX174" s="91"/>
      <c r="BTY174" s="91"/>
      <c r="BTZ174" s="91"/>
      <c r="BUA174" s="91"/>
      <c r="BUB174" s="91"/>
      <c r="BUC174" s="91"/>
      <c r="BUD174" s="91"/>
      <c r="BUE174" s="91"/>
      <c r="BUF174" s="91"/>
      <c r="BUG174" s="91"/>
      <c r="BUH174" s="91"/>
      <c r="BUI174" s="91"/>
      <c r="BUJ174" s="91"/>
      <c r="BUK174" s="91"/>
      <c r="BUL174" s="91"/>
      <c r="BUM174" s="91"/>
      <c r="BUN174" s="91"/>
      <c r="BUO174" s="91"/>
      <c r="BUP174" s="91"/>
      <c r="BUQ174" s="91"/>
      <c r="BUR174" s="91"/>
      <c r="BUS174" s="91"/>
      <c r="BUT174" s="91"/>
      <c r="BUU174" s="91"/>
      <c r="BUV174" s="91"/>
      <c r="BUW174" s="91"/>
      <c r="BUX174" s="91"/>
      <c r="BUY174" s="91"/>
      <c r="BUZ174" s="91"/>
      <c r="BVA174" s="91"/>
      <c r="BVB174" s="91"/>
      <c r="BVC174" s="91"/>
      <c r="BVD174" s="91"/>
      <c r="BVE174" s="91"/>
      <c r="BVF174" s="91"/>
      <c r="BVG174" s="91"/>
      <c r="BVH174" s="91"/>
      <c r="BVI174" s="91"/>
      <c r="BVJ174" s="91"/>
      <c r="BVK174" s="91"/>
      <c r="BVL174" s="91"/>
      <c r="BVM174" s="91"/>
      <c r="BVN174" s="91"/>
      <c r="BVO174" s="91"/>
      <c r="BVP174" s="91"/>
      <c r="BVQ174" s="91"/>
      <c r="BVR174" s="91"/>
      <c r="BVS174" s="91"/>
      <c r="BVT174" s="91"/>
      <c r="BVU174" s="91"/>
      <c r="BVV174" s="91"/>
      <c r="BVW174" s="91"/>
      <c r="BVX174" s="91"/>
      <c r="BVY174" s="91"/>
      <c r="BVZ174" s="91"/>
      <c r="BWA174" s="91"/>
      <c r="BWB174" s="91"/>
      <c r="BWC174" s="91"/>
      <c r="BWD174" s="91"/>
      <c r="BWE174" s="91"/>
      <c r="BWF174" s="91"/>
      <c r="BWG174" s="91"/>
      <c r="BWH174" s="91"/>
      <c r="BWI174" s="91"/>
      <c r="BWJ174" s="91"/>
      <c r="BWK174" s="91"/>
      <c r="BWL174" s="91"/>
      <c r="BWM174" s="91"/>
      <c r="BWN174" s="91"/>
      <c r="BWO174" s="91"/>
      <c r="BWP174" s="91"/>
      <c r="BWQ174" s="91"/>
      <c r="BWR174" s="91"/>
      <c r="BWS174" s="91"/>
      <c r="BWT174" s="91"/>
      <c r="BWU174" s="91"/>
      <c r="BWV174" s="91"/>
      <c r="BWW174" s="91"/>
      <c r="BWX174" s="91"/>
      <c r="BWY174" s="91"/>
      <c r="BWZ174" s="91"/>
      <c r="BXA174" s="91"/>
      <c r="BXB174" s="91"/>
      <c r="BXC174" s="91"/>
      <c r="BXD174" s="91"/>
      <c r="BXE174" s="91"/>
      <c r="BXF174" s="91"/>
      <c r="BXG174" s="91"/>
      <c r="BXH174" s="91"/>
      <c r="BXI174" s="91"/>
      <c r="BXJ174" s="91"/>
      <c r="BXK174" s="91"/>
      <c r="BXL174" s="91"/>
      <c r="BXM174" s="91"/>
      <c r="BXN174" s="91"/>
      <c r="BXO174" s="91"/>
      <c r="BXP174" s="91"/>
      <c r="BXQ174" s="91"/>
      <c r="BXR174" s="91"/>
      <c r="BXS174" s="91"/>
      <c r="BXT174" s="91"/>
      <c r="BXU174" s="91"/>
      <c r="BXV174" s="91"/>
      <c r="BXW174" s="91"/>
      <c r="BXX174" s="91"/>
      <c r="BXY174" s="91"/>
      <c r="BXZ174" s="91"/>
      <c r="BYA174" s="91"/>
      <c r="BYB174" s="91"/>
      <c r="BYC174" s="91"/>
      <c r="BYD174" s="91"/>
      <c r="BYE174" s="91"/>
      <c r="BYF174" s="91"/>
      <c r="BYG174" s="91"/>
      <c r="BYH174" s="91"/>
      <c r="BYI174" s="91"/>
      <c r="BYJ174" s="91"/>
      <c r="BYK174" s="91"/>
      <c r="BYL174" s="91"/>
      <c r="BYM174" s="91"/>
      <c r="BYN174" s="91"/>
      <c r="BYO174" s="91"/>
      <c r="BYP174" s="91"/>
      <c r="BYQ174" s="91"/>
      <c r="BYR174" s="91"/>
      <c r="BYS174" s="91"/>
      <c r="BYT174" s="91"/>
      <c r="BYU174" s="91"/>
      <c r="BYV174" s="91"/>
      <c r="BYW174" s="91"/>
      <c r="BYX174" s="91"/>
      <c r="BYY174" s="91"/>
      <c r="BYZ174" s="91"/>
      <c r="BZA174" s="91"/>
      <c r="BZB174" s="91"/>
      <c r="BZC174" s="91"/>
      <c r="BZD174" s="91"/>
      <c r="BZE174" s="91"/>
      <c r="BZF174" s="91"/>
      <c r="BZG174" s="91"/>
      <c r="BZH174" s="91"/>
      <c r="BZI174" s="91"/>
      <c r="BZJ174" s="91"/>
      <c r="BZK174" s="91"/>
      <c r="BZL174" s="91"/>
      <c r="BZM174" s="91"/>
      <c r="BZN174" s="91"/>
      <c r="BZO174" s="91"/>
      <c r="BZP174" s="91"/>
      <c r="BZQ174" s="91"/>
      <c r="BZR174" s="91"/>
      <c r="BZS174" s="91"/>
      <c r="BZT174" s="91"/>
      <c r="BZU174" s="91"/>
      <c r="BZV174" s="91"/>
      <c r="BZW174" s="91"/>
      <c r="BZX174" s="91"/>
      <c r="BZY174" s="91"/>
      <c r="BZZ174" s="91"/>
      <c r="CAA174" s="91"/>
      <c r="CAB174" s="91"/>
      <c r="CAC174" s="91"/>
      <c r="CAD174" s="91"/>
      <c r="CAE174" s="91"/>
      <c r="CAF174" s="91"/>
      <c r="CAG174" s="91"/>
      <c r="CAH174" s="91"/>
      <c r="CAI174" s="91"/>
      <c r="CAJ174" s="91"/>
      <c r="CAK174" s="91"/>
      <c r="CAL174" s="91"/>
      <c r="CAM174" s="91"/>
      <c r="CAN174" s="91"/>
      <c r="CAO174" s="91"/>
      <c r="CAP174" s="91"/>
      <c r="CAQ174" s="91"/>
      <c r="CAR174" s="91"/>
      <c r="CAS174" s="91"/>
      <c r="CAT174" s="91"/>
      <c r="CAU174" s="91"/>
      <c r="CAV174" s="91"/>
      <c r="CAW174" s="91"/>
      <c r="CAX174" s="91"/>
      <c r="CAY174" s="91"/>
      <c r="CAZ174" s="91"/>
      <c r="CBA174" s="91"/>
      <c r="CBB174" s="91"/>
      <c r="CBC174" s="91"/>
      <c r="CBD174" s="91"/>
      <c r="CBE174" s="91"/>
      <c r="CBF174" s="91"/>
      <c r="CBG174" s="91"/>
      <c r="CBH174" s="91"/>
      <c r="CBI174" s="91"/>
      <c r="CBJ174" s="91"/>
      <c r="CBK174" s="91"/>
      <c r="CBL174" s="91"/>
      <c r="CBM174" s="91"/>
      <c r="CBN174" s="91"/>
      <c r="CBO174" s="91"/>
      <c r="CBP174" s="91"/>
      <c r="CBQ174" s="91"/>
      <c r="CBR174" s="91"/>
      <c r="CBS174" s="91"/>
      <c r="CBT174" s="91"/>
      <c r="CBU174" s="91"/>
      <c r="CBV174" s="91"/>
      <c r="CBW174" s="91"/>
      <c r="CBX174" s="91"/>
      <c r="CBY174" s="91"/>
      <c r="CBZ174" s="91"/>
      <c r="CCA174" s="91"/>
      <c r="CCB174" s="91"/>
      <c r="CCC174" s="91"/>
      <c r="CCD174" s="91"/>
      <c r="CCE174" s="91"/>
      <c r="CCF174" s="91"/>
      <c r="CCG174" s="91"/>
      <c r="CCH174" s="91"/>
      <c r="CCI174" s="91"/>
      <c r="CCJ174" s="91"/>
      <c r="CCK174" s="91"/>
      <c r="CCL174" s="91"/>
      <c r="CCM174" s="91"/>
      <c r="CCN174" s="91"/>
      <c r="CCO174" s="91"/>
      <c r="CCP174" s="91"/>
      <c r="CCQ174" s="91"/>
      <c r="CCR174" s="91"/>
      <c r="CCS174" s="91"/>
      <c r="CCT174" s="91"/>
      <c r="CCU174" s="91"/>
      <c r="CCV174" s="91"/>
      <c r="CCW174" s="91"/>
      <c r="CCX174" s="91"/>
      <c r="CCY174" s="91"/>
      <c r="CCZ174" s="91"/>
      <c r="CDA174" s="91"/>
      <c r="CDB174" s="91"/>
      <c r="CDC174" s="91"/>
      <c r="CDD174" s="91"/>
      <c r="CDE174" s="91"/>
      <c r="CDF174" s="91"/>
      <c r="CDG174" s="91"/>
      <c r="CDH174" s="91"/>
      <c r="CDI174" s="91"/>
      <c r="CDJ174" s="91"/>
      <c r="CDK174" s="91"/>
      <c r="CDL174" s="91"/>
      <c r="CDM174" s="91"/>
      <c r="CDN174" s="91"/>
      <c r="CDO174" s="91"/>
      <c r="CDP174" s="91"/>
      <c r="CDQ174" s="91"/>
      <c r="CDR174" s="91"/>
      <c r="CDS174" s="91"/>
      <c r="CDT174" s="91"/>
      <c r="CDU174" s="91"/>
      <c r="CDV174" s="91"/>
      <c r="CDW174" s="91"/>
      <c r="CDX174" s="91"/>
      <c r="CDY174" s="91"/>
      <c r="CDZ174" s="91"/>
      <c r="CEA174" s="91"/>
      <c r="CEB174" s="91"/>
      <c r="CEC174" s="91"/>
      <c r="CED174" s="91"/>
      <c r="CEE174" s="91"/>
      <c r="CEF174" s="91"/>
      <c r="CEG174" s="91"/>
      <c r="CEH174" s="91"/>
      <c r="CEI174" s="91"/>
      <c r="CEJ174" s="91"/>
      <c r="CEK174" s="91"/>
      <c r="CEL174" s="91"/>
      <c r="CEM174" s="91"/>
      <c r="CEN174" s="91"/>
      <c r="CEO174" s="91"/>
      <c r="CEP174" s="91"/>
      <c r="CEQ174" s="91"/>
      <c r="CER174" s="91"/>
      <c r="CES174" s="91"/>
      <c r="CET174" s="91"/>
      <c r="CEU174" s="91"/>
      <c r="CEV174" s="91"/>
      <c r="CEW174" s="91"/>
      <c r="CEX174" s="91"/>
      <c r="CEY174" s="91"/>
      <c r="CEZ174" s="91"/>
      <c r="CFA174" s="91"/>
      <c r="CFB174" s="91"/>
      <c r="CFC174" s="91"/>
      <c r="CFD174" s="91"/>
      <c r="CFE174" s="91"/>
      <c r="CFF174" s="91"/>
      <c r="CFG174" s="91"/>
      <c r="CFH174" s="91"/>
      <c r="CFI174" s="91"/>
      <c r="CFJ174" s="91"/>
      <c r="CFK174" s="91"/>
      <c r="CFL174" s="91"/>
      <c r="CFM174" s="91"/>
      <c r="CFN174" s="91"/>
      <c r="CFO174" s="91"/>
      <c r="CFP174" s="91"/>
      <c r="CFQ174" s="91"/>
      <c r="CFR174" s="91"/>
      <c r="CFS174" s="91"/>
      <c r="CFT174" s="91"/>
      <c r="CFU174" s="91"/>
      <c r="CFV174" s="91"/>
      <c r="CFW174" s="91"/>
      <c r="CFX174" s="91"/>
      <c r="CFY174" s="91"/>
      <c r="CFZ174" s="91"/>
      <c r="CGA174" s="91"/>
      <c r="CGB174" s="91"/>
      <c r="CGC174" s="91"/>
      <c r="CGD174" s="91"/>
      <c r="CGE174" s="91"/>
      <c r="CGF174" s="91"/>
      <c r="CGG174" s="91"/>
      <c r="CGH174" s="91"/>
      <c r="CGI174" s="91"/>
      <c r="CGJ174" s="91"/>
      <c r="CGK174" s="91"/>
      <c r="CGL174" s="91"/>
      <c r="CGM174" s="91"/>
      <c r="CGN174" s="91"/>
      <c r="CGO174" s="91"/>
      <c r="CGP174" s="91"/>
      <c r="CGQ174" s="91"/>
      <c r="CGR174" s="91"/>
      <c r="CGS174" s="91"/>
      <c r="CGT174" s="91"/>
      <c r="CGU174" s="91"/>
      <c r="CGV174" s="91"/>
      <c r="CGW174" s="91"/>
      <c r="CGX174" s="91"/>
      <c r="CGY174" s="91"/>
      <c r="CGZ174" s="91"/>
      <c r="CHA174" s="91"/>
      <c r="CHB174" s="91"/>
      <c r="CHC174" s="91"/>
      <c r="CHD174" s="91"/>
      <c r="CHE174" s="91"/>
      <c r="CHF174" s="91"/>
      <c r="CHG174" s="91"/>
      <c r="CHH174" s="91"/>
      <c r="CHI174" s="91"/>
      <c r="CHJ174" s="91"/>
      <c r="CHK174" s="91"/>
      <c r="CHL174" s="91"/>
      <c r="CHM174" s="91"/>
      <c r="CHN174" s="91"/>
      <c r="CHO174" s="91"/>
      <c r="CHP174" s="91"/>
      <c r="CHQ174" s="91"/>
      <c r="CHR174" s="91"/>
      <c r="CHS174" s="91"/>
      <c r="CHT174" s="91"/>
      <c r="CHU174" s="91"/>
      <c r="CHV174" s="91"/>
      <c r="CHW174" s="91"/>
      <c r="CHX174" s="91"/>
      <c r="CHY174" s="91"/>
      <c r="CHZ174" s="91"/>
      <c r="CIA174" s="91"/>
      <c r="CIB174" s="91"/>
      <c r="CIC174" s="91"/>
      <c r="CID174" s="91"/>
      <c r="CIE174" s="91"/>
      <c r="CIF174" s="91"/>
      <c r="CIG174" s="91"/>
      <c r="CIH174" s="91"/>
      <c r="CII174" s="91"/>
      <c r="CIJ174" s="91"/>
      <c r="CIK174" s="91"/>
      <c r="CIL174" s="91"/>
      <c r="CIM174" s="91"/>
      <c r="CIN174" s="91"/>
      <c r="CIO174" s="91"/>
      <c r="CIP174" s="91"/>
      <c r="CIQ174" s="91"/>
      <c r="CIR174" s="91"/>
      <c r="CIS174" s="91"/>
      <c r="CIT174" s="91"/>
      <c r="CIU174" s="91"/>
      <c r="CIV174" s="91"/>
      <c r="CIW174" s="91"/>
      <c r="CIX174" s="91"/>
      <c r="CIY174" s="91"/>
      <c r="CIZ174" s="91"/>
      <c r="CJA174" s="91"/>
      <c r="CJB174" s="91"/>
      <c r="CJC174" s="91"/>
      <c r="CJD174" s="91"/>
      <c r="CJE174" s="91"/>
      <c r="CJF174" s="91"/>
      <c r="CJG174" s="91"/>
      <c r="CJH174" s="91"/>
      <c r="CJI174" s="91"/>
      <c r="CJJ174" s="91"/>
      <c r="CJK174" s="91"/>
      <c r="CJL174" s="91"/>
      <c r="CJM174" s="91"/>
      <c r="CJN174" s="91"/>
      <c r="CJO174" s="91"/>
      <c r="CJP174" s="91"/>
      <c r="CJQ174" s="91"/>
      <c r="CJR174" s="91"/>
      <c r="CJS174" s="91"/>
      <c r="CJT174" s="91"/>
      <c r="CJU174" s="91"/>
      <c r="CJV174" s="91"/>
      <c r="CJW174" s="91"/>
      <c r="CJX174" s="91"/>
      <c r="CJY174" s="91"/>
      <c r="CJZ174" s="91"/>
      <c r="CKA174" s="91"/>
      <c r="CKB174" s="91"/>
      <c r="CKC174" s="91"/>
      <c r="CKD174" s="91"/>
      <c r="CKE174" s="91"/>
      <c r="CKF174" s="91"/>
      <c r="CKG174" s="91"/>
      <c r="CKH174" s="91"/>
      <c r="CKI174" s="91"/>
      <c r="CKJ174" s="91"/>
      <c r="CKK174" s="91"/>
      <c r="CKL174" s="91"/>
      <c r="CKM174" s="91"/>
      <c r="CKN174" s="91"/>
      <c r="CKO174" s="91"/>
      <c r="CKP174" s="91"/>
      <c r="CKQ174" s="91"/>
      <c r="CKR174" s="91"/>
      <c r="CKS174" s="91"/>
      <c r="CKT174" s="91"/>
      <c r="CKU174" s="91"/>
      <c r="CKV174" s="91"/>
      <c r="CKW174" s="91"/>
      <c r="CKX174" s="91"/>
      <c r="CKY174" s="91"/>
      <c r="CKZ174" s="91"/>
      <c r="CLA174" s="91"/>
      <c r="CLB174" s="91"/>
      <c r="CLC174" s="91"/>
      <c r="CLD174" s="91"/>
      <c r="CLE174" s="91"/>
      <c r="CLF174" s="91"/>
      <c r="CLG174" s="91"/>
      <c r="CLH174" s="91"/>
      <c r="CLI174" s="91"/>
      <c r="CLJ174" s="91"/>
      <c r="CLK174" s="91"/>
      <c r="CLL174" s="91"/>
      <c r="CLM174" s="91"/>
      <c r="CLN174" s="91"/>
      <c r="CLO174" s="91"/>
      <c r="CLP174" s="91"/>
      <c r="CLQ174" s="91"/>
      <c r="CLR174" s="91"/>
      <c r="CLS174" s="91"/>
      <c r="CLT174" s="91"/>
      <c r="CLU174" s="91"/>
      <c r="CLV174" s="91"/>
      <c r="CLW174" s="91"/>
      <c r="CLX174" s="91"/>
      <c r="CLY174" s="91"/>
      <c r="CLZ174" s="91"/>
      <c r="CMA174" s="91"/>
      <c r="CMB174" s="91"/>
      <c r="CMC174" s="91"/>
      <c r="CMD174" s="91"/>
      <c r="CME174" s="91"/>
      <c r="CMF174" s="91"/>
      <c r="CMG174" s="91"/>
      <c r="CMH174" s="91"/>
      <c r="CMI174" s="91"/>
      <c r="CMJ174" s="91"/>
      <c r="CMK174" s="91"/>
      <c r="CML174" s="91"/>
      <c r="CMM174" s="91"/>
      <c r="CMN174" s="91"/>
      <c r="CMO174" s="91"/>
      <c r="CMP174" s="91"/>
      <c r="CMQ174" s="91"/>
      <c r="CMR174" s="91"/>
      <c r="CMS174" s="91"/>
      <c r="CMT174" s="91"/>
      <c r="CMU174" s="91"/>
      <c r="CMV174" s="91"/>
      <c r="CMW174" s="91"/>
      <c r="CMX174" s="91"/>
      <c r="CMY174" s="91"/>
      <c r="CMZ174" s="91"/>
      <c r="CNA174" s="91"/>
      <c r="CNB174" s="91"/>
      <c r="CNC174" s="91"/>
      <c r="CND174" s="91"/>
      <c r="CNE174" s="91"/>
      <c r="CNF174" s="91"/>
      <c r="CNG174" s="91"/>
      <c r="CNH174" s="91"/>
      <c r="CNI174" s="91"/>
      <c r="CNJ174" s="91"/>
      <c r="CNK174" s="91"/>
      <c r="CNL174" s="91"/>
      <c r="CNM174" s="91"/>
      <c r="CNN174" s="91"/>
      <c r="CNO174" s="91"/>
      <c r="CNP174" s="91"/>
      <c r="CNQ174" s="91"/>
      <c r="CNR174" s="91"/>
      <c r="CNS174" s="91"/>
      <c r="CNT174" s="91"/>
      <c r="CNU174" s="91"/>
      <c r="CNV174" s="91"/>
      <c r="CNW174" s="91"/>
      <c r="CNX174" s="91"/>
      <c r="CNY174" s="91"/>
      <c r="CNZ174" s="91"/>
      <c r="COA174" s="91"/>
      <c r="COB174" s="91"/>
      <c r="COC174" s="91"/>
      <c r="COD174" s="91"/>
      <c r="COE174" s="91"/>
      <c r="COF174" s="91"/>
      <c r="COG174" s="91"/>
      <c r="COH174" s="91"/>
      <c r="COI174" s="91"/>
      <c r="COJ174" s="91"/>
      <c r="COK174" s="91"/>
      <c r="COL174" s="91"/>
      <c r="COM174" s="91"/>
      <c r="CON174" s="91"/>
      <c r="COO174" s="91"/>
      <c r="COP174" s="91"/>
      <c r="COQ174" s="91"/>
      <c r="COR174" s="91"/>
      <c r="COS174" s="91"/>
      <c r="COT174" s="91"/>
      <c r="COU174" s="91"/>
      <c r="COV174" s="91"/>
      <c r="COW174" s="91"/>
      <c r="COX174" s="91"/>
      <c r="COY174" s="91"/>
      <c r="COZ174" s="91"/>
      <c r="CPA174" s="91"/>
      <c r="CPB174" s="91"/>
      <c r="CPC174" s="91"/>
      <c r="CPD174" s="91"/>
      <c r="CPE174" s="91"/>
      <c r="CPF174" s="91"/>
      <c r="CPG174" s="91"/>
      <c r="CPH174" s="91"/>
      <c r="CPI174" s="91"/>
      <c r="CPJ174" s="91"/>
      <c r="CPK174" s="91"/>
      <c r="CPL174" s="91"/>
      <c r="CPM174" s="91"/>
      <c r="CPN174" s="91"/>
      <c r="CPO174" s="91"/>
      <c r="CPP174" s="91"/>
      <c r="CPQ174" s="91"/>
      <c r="CPR174" s="91"/>
      <c r="CPS174" s="91"/>
      <c r="CPT174" s="91"/>
      <c r="CPU174" s="91"/>
      <c r="CPV174" s="91"/>
      <c r="CPW174" s="91"/>
      <c r="CPX174" s="91"/>
      <c r="CPY174" s="91"/>
      <c r="CPZ174" s="91"/>
      <c r="CQA174" s="91"/>
      <c r="CQB174" s="91"/>
      <c r="CQC174" s="91"/>
      <c r="CQD174" s="91"/>
      <c r="CQE174" s="91"/>
      <c r="CQF174" s="91"/>
      <c r="CQG174" s="91"/>
      <c r="CQH174" s="91"/>
      <c r="CQI174" s="91"/>
      <c r="CQJ174" s="91"/>
      <c r="CQK174" s="91"/>
      <c r="CQL174" s="91"/>
      <c r="CQM174" s="91"/>
      <c r="CQN174" s="91"/>
      <c r="CQO174" s="91"/>
      <c r="CQP174" s="91"/>
      <c r="CQQ174" s="91"/>
      <c r="CQR174" s="91"/>
      <c r="CQS174" s="91"/>
      <c r="CQT174" s="91"/>
      <c r="CQU174" s="91"/>
      <c r="CQV174" s="91"/>
      <c r="CQW174" s="91"/>
      <c r="CQX174" s="91"/>
      <c r="CQY174" s="91"/>
      <c r="CQZ174" s="91"/>
      <c r="CRA174" s="91"/>
      <c r="CRB174" s="91"/>
      <c r="CRC174" s="91"/>
      <c r="CRD174" s="91"/>
      <c r="CRE174" s="91"/>
      <c r="CRF174" s="91"/>
      <c r="CRG174" s="91"/>
      <c r="CRH174" s="91"/>
      <c r="CRI174" s="91"/>
      <c r="CRJ174" s="91"/>
      <c r="CRK174" s="91"/>
      <c r="CRL174" s="91"/>
      <c r="CRM174" s="91"/>
      <c r="CRN174" s="91"/>
      <c r="CRO174" s="91"/>
      <c r="CRP174" s="91"/>
      <c r="CRQ174" s="91"/>
      <c r="CRR174" s="91"/>
      <c r="CRS174" s="91"/>
      <c r="CRT174" s="91"/>
      <c r="CRU174" s="91"/>
      <c r="CRV174" s="91"/>
      <c r="CRW174" s="91"/>
      <c r="CRX174" s="91"/>
      <c r="CRY174" s="91"/>
      <c r="CRZ174" s="91"/>
      <c r="CSA174" s="91"/>
      <c r="CSB174" s="91"/>
      <c r="CSC174" s="91"/>
      <c r="CSD174" s="91"/>
      <c r="CSE174" s="91"/>
      <c r="CSF174" s="91"/>
      <c r="CSG174" s="91"/>
      <c r="CSH174" s="91"/>
      <c r="CSI174" s="91"/>
      <c r="CSJ174" s="91"/>
      <c r="CSK174" s="91"/>
      <c r="CSL174" s="91"/>
      <c r="CSM174" s="91"/>
      <c r="CSN174" s="91"/>
      <c r="CSO174" s="91"/>
      <c r="CSP174" s="91"/>
      <c r="CSQ174" s="91"/>
      <c r="CSR174" s="91"/>
      <c r="CSS174" s="91"/>
      <c r="CST174" s="91"/>
      <c r="CSU174" s="91"/>
      <c r="CSV174" s="91"/>
      <c r="CSW174" s="91"/>
      <c r="CSX174" s="91"/>
      <c r="CSY174" s="91"/>
      <c r="CSZ174" s="91"/>
      <c r="CTA174" s="91"/>
      <c r="CTB174" s="91"/>
      <c r="CTC174" s="91"/>
      <c r="CTD174" s="91"/>
      <c r="CTE174" s="91"/>
      <c r="CTF174" s="91"/>
      <c r="CTG174" s="91"/>
      <c r="CTH174" s="91"/>
      <c r="CTI174" s="91"/>
      <c r="CTJ174" s="91"/>
      <c r="CTK174" s="91"/>
      <c r="CTL174" s="91"/>
      <c r="CTM174" s="91"/>
      <c r="CTN174" s="91"/>
      <c r="CTO174" s="91"/>
      <c r="CTP174" s="91"/>
      <c r="CTQ174" s="91"/>
      <c r="CTR174" s="91"/>
      <c r="CTS174" s="91"/>
      <c r="CTT174" s="91"/>
      <c r="CTU174" s="91"/>
      <c r="CTV174" s="91"/>
      <c r="CTW174" s="91"/>
      <c r="CTX174" s="91"/>
      <c r="CTY174" s="91"/>
      <c r="CTZ174" s="91"/>
      <c r="CUA174" s="91"/>
      <c r="CUB174" s="91"/>
      <c r="CUC174" s="91"/>
      <c r="CUD174" s="91"/>
      <c r="CUE174" s="91"/>
      <c r="CUF174" s="91"/>
      <c r="CUG174" s="91"/>
      <c r="CUH174" s="91"/>
      <c r="CUI174" s="91"/>
      <c r="CUJ174" s="91"/>
      <c r="CUK174" s="91"/>
      <c r="CUL174" s="91"/>
      <c r="CUM174" s="91"/>
      <c r="CUN174" s="91"/>
      <c r="CUO174" s="91"/>
      <c r="CUP174" s="91"/>
      <c r="CUQ174" s="91"/>
      <c r="CUR174" s="91"/>
      <c r="CUS174" s="91"/>
      <c r="CUT174" s="91"/>
      <c r="CUU174" s="91"/>
      <c r="CUV174" s="91"/>
      <c r="CUW174" s="91"/>
      <c r="CUX174" s="91"/>
      <c r="CUY174" s="91"/>
      <c r="CUZ174" s="91"/>
      <c r="CVA174" s="91"/>
      <c r="CVB174" s="91"/>
      <c r="CVC174" s="91"/>
      <c r="CVD174" s="91"/>
      <c r="CVE174" s="91"/>
      <c r="CVF174" s="91"/>
      <c r="CVG174" s="91"/>
      <c r="CVH174" s="91"/>
      <c r="CVI174" s="91"/>
      <c r="CVJ174" s="91"/>
      <c r="CVK174" s="91"/>
      <c r="CVL174" s="91"/>
      <c r="CVM174" s="91"/>
      <c r="CVN174" s="91"/>
      <c r="CVO174" s="91"/>
      <c r="CVP174" s="91"/>
      <c r="CVQ174" s="91"/>
      <c r="CVR174" s="91"/>
      <c r="CVS174" s="91"/>
      <c r="CVT174" s="91"/>
      <c r="CVU174" s="91"/>
      <c r="CVV174" s="91"/>
      <c r="CVW174" s="91"/>
      <c r="CVX174" s="91"/>
      <c r="CVY174" s="91"/>
      <c r="CVZ174" s="91"/>
      <c r="CWA174" s="91"/>
      <c r="CWB174" s="91"/>
      <c r="CWC174" s="91"/>
      <c r="CWD174" s="91"/>
      <c r="CWE174" s="91"/>
      <c r="CWF174" s="91"/>
      <c r="CWG174" s="91"/>
      <c r="CWH174" s="91"/>
      <c r="CWI174" s="91"/>
      <c r="CWJ174" s="91"/>
      <c r="CWK174" s="91"/>
      <c r="CWL174" s="91"/>
      <c r="CWM174" s="91"/>
      <c r="CWN174" s="91"/>
      <c r="CWO174" s="91"/>
      <c r="CWP174" s="91"/>
      <c r="CWQ174" s="91"/>
      <c r="CWR174" s="91"/>
      <c r="CWS174" s="91"/>
      <c r="CWT174" s="91"/>
      <c r="CWU174" s="91"/>
      <c r="CWV174" s="91"/>
      <c r="CWW174" s="91"/>
      <c r="CWX174" s="91"/>
      <c r="CWY174" s="91"/>
      <c r="CWZ174" s="91"/>
      <c r="CXA174" s="91"/>
      <c r="CXB174" s="91"/>
      <c r="CXC174" s="91"/>
      <c r="CXD174" s="91"/>
      <c r="CXE174" s="91"/>
      <c r="CXF174" s="91"/>
      <c r="CXG174" s="91"/>
      <c r="CXH174" s="91"/>
      <c r="CXI174" s="91"/>
      <c r="CXJ174" s="91"/>
      <c r="CXK174" s="91"/>
      <c r="CXL174" s="91"/>
      <c r="CXM174" s="91"/>
      <c r="CXN174" s="91"/>
      <c r="CXO174" s="91"/>
      <c r="CXP174" s="91"/>
      <c r="CXQ174" s="91"/>
      <c r="CXR174" s="91"/>
      <c r="CXS174" s="91"/>
      <c r="CXT174" s="91"/>
      <c r="CXU174" s="91"/>
      <c r="CXV174" s="91"/>
      <c r="CXW174" s="91"/>
      <c r="CXX174" s="91"/>
      <c r="CXY174" s="91"/>
      <c r="CXZ174" s="91"/>
      <c r="CYA174" s="91"/>
      <c r="CYB174" s="91"/>
      <c r="CYC174" s="91"/>
      <c r="CYD174" s="91"/>
      <c r="CYE174" s="91"/>
      <c r="CYF174" s="91"/>
      <c r="CYG174" s="91"/>
      <c r="CYH174" s="91"/>
      <c r="CYI174" s="91"/>
      <c r="CYJ174" s="91"/>
      <c r="CYK174" s="91"/>
      <c r="CYL174" s="91"/>
      <c r="CYM174" s="91"/>
      <c r="CYN174" s="91"/>
      <c r="CYO174" s="91"/>
      <c r="CYP174" s="91"/>
      <c r="CYQ174" s="91"/>
      <c r="CYR174" s="91"/>
      <c r="CYS174" s="91"/>
      <c r="CYT174" s="91"/>
      <c r="CYU174" s="91"/>
      <c r="CYV174" s="91"/>
      <c r="CYW174" s="91"/>
      <c r="CYX174" s="91"/>
      <c r="CYY174" s="91"/>
      <c r="CYZ174" s="91"/>
      <c r="CZA174" s="91"/>
      <c r="CZB174" s="91"/>
      <c r="CZC174" s="91"/>
      <c r="CZD174" s="91"/>
      <c r="CZE174" s="91"/>
      <c r="CZF174" s="91"/>
      <c r="CZG174" s="91"/>
      <c r="CZH174" s="91"/>
      <c r="CZI174" s="91"/>
      <c r="CZJ174" s="91"/>
      <c r="CZK174" s="91"/>
      <c r="CZL174" s="91"/>
      <c r="CZM174" s="91"/>
      <c r="CZN174" s="91"/>
      <c r="CZO174" s="91"/>
      <c r="CZP174" s="91"/>
      <c r="CZQ174" s="91"/>
      <c r="CZR174" s="91"/>
      <c r="CZS174" s="91"/>
      <c r="CZT174" s="91"/>
      <c r="CZU174" s="91"/>
      <c r="CZV174" s="91"/>
      <c r="CZW174" s="91"/>
      <c r="CZX174" s="91"/>
      <c r="CZY174" s="91"/>
      <c r="CZZ174" s="91"/>
      <c r="DAA174" s="91"/>
      <c r="DAB174" s="91"/>
      <c r="DAC174" s="91"/>
      <c r="DAD174" s="91"/>
      <c r="DAE174" s="91"/>
      <c r="DAF174" s="91"/>
      <c r="DAG174" s="91"/>
      <c r="DAH174" s="91"/>
      <c r="DAI174" s="91"/>
      <c r="DAJ174" s="91"/>
      <c r="DAK174" s="91"/>
      <c r="DAL174" s="91"/>
      <c r="DAM174" s="91"/>
      <c r="DAN174" s="91"/>
      <c r="DAO174" s="91"/>
      <c r="DAP174" s="91"/>
      <c r="DAQ174" s="91"/>
      <c r="DAR174" s="91"/>
      <c r="DAS174" s="91"/>
      <c r="DAT174" s="91"/>
      <c r="DAU174" s="91"/>
      <c r="DAV174" s="91"/>
      <c r="DAW174" s="91"/>
      <c r="DAX174" s="91"/>
      <c r="DAY174" s="91"/>
      <c r="DAZ174" s="91"/>
      <c r="DBA174" s="91"/>
      <c r="DBB174" s="91"/>
      <c r="DBC174" s="91"/>
      <c r="DBD174" s="91"/>
      <c r="DBE174" s="91"/>
      <c r="DBF174" s="91"/>
      <c r="DBG174" s="91"/>
      <c r="DBH174" s="91"/>
      <c r="DBI174" s="91"/>
      <c r="DBJ174" s="91"/>
      <c r="DBK174" s="91"/>
      <c r="DBL174" s="91"/>
      <c r="DBM174" s="91"/>
      <c r="DBN174" s="91"/>
      <c r="DBO174" s="91"/>
      <c r="DBP174" s="91"/>
      <c r="DBQ174" s="91"/>
      <c r="DBR174" s="91"/>
      <c r="DBS174" s="91"/>
      <c r="DBT174" s="91"/>
      <c r="DBU174" s="91"/>
      <c r="DBV174" s="91"/>
      <c r="DBW174" s="91"/>
      <c r="DBX174" s="91"/>
      <c r="DBY174" s="91"/>
      <c r="DBZ174" s="91"/>
      <c r="DCA174" s="91"/>
      <c r="DCB174" s="91"/>
      <c r="DCC174" s="91"/>
      <c r="DCD174" s="91"/>
      <c r="DCE174" s="91"/>
      <c r="DCF174" s="91"/>
      <c r="DCG174" s="91"/>
      <c r="DCH174" s="91"/>
      <c r="DCI174" s="91"/>
      <c r="DCJ174" s="91"/>
      <c r="DCK174" s="91"/>
      <c r="DCL174" s="91"/>
      <c r="DCM174" s="91"/>
      <c r="DCN174" s="91"/>
      <c r="DCO174" s="91"/>
      <c r="DCP174" s="91"/>
      <c r="DCQ174" s="91"/>
      <c r="DCR174" s="91"/>
      <c r="DCS174" s="91"/>
      <c r="DCT174" s="91"/>
      <c r="DCU174" s="91"/>
      <c r="DCV174" s="91"/>
      <c r="DCW174" s="91"/>
      <c r="DCX174" s="91"/>
      <c r="DCY174" s="91"/>
      <c r="DCZ174" s="91"/>
      <c r="DDA174" s="91"/>
      <c r="DDB174" s="91"/>
      <c r="DDC174" s="91"/>
      <c r="DDD174" s="91"/>
      <c r="DDE174" s="91"/>
      <c r="DDF174" s="91"/>
      <c r="DDG174" s="91"/>
      <c r="DDH174" s="91"/>
      <c r="DDI174" s="91"/>
      <c r="DDJ174" s="91"/>
      <c r="DDK174" s="91"/>
      <c r="DDL174" s="91"/>
      <c r="DDM174" s="91"/>
      <c r="DDN174" s="91"/>
      <c r="DDO174" s="91"/>
      <c r="DDP174" s="91"/>
      <c r="DDQ174" s="91"/>
      <c r="DDR174" s="91"/>
      <c r="DDS174" s="91"/>
      <c r="DDT174" s="91"/>
      <c r="DDU174" s="91"/>
      <c r="DDV174" s="91"/>
      <c r="DDW174" s="91"/>
      <c r="DDX174" s="91"/>
      <c r="DDY174" s="91"/>
      <c r="DDZ174" s="91"/>
      <c r="DEA174" s="91"/>
      <c r="DEB174" s="91"/>
      <c r="DEC174" s="91"/>
      <c r="DED174" s="91"/>
      <c r="DEE174" s="91"/>
      <c r="DEF174" s="91"/>
      <c r="DEG174" s="91"/>
      <c r="DEH174" s="91"/>
      <c r="DEI174" s="91"/>
      <c r="DEJ174" s="91"/>
      <c r="DEK174" s="91"/>
      <c r="DEL174" s="91"/>
      <c r="DEM174" s="91"/>
      <c r="DEN174" s="91"/>
      <c r="DEO174" s="91"/>
      <c r="DEP174" s="91"/>
      <c r="DEQ174" s="91"/>
      <c r="DER174" s="91"/>
      <c r="DES174" s="91"/>
      <c r="DET174" s="91"/>
      <c r="DEU174" s="91"/>
      <c r="DEV174" s="91"/>
      <c r="DEW174" s="91"/>
      <c r="DEX174" s="91"/>
      <c r="DEY174" s="91"/>
      <c r="DEZ174" s="91"/>
      <c r="DFA174" s="91"/>
      <c r="DFB174" s="91"/>
      <c r="DFC174" s="91"/>
      <c r="DFD174" s="91"/>
      <c r="DFE174" s="91"/>
      <c r="DFF174" s="91"/>
      <c r="DFG174" s="91"/>
      <c r="DFH174" s="91"/>
      <c r="DFI174" s="91"/>
      <c r="DFJ174" s="91"/>
      <c r="DFK174" s="91"/>
      <c r="DFL174" s="91"/>
      <c r="DFM174" s="91"/>
      <c r="DFN174" s="91"/>
      <c r="DFO174" s="91"/>
      <c r="DFP174" s="91"/>
      <c r="DFQ174" s="91"/>
      <c r="DFR174" s="91"/>
      <c r="DFS174" s="91"/>
      <c r="DFT174" s="91"/>
      <c r="DFU174" s="91"/>
      <c r="DFV174" s="91"/>
      <c r="DFW174" s="91"/>
      <c r="DFX174" s="91"/>
      <c r="DFY174" s="91"/>
      <c r="DFZ174" s="91"/>
      <c r="DGA174" s="91"/>
      <c r="DGB174" s="91"/>
      <c r="DGC174" s="91"/>
      <c r="DGD174" s="91"/>
      <c r="DGE174" s="91"/>
      <c r="DGF174" s="91"/>
      <c r="DGG174" s="91"/>
      <c r="DGH174" s="91"/>
      <c r="DGI174" s="91"/>
      <c r="DGJ174" s="91"/>
      <c r="DGK174" s="91"/>
      <c r="DGL174" s="91"/>
      <c r="DGM174" s="91"/>
      <c r="DGN174" s="91"/>
      <c r="DGO174" s="91"/>
      <c r="DGP174" s="91"/>
      <c r="DGQ174" s="91"/>
      <c r="DGR174" s="91"/>
      <c r="DGS174" s="91"/>
      <c r="DGT174" s="91"/>
      <c r="DGU174" s="91"/>
      <c r="DGV174" s="91"/>
      <c r="DGW174" s="91"/>
      <c r="DGX174" s="91"/>
      <c r="DGY174" s="91"/>
      <c r="DGZ174" s="91"/>
      <c r="DHA174" s="91"/>
      <c r="DHB174" s="91"/>
      <c r="DHC174" s="91"/>
      <c r="DHD174" s="91"/>
      <c r="DHE174" s="91"/>
      <c r="DHF174" s="91"/>
      <c r="DHG174" s="91"/>
      <c r="DHH174" s="91"/>
      <c r="DHI174" s="91"/>
      <c r="DHJ174" s="91"/>
      <c r="DHK174" s="91"/>
      <c r="DHL174" s="91"/>
      <c r="DHM174" s="91"/>
      <c r="DHN174" s="91"/>
      <c r="DHO174" s="91"/>
      <c r="DHP174" s="91"/>
      <c r="DHQ174" s="91"/>
      <c r="DHR174" s="91"/>
      <c r="DHS174" s="91"/>
      <c r="DHT174" s="91"/>
      <c r="DHU174" s="91"/>
      <c r="DHV174" s="91"/>
      <c r="DHW174" s="91"/>
      <c r="DHX174" s="91"/>
      <c r="DHY174" s="91"/>
      <c r="DHZ174" s="91"/>
      <c r="DIA174" s="91"/>
      <c r="DIB174" s="91"/>
      <c r="DIC174" s="91"/>
      <c r="DID174" s="91"/>
      <c r="DIE174" s="91"/>
      <c r="DIF174" s="91"/>
      <c r="DIG174" s="91"/>
      <c r="DIH174" s="91"/>
      <c r="DII174" s="91"/>
      <c r="DIJ174" s="91"/>
      <c r="DIK174" s="91"/>
      <c r="DIL174" s="91"/>
      <c r="DIM174" s="91"/>
      <c r="DIN174" s="91"/>
      <c r="DIO174" s="91"/>
      <c r="DIP174" s="91"/>
      <c r="DIQ174" s="91"/>
      <c r="DIR174" s="91"/>
      <c r="DIS174" s="91"/>
      <c r="DIT174" s="91"/>
      <c r="DIU174" s="91"/>
      <c r="DIV174" s="91"/>
      <c r="DIW174" s="91"/>
      <c r="DIX174" s="91"/>
      <c r="DIY174" s="91"/>
      <c r="DIZ174" s="91"/>
      <c r="DJA174" s="91"/>
      <c r="DJB174" s="91"/>
      <c r="DJC174" s="91"/>
      <c r="DJD174" s="91"/>
      <c r="DJE174" s="91"/>
      <c r="DJF174" s="91"/>
      <c r="DJG174" s="91"/>
      <c r="DJH174" s="91"/>
      <c r="DJI174" s="91"/>
      <c r="DJJ174" s="91"/>
      <c r="DJK174" s="91"/>
      <c r="DJL174" s="91"/>
      <c r="DJM174" s="91"/>
      <c r="DJN174" s="91"/>
      <c r="DJO174" s="91"/>
      <c r="DJP174" s="91"/>
      <c r="DJQ174" s="91"/>
      <c r="DJR174" s="91"/>
      <c r="DJS174" s="91"/>
      <c r="DJT174" s="91"/>
      <c r="DJU174" s="91"/>
      <c r="DJV174" s="91"/>
      <c r="DJW174" s="91"/>
      <c r="DJX174" s="91"/>
      <c r="DJY174" s="91"/>
      <c r="DJZ174" s="91"/>
      <c r="DKA174" s="91"/>
      <c r="DKB174" s="91"/>
      <c r="DKC174" s="91"/>
      <c r="DKD174" s="91"/>
      <c r="DKE174" s="91"/>
      <c r="DKF174" s="91"/>
      <c r="DKG174" s="91"/>
      <c r="DKH174" s="91"/>
      <c r="DKI174" s="91"/>
      <c r="DKJ174" s="91"/>
      <c r="DKK174" s="91"/>
      <c r="DKL174" s="91"/>
      <c r="DKM174" s="91"/>
      <c r="DKN174" s="91"/>
      <c r="DKO174" s="91"/>
      <c r="DKP174" s="91"/>
      <c r="DKQ174" s="91"/>
      <c r="DKR174" s="91"/>
      <c r="DKS174" s="91"/>
      <c r="DKT174" s="91"/>
      <c r="DKU174" s="91"/>
      <c r="DKV174" s="91"/>
      <c r="DKW174" s="91"/>
      <c r="DKX174" s="91"/>
      <c r="DKY174" s="91"/>
      <c r="DKZ174" s="91"/>
      <c r="DLA174" s="91"/>
      <c r="DLB174" s="91"/>
      <c r="DLC174" s="91"/>
      <c r="DLD174" s="91"/>
      <c r="DLE174" s="91"/>
      <c r="DLF174" s="91"/>
      <c r="DLG174" s="91"/>
      <c r="DLH174" s="91"/>
      <c r="DLI174" s="91"/>
      <c r="DLJ174" s="91"/>
      <c r="DLK174" s="91"/>
      <c r="DLL174" s="91"/>
      <c r="DLM174" s="91"/>
      <c r="DLN174" s="91"/>
      <c r="DLO174" s="91"/>
      <c r="DLP174" s="91"/>
      <c r="DLQ174" s="91"/>
      <c r="DLR174" s="91"/>
      <c r="DLS174" s="91"/>
      <c r="DLT174" s="91"/>
      <c r="DLU174" s="91"/>
      <c r="DLV174" s="91"/>
      <c r="DLW174" s="91"/>
      <c r="DLX174" s="91"/>
      <c r="DLY174" s="91"/>
      <c r="DLZ174" s="91"/>
      <c r="DMA174" s="91"/>
      <c r="DMB174" s="91"/>
      <c r="DMC174" s="91"/>
      <c r="DMD174" s="91"/>
      <c r="DME174" s="91"/>
      <c r="DMF174" s="91"/>
      <c r="DMG174" s="91"/>
      <c r="DMH174" s="91"/>
      <c r="DMI174" s="91"/>
      <c r="DMJ174" s="91"/>
      <c r="DMK174" s="91"/>
      <c r="DML174" s="91"/>
      <c r="DMM174" s="91"/>
      <c r="DMN174" s="91"/>
      <c r="DMO174" s="91"/>
      <c r="DMP174" s="91"/>
      <c r="DMQ174" s="91"/>
      <c r="DMR174" s="91"/>
      <c r="DMS174" s="91"/>
      <c r="DMT174" s="91"/>
      <c r="DMU174" s="91"/>
      <c r="DMV174" s="91"/>
      <c r="DMW174" s="91"/>
      <c r="DMX174" s="91"/>
      <c r="DMY174" s="91"/>
      <c r="DMZ174" s="91"/>
      <c r="DNA174" s="91"/>
      <c r="DNB174" s="91"/>
      <c r="DNC174" s="91"/>
      <c r="DND174" s="91"/>
      <c r="DNE174" s="91"/>
      <c r="DNF174" s="91"/>
      <c r="DNG174" s="91"/>
      <c r="DNH174" s="91"/>
      <c r="DNI174" s="91"/>
      <c r="DNJ174" s="91"/>
      <c r="DNK174" s="91"/>
      <c r="DNL174" s="91"/>
      <c r="DNM174" s="91"/>
      <c r="DNN174" s="91"/>
      <c r="DNO174" s="91"/>
      <c r="DNP174" s="91"/>
      <c r="DNQ174" s="91"/>
      <c r="DNR174" s="91"/>
      <c r="DNS174" s="91"/>
      <c r="DNT174" s="91"/>
      <c r="DNU174" s="91"/>
      <c r="DNV174" s="91"/>
      <c r="DNW174" s="91"/>
      <c r="DNX174" s="91"/>
      <c r="DNY174" s="91"/>
      <c r="DNZ174" s="91"/>
      <c r="DOA174" s="91"/>
      <c r="DOB174" s="91"/>
      <c r="DOC174" s="91"/>
      <c r="DOD174" s="91"/>
      <c r="DOE174" s="91"/>
      <c r="DOF174" s="91"/>
      <c r="DOG174" s="91"/>
      <c r="DOH174" s="91"/>
      <c r="DOI174" s="91"/>
      <c r="DOJ174" s="91"/>
      <c r="DOK174" s="91"/>
      <c r="DOL174" s="91"/>
      <c r="DOM174" s="91"/>
      <c r="DON174" s="91"/>
      <c r="DOO174" s="91"/>
      <c r="DOP174" s="91"/>
      <c r="DOQ174" s="91"/>
      <c r="DOR174" s="91"/>
      <c r="DOS174" s="91"/>
      <c r="DOT174" s="91"/>
      <c r="DOU174" s="91"/>
      <c r="DOV174" s="91"/>
      <c r="DOW174" s="91"/>
      <c r="DOX174" s="91"/>
      <c r="DOY174" s="91"/>
      <c r="DOZ174" s="91"/>
      <c r="DPA174" s="91"/>
      <c r="DPB174" s="91"/>
      <c r="DPC174" s="91"/>
      <c r="DPD174" s="91"/>
      <c r="DPE174" s="91"/>
      <c r="DPF174" s="91"/>
      <c r="DPG174" s="91"/>
      <c r="DPH174" s="91"/>
      <c r="DPI174" s="91"/>
      <c r="DPJ174" s="91"/>
      <c r="DPK174" s="91"/>
      <c r="DPL174" s="91"/>
      <c r="DPM174" s="91"/>
      <c r="DPN174" s="91"/>
      <c r="DPO174" s="91"/>
      <c r="DPP174" s="91"/>
      <c r="DPQ174" s="91"/>
      <c r="DPR174" s="91"/>
      <c r="DPS174" s="91"/>
      <c r="DPT174" s="91"/>
      <c r="DPU174" s="91"/>
      <c r="DPV174" s="91"/>
      <c r="DPW174" s="91"/>
      <c r="DPX174" s="91"/>
      <c r="DPY174" s="91"/>
      <c r="DPZ174" s="91"/>
      <c r="DQA174" s="91"/>
      <c r="DQB174" s="91"/>
      <c r="DQC174" s="91"/>
      <c r="DQD174" s="91"/>
      <c r="DQE174" s="91"/>
      <c r="DQF174" s="91"/>
      <c r="DQG174" s="91"/>
      <c r="DQH174" s="91"/>
      <c r="DQI174" s="91"/>
      <c r="DQJ174" s="91"/>
      <c r="DQK174" s="91"/>
      <c r="DQL174" s="91"/>
      <c r="DQM174" s="91"/>
      <c r="DQN174" s="91"/>
      <c r="DQO174" s="91"/>
      <c r="DQP174" s="91"/>
      <c r="DQQ174" s="91"/>
      <c r="DQR174" s="91"/>
      <c r="DQS174" s="91"/>
      <c r="DQT174" s="91"/>
      <c r="DQU174" s="91"/>
      <c r="DQV174" s="91"/>
      <c r="DQW174" s="91"/>
      <c r="DQX174" s="91"/>
      <c r="DQY174" s="91"/>
      <c r="DQZ174" s="91"/>
      <c r="DRA174" s="91"/>
      <c r="DRB174" s="91"/>
      <c r="DRC174" s="91"/>
      <c r="DRD174" s="91"/>
      <c r="DRE174" s="91"/>
      <c r="DRF174" s="91"/>
      <c r="DRG174" s="91"/>
      <c r="DRH174" s="91"/>
      <c r="DRI174" s="91"/>
      <c r="DRJ174" s="91"/>
      <c r="DRK174" s="91"/>
      <c r="DRL174" s="91"/>
      <c r="DRM174" s="91"/>
      <c r="DRN174" s="91"/>
      <c r="DRO174" s="91"/>
      <c r="DRP174" s="91"/>
      <c r="DRQ174" s="91"/>
      <c r="DRR174" s="91"/>
      <c r="DRS174" s="91"/>
      <c r="DRT174" s="91"/>
      <c r="DRU174" s="91"/>
      <c r="DRV174" s="91"/>
      <c r="DRW174" s="91"/>
      <c r="DRX174" s="91"/>
      <c r="DRY174" s="91"/>
      <c r="DRZ174" s="91"/>
      <c r="DSA174" s="91"/>
      <c r="DSB174" s="91"/>
      <c r="DSC174" s="91"/>
      <c r="DSD174" s="91"/>
      <c r="DSE174" s="91"/>
      <c r="DSF174" s="91"/>
      <c r="DSG174" s="91"/>
      <c r="DSH174" s="91"/>
      <c r="DSI174" s="91"/>
      <c r="DSJ174" s="91"/>
      <c r="DSK174" s="91"/>
      <c r="DSL174" s="91"/>
      <c r="DSM174" s="91"/>
      <c r="DSN174" s="91"/>
      <c r="DSO174" s="91"/>
      <c r="DSP174" s="91"/>
      <c r="DSQ174" s="91"/>
      <c r="DSR174" s="91"/>
      <c r="DSS174" s="91"/>
      <c r="DST174" s="91"/>
      <c r="DSU174" s="91"/>
      <c r="DSV174" s="91"/>
      <c r="DSW174" s="91"/>
      <c r="DSX174" s="91"/>
      <c r="DSY174" s="91"/>
      <c r="DSZ174" s="91"/>
      <c r="DTA174" s="91"/>
      <c r="DTB174" s="91"/>
      <c r="DTC174" s="91"/>
      <c r="DTD174" s="91"/>
      <c r="DTE174" s="91"/>
      <c r="DTF174" s="91"/>
      <c r="DTG174" s="91"/>
      <c r="DTH174" s="91"/>
      <c r="DTI174" s="91"/>
      <c r="DTJ174" s="91"/>
      <c r="DTK174" s="91"/>
      <c r="DTL174" s="91"/>
      <c r="DTM174" s="91"/>
      <c r="DTN174" s="91"/>
      <c r="DTO174" s="91"/>
      <c r="DTP174" s="91"/>
      <c r="DTQ174" s="91"/>
      <c r="DTR174" s="91"/>
      <c r="DTS174" s="91"/>
      <c r="DTT174" s="91"/>
      <c r="DTU174" s="91"/>
      <c r="DTV174" s="91"/>
      <c r="DTW174" s="91"/>
      <c r="DTX174" s="91"/>
      <c r="DTY174" s="91"/>
      <c r="DTZ174" s="91"/>
      <c r="DUA174" s="91"/>
      <c r="DUB174" s="91"/>
      <c r="DUC174" s="91"/>
      <c r="DUD174" s="91"/>
      <c r="DUE174" s="91"/>
      <c r="DUF174" s="91"/>
      <c r="DUG174" s="91"/>
      <c r="DUH174" s="91"/>
      <c r="DUI174" s="91"/>
      <c r="DUJ174" s="91"/>
      <c r="DUK174" s="91"/>
      <c r="DUL174" s="91"/>
      <c r="DUM174" s="91"/>
      <c r="DUN174" s="91"/>
      <c r="DUO174" s="91"/>
      <c r="DUP174" s="91"/>
      <c r="DUQ174" s="91"/>
      <c r="DUR174" s="91"/>
      <c r="DUS174" s="91"/>
      <c r="DUT174" s="91"/>
      <c r="DUU174" s="91"/>
      <c r="DUV174" s="91"/>
      <c r="DUW174" s="91"/>
      <c r="DUX174" s="91"/>
      <c r="DUY174" s="91"/>
      <c r="DUZ174" s="91"/>
      <c r="DVA174" s="91"/>
      <c r="DVB174" s="91"/>
      <c r="DVC174" s="91"/>
      <c r="DVD174" s="91"/>
      <c r="DVE174" s="91"/>
      <c r="DVF174" s="91"/>
      <c r="DVG174" s="91"/>
      <c r="DVH174" s="91"/>
      <c r="DVI174" s="91"/>
      <c r="DVJ174" s="91"/>
      <c r="DVK174" s="91"/>
      <c r="DVL174" s="91"/>
      <c r="DVM174" s="91"/>
      <c r="DVN174" s="91"/>
      <c r="DVO174" s="91"/>
      <c r="DVP174" s="91"/>
      <c r="DVQ174" s="91"/>
      <c r="DVR174" s="91"/>
      <c r="DVS174" s="91"/>
      <c r="DVT174" s="91"/>
      <c r="DVU174" s="91"/>
      <c r="DVV174" s="91"/>
      <c r="DVW174" s="91"/>
      <c r="DVX174" s="91"/>
      <c r="DVY174" s="91"/>
      <c r="DVZ174" s="91"/>
      <c r="DWA174" s="91"/>
      <c r="DWB174" s="91"/>
      <c r="DWC174" s="91"/>
      <c r="DWD174" s="91"/>
      <c r="DWE174" s="91"/>
      <c r="DWF174" s="91"/>
      <c r="DWG174" s="91"/>
      <c r="DWH174" s="91"/>
      <c r="DWI174" s="91"/>
      <c r="DWJ174" s="91"/>
      <c r="DWK174" s="91"/>
      <c r="DWL174" s="91"/>
      <c r="DWM174" s="91"/>
      <c r="DWN174" s="91"/>
      <c r="DWO174" s="91"/>
      <c r="DWP174" s="91"/>
      <c r="DWQ174" s="91"/>
      <c r="DWR174" s="91"/>
      <c r="DWS174" s="91"/>
      <c r="DWT174" s="91"/>
      <c r="DWU174" s="91"/>
      <c r="DWV174" s="91"/>
      <c r="DWW174" s="91"/>
      <c r="DWX174" s="91"/>
      <c r="DWY174" s="91"/>
      <c r="DWZ174" s="91"/>
      <c r="DXA174" s="91"/>
      <c r="DXB174" s="91"/>
      <c r="DXC174" s="91"/>
      <c r="DXD174" s="91"/>
      <c r="DXE174" s="91"/>
      <c r="DXF174" s="91"/>
      <c r="DXG174" s="91"/>
      <c r="DXH174" s="91"/>
      <c r="DXI174" s="91"/>
      <c r="DXJ174" s="91"/>
      <c r="DXK174" s="91"/>
      <c r="DXL174" s="91"/>
      <c r="DXM174" s="91"/>
      <c r="DXN174" s="91"/>
      <c r="DXO174" s="91"/>
      <c r="DXP174" s="91"/>
      <c r="DXQ174" s="91"/>
      <c r="DXR174" s="91"/>
      <c r="DXS174" s="91"/>
      <c r="DXT174" s="91"/>
      <c r="DXU174" s="91"/>
      <c r="DXV174" s="91"/>
      <c r="DXW174" s="91"/>
      <c r="DXX174" s="91"/>
      <c r="DXY174" s="91"/>
      <c r="DXZ174" s="91"/>
      <c r="DYA174" s="91"/>
      <c r="DYB174" s="91"/>
      <c r="DYC174" s="91"/>
      <c r="DYD174" s="91"/>
      <c r="DYE174" s="91"/>
      <c r="DYF174" s="91"/>
      <c r="DYG174" s="91"/>
      <c r="DYH174" s="91"/>
      <c r="DYI174" s="91"/>
      <c r="DYJ174" s="91"/>
      <c r="DYK174" s="91"/>
      <c r="DYL174" s="91"/>
      <c r="DYM174" s="91"/>
      <c r="DYN174" s="91"/>
      <c r="DYO174" s="91"/>
      <c r="DYP174" s="91"/>
      <c r="DYQ174" s="91"/>
      <c r="DYR174" s="91"/>
      <c r="DYS174" s="91"/>
      <c r="DYT174" s="91"/>
      <c r="DYU174" s="91"/>
      <c r="DYV174" s="91"/>
      <c r="DYW174" s="91"/>
      <c r="DYX174" s="91"/>
      <c r="DYY174" s="91"/>
      <c r="DYZ174" s="91"/>
      <c r="DZA174" s="91"/>
      <c r="DZB174" s="91"/>
      <c r="DZC174" s="91"/>
      <c r="DZD174" s="91"/>
      <c r="DZE174" s="91"/>
      <c r="DZF174" s="91"/>
      <c r="DZG174" s="91"/>
      <c r="DZH174" s="91"/>
      <c r="DZI174" s="91"/>
      <c r="DZJ174" s="91"/>
      <c r="DZK174" s="91"/>
      <c r="DZL174" s="91"/>
      <c r="DZM174" s="91"/>
      <c r="DZN174" s="91"/>
      <c r="DZO174" s="91"/>
      <c r="DZP174" s="91"/>
      <c r="DZQ174" s="91"/>
      <c r="DZR174" s="91"/>
      <c r="DZS174" s="91"/>
      <c r="DZT174" s="91"/>
      <c r="DZU174" s="91"/>
      <c r="DZV174" s="91"/>
      <c r="DZW174" s="91"/>
      <c r="DZX174" s="91"/>
      <c r="DZY174" s="91"/>
      <c r="DZZ174" s="91"/>
      <c r="EAA174" s="91"/>
      <c r="EAB174" s="91"/>
      <c r="EAC174" s="91"/>
      <c r="EAD174" s="91"/>
      <c r="EAE174" s="91"/>
      <c r="EAF174" s="91"/>
      <c r="EAG174" s="91"/>
      <c r="EAH174" s="91"/>
      <c r="EAI174" s="91"/>
      <c r="EAJ174" s="91"/>
      <c r="EAK174" s="91"/>
      <c r="EAL174" s="91"/>
      <c r="EAM174" s="91"/>
      <c r="EAN174" s="91"/>
      <c r="EAO174" s="91"/>
      <c r="EAP174" s="91"/>
      <c r="EAQ174" s="91"/>
      <c r="EAR174" s="91"/>
      <c r="EAS174" s="91"/>
      <c r="EAT174" s="91"/>
      <c r="EAU174" s="91"/>
      <c r="EAV174" s="91"/>
      <c r="EAW174" s="91"/>
      <c r="EAX174" s="91"/>
      <c r="EAY174" s="91"/>
      <c r="EAZ174" s="91"/>
      <c r="EBA174" s="91"/>
      <c r="EBB174" s="91"/>
      <c r="EBC174" s="91"/>
      <c r="EBD174" s="91"/>
      <c r="EBE174" s="91"/>
      <c r="EBF174" s="91"/>
      <c r="EBG174" s="91"/>
      <c r="EBH174" s="91"/>
      <c r="EBI174" s="91"/>
      <c r="EBJ174" s="91"/>
      <c r="EBK174" s="91"/>
      <c r="EBL174" s="91"/>
      <c r="EBM174" s="91"/>
      <c r="EBN174" s="91"/>
      <c r="EBO174" s="91"/>
      <c r="EBP174" s="91"/>
      <c r="EBQ174" s="91"/>
      <c r="EBR174" s="91"/>
      <c r="EBS174" s="91"/>
      <c r="EBT174" s="91"/>
      <c r="EBU174" s="91"/>
      <c r="EBV174" s="91"/>
      <c r="EBW174" s="91"/>
      <c r="EBX174" s="91"/>
      <c r="EBY174" s="91"/>
      <c r="EBZ174" s="91"/>
      <c r="ECA174" s="91"/>
      <c r="ECB174" s="91"/>
      <c r="ECC174" s="91"/>
      <c r="ECD174" s="91"/>
      <c r="ECE174" s="91"/>
      <c r="ECF174" s="91"/>
      <c r="ECG174" s="91"/>
      <c r="ECH174" s="91"/>
      <c r="ECI174" s="91"/>
      <c r="ECJ174" s="91"/>
      <c r="ECK174" s="91"/>
      <c r="ECL174" s="91"/>
      <c r="ECM174" s="91"/>
      <c r="ECN174" s="91"/>
      <c r="ECO174" s="91"/>
      <c r="ECP174" s="91"/>
      <c r="ECQ174" s="91"/>
      <c r="ECR174" s="91"/>
      <c r="ECS174" s="91"/>
      <c r="ECT174" s="91"/>
      <c r="ECU174" s="91"/>
      <c r="ECV174" s="91"/>
      <c r="ECW174" s="91"/>
      <c r="ECX174" s="91"/>
      <c r="ECY174" s="91"/>
      <c r="ECZ174" s="91"/>
      <c r="EDA174" s="91"/>
      <c r="EDB174" s="91"/>
      <c r="EDC174" s="91"/>
      <c r="EDD174" s="91"/>
      <c r="EDE174" s="91"/>
      <c r="EDF174" s="91"/>
      <c r="EDG174" s="91"/>
      <c r="EDH174" s="91"/>
      <c r="EDI174" s="91"/>
      <c r="EDJ174" s="91"/>
      <c r="EDK174" s="91"/>
      <c r="EDL174" s="91"/>
      <c r="EDM174" s="91"/>
      <c r="EDN174" s="91"/>
      <c r="EDO174" s="91"/>
      <c r="EDP174" s="91"/>
      <c r="EDQ174" s="91"/>
      <c r="EDR174" s="91"/>
      <c r="EDS174" s="91"/>
      <c r="EDT174" s="91"/>
      <c r="EDU174" s="91"/>
      <c r="EDV174" s="91"/>
      <c r="EDW174" s="91"/>
      <c r="EDX174" s="91"/>
      <c r="EDY174" s="91"/>
      <c r="EDZ174" s="91"/>
      <c r="EEA174" s="91"/>
      <c r="EEB174" s="91"/>
      <c r="EEC174" s="91"/>
      <c r="EED174" s="91"/>
      <c r="EEE174" s="91"/>
      <c r="EEF174" s="91"/>
      <c r="EEG174" s="91"/>
      <c r="EEH174" s="91"/>
      <c r="EEI174" s="91"/>
      <c r="EEJ174" s="91"/>
      <c r="EEK174" s="91"/>
      <c r="EEL174" s="91"/>
      <c r="EEM174" s="91"/>
      <c r="EEN174" s="91"/>
      <c r="EEO174" s="91"/>
      <c r="EEP174" s="91"/>
      <c r="EEQ174" s="91"/>
      <c r="EER174" s="91"/>
      <c r="EES174" s="91"/>
      <c r="EET174" s="91"/>
      <c r="EEU174" s="91"/>
      <c r="EEV174" s="91"/>
      <c r="EEW174" s="91"/>
      <c r="EEX174" s="91"/>
      <c r="EEY174" s="91"/>
      <c r="EEZ174" s="91"/>
      <c r="EFA174" s="91"/>
      <c r="EFB174" s="91"/>
      <c r="EFC174" s="91"/>
      <c r="EFD174" s="91"/>
      <c r="EFE174" s="91"/>
      <c r="EFF174" s="91"/>
      <c r="EFG174" s="91"/>
      <c r="EFH174" s="91"/>
      <c r="EFI174" s="91"/>
      <c r="EFJ174" s="91"/>
      <c r="EFK174" s="91"/>
      <c r="EFL174" s="91"/>
      <c r="EFM174" s="91"/>
      <c r="EFN174" s="91"/>
      <c r="EFO174" s="91"/>
      <c r="EFP174" s="91"/>
      <c r="EFQ174" s="91"/>
      <c r="EFR174" s="91"/>
      <c r="EFS174" s="91"/>
      <c r="EFT174" s="91"/>
      <c r="EFU174" s="91"/>
      <c r="EFV174" s="91"/>
      <c r="EFW174" s="91"/>
      <c r="EFX174" s="91"/>
      <c r="EFY174" s="91"/>
      <c r="EFZ174" s="91"/>
      <c r="EGA174" s="91"/>
      <c r="EGB174" s="91"/>
      <c r="EGC174" s="91"/>
      <c r="EGD174" s="91"/>
      <c r="EGE174" s="91"/>
      <c r="EGF174" s="91"/>
      <c r="EGG174" s="91"/>
      <c r="EGH174" s="91"/>
      <c r="EGI174" s="91"/>
      <c r="EGJ174" s="91"/>
      <c r="EGK174" s="91"/>
      <c r="EGL174" s="91"/>
      <c r="EGM174" s="91"/>
      <c r="EGN174" s="91"/>
      <c r="EGO174" s="91"/>
      <c r="EGP174" s="91"/>
      <c r="EGQ174" s="91"/>
      <c r="EGR174" s="91"/>
      <c r="EGS174" s="91"/>
      <c r="EGT174" s="91"/>
      <c r="EGU174" s="91"/>
      <c r="EGV174" s="91"/>
      <c r="EGW174" s="91"/>
      <c r="EGX174" s="91"/>
      <c r="EGY174" s="91"/>
      <c r="EGZ174" s="91"/>
      <c r="EHA174" s="91"/>
      <c r="EHB174" s="91"/>
      <c r="EHC174" s="91"/>
      <c r="EHD174" s="91"/>
      <c r="EHE174" s="91"/>
      <c r="EHF174" s="91"/>
      <c r="EHG174" s="91"/>
      <c r="EHH174" s="91"/>
      <c r="EHI174" s="91"/>
      <c r="EHJ174" s="91"/>
      <c r="EHK174" s="91"/>
      <c r="EHL174" s="91"/>
      <c r="EHM174" s="91"/>
      <c r="EHN174" s="91"/>
      <c r="EHO174" s="91"/>
      <c r="EHP174" s="91"/>
      <c r="EHQ174" s="91"/>
      <c r="EHR174" s="91"/>
      <c r="EHS174" s="91"/>
      <c r="EHT174" s="91"/>
      <c r="EHU174" s="91"/>
      <c r="EHV174" s="91"/>
      <c r="EHW174" s="91"/>
      <c r="EHX174" s="91"/>
      <c r="EHY174" s="91"/>
      <c r="EHZ174" s="91"/>
      <c r="EIA174" s="91"/>
      <c r="EIB174" s="91"/>
      <c r="EIC174" s="91"/>
      <c r="EID174" s="91"/>
      <c r="EIE174" s="91"/>
      <c r="EIF174" s="91"/>
      <c r="EIG174" s="91"/>
      <c r="EIH174" s="91"/>
      <c r="EII174" s="91"/>
      <c r="EIJ174" s="91"/>
      <c r="EIK174" s="91"/>
      <c r="EIL174" s="91"/>
      <c r="EIM174" s="91"/>
      <c r="EIN174" s="91"/>
      <c r="EIO174" s="91"/>
      <c r="EIP174" s="91"/>
      <c r="EIQ174" s="91"/>
      <c r="EIR174" s="91"/>
      <c r="EIS174" s="91"/>
      <c r="EIT174" s="91"/>
      <c r="EIU174" s="91"/>
      <c r="EIV174" s="91"/>
      <c r="EIW174" s="91"/>
      <c r="EIX174" s="91"/>
      <c r="EIY174" s="91"/>
      <c r="EIZ174" s="91"/>
      <c r="EJA174" s="91"/>
      <c r="EJB174" s="91"/>
      <c r="EJC174" s="91"/>
      <c r="EJD174" s="91"/>
      <c r="EJE174" s="91"/>
      <c r="EJF174" s="91"/>
      <c r="EJG174" s="91"/>
      <c r="EJH174" s="91"/>
      <c r="EJI174" s="91"/>
      <c r="EJJ174" s="91"/>
      <c r="EJK174" s="91"/>
      <c r="EJL174" s="91"/>
      <c r="EJM174" s="91"/>
      <c r="EJN174" s="91"/>
      <c r="EJO174" s="91"/>
      <c r="EJP174" s="91"/>
      <c r="EJQ174" s="91"/>
      <c r="EJR174" s="91"/>
      <c r="EJS174" s="91"/>
      <c r="EJT174" s="91"/>
      <c r="EJU174" s="91"/>
      <c r="EJV174" s="91"/>
      <c r="EJW174" s="91"/>
      <c r="EJX174" s="91"/>
      <c r="EJY174" s="91"/>
      <c r="EJZ174" s="91"/>
      <c r="EKA174" s="91"/>
      <c r="EKB174" s="91"/>
      <c r="EKC174" s="91"/>
      <c r="EKD174" s="91"/>
      <c r="EKE174" s="91"/>
      <c r="EKF174" s="91"/>
      <c r="EKG174" s="91"/>
      <c r="EKH174" s="91"/>
      <c r="EKI174" s="91"/>
      <c r="EKJ174" s="91"/>
      <c r="EKK174" s="91"/>
      <c r="EKL174" s="91"/>
      <c r="EKM174" s="91"/>
      <c r="EKN174" s="91"/>
      <c r="EKO174" s="91"/>
      <c r="EKP174" s="91"/>
      <c r="EKQ174" s="91"/>
      <c r="EKR174" s="91"/>
      <c r="EKS174" s="91"/>
      <c r="EKT174" s="91"/>
      <c r="EKU174" s="91"/>
      <c r="EKV174" s="91"/>
      <c r="EKW174" s="91"/>
      <c r="EKX174" s="91"/>
      <c r="EKY174" s="91"/>
      <c r="EKZ174" s="91"/>
      <c r="ELA174" s="91"/>
      <c r="ELB174" s="91"/>
      <c r="ELC174" s="91"/>
      <c r="ELD174" s="91"/>
      <c r="ELE174" s="91"/>
      <c r="ELF174" s="91"/>
      <c r="ELG174" s="91"/>
      <c r="ELH174" s="91"/>
      <c r="ELI174" s="91"/>
      <c r="ELJ174" s="91"/>
      <c r="ELK174" s="91"/>
      <c r="ELL174" s="91"/>
      <c r="ELM174" s="91"/>
      <c r="ELN174" s="91"/>
      <c r="ELO174" s="91"/>
      <c r="ELP174" s="91"/>
      <c r="ELQ174" s="91"/>
      <c r="ELR174" s="91"/>
      <c r="ELS174" s="91"/>
      <c r="ELT174" s="91"/>
      <c r="ELU174" s="91"/>
      <c r="ELV174" s="91"/>
      <c r="ELW174" s="91"/>
      <c r="ELX174" s="91"/>
      <c r="ELY174" s="91"/>
      <c r="ELZ174" s="91"/>
      <c r="EMA174" s="91"/>
      <c r="EMB174" s="91"/>
      <c r="EMC174" s="91"/>
      <c r="EMD174" s="91"/>
      <c r="EME174" s="91"/>
      <c r="EMF174" s="91"/>
      <c r="EMG174" s="91"/>
      <c r="EMH174" s="91"/>
      <c r="EMI174" s="91"/>
      <c r="EMJ174" s="91"/>
      <c r="EMK174" s="91"/>
      <c r="EML174" s="91"/>
      <c r="EMM174" s="91"/>
      <c r="EMN174" s="91"/>
      <c r="EMO174" s="91"/>
      <c r="EMP174" s="91"/>
      <c r="EMQ174" s="91"/>
      <c r="EMR174" s="91"/>
      <c r="EMS174" s="91"/>
      <c r="EMT174" s="91"/>
      <c r="EMU174" s="91"/>
      <c r="EMV174" s="91"/>
      <c r="EMW174" s="91"/>
      <c r="EMX174" s="91"/>
      <c r="EMY174" s="91"/>
      <c r="EMZ174" s="91"/>
      <c r="ENA174" s="91"/>
      <c r="ENB174" s="91"/>
      <c r="ENC174" s="91"/>
      <c r="END174" s="91"/>
      <c r="ENE174" s="91"/>
      <c r="ENF174" s="91"/>
      <c r="ENG174" s="91"/>
      <c r="ENH174" s="91"/>
      <c r="ENI174" s="91"/>
      <c r="ENJ174" s="91"/>
      <c r="ENK174" s="91"/>
      <c r="ENL174" s="91"/>
      <c r="ENM174" s="91"/>
      <c r="ENN174" s="91"/>
      <c r="ENO174" s="91"/>
      <c r="ENP174" s="91"/>
      <c r="ENQ174" s="91"/>
      <c r="ENR174" s="91"/>
      <c r="ENS174" s="91"/>
      <c r="ENT174" s="91"/>
      <c r="ENU174" s="91"/>
      <c r="ENV174" s="91"/>
      <c r="ENW174" s="91"/>
      <c r="ENX174" s="91"/>
      <c r="ENY174" s="91"/>
      <c r="ENZ174" s="91"/>
      <c r="EOA174" s="91"/>
      <c r="EOB174" s="91"/>
      <c r="EOC174" s="91"/>
      <c r="EOD174" s="91"/>
      <c r="EOE174" s="91"/>
      <c r="EOF174" s="91"/>
      <c r="EOG174" s="91"/>
      <c r="EOH174" s="91"/>
      <c r="EOI174" s="91"/>
      <c r="EOJ174" s="91"/>
      <c r="EOK174" s="91"/>
      <c r="EOL174" s="91"/>
      <c r="EOM174" s="91"/>
      <c r="EON174" s="91"/>
      <c r="EOO174" s="91"/>
      <c r="EOP174" s="91"/>
      <c r="EOQ174" s="91"/>
      <c r="EOR174" s="91"/>
      <c r="EOS174" s="91"/>
      <c r="EOT174" s="91"/>
      <c r="EOU174" s="91"/>
      <c r="EOV174" s="91"/>
      <c r="EOW174" s="91"/>
      <c r="EOX174" s="91"/>
      <c r="EOY174" s="91"/>
      <c r="EOZ174" s="91"/>
      <c r="EPA174" s="91"/>
      <c r="EPB174" s="91"/>
      <c r="EPC174" s="91"/>
      <c r="EPD174" s="91"/>
      <c r="EPE174" s="91"/>
      <c r="EPF174" s="91"/>
      <c r="EPG174" s="91"/>
      <c r="EPH174" s="91"/>
      <c r="EPI174" s="91"/>
      <c r="EPJ174" s="91"/>
      <c r="EPK174" s="91"/>
      <c r="EPL174" s="91"/>
      <c r="EPM174" s="91"/>
      <c r="EPN174" s="91"/>
      <c r="EPO174" s="91"/>
      <c r="EPP174" s="91"/>
      <c r="EPQ174" s="91"/>
      <c r="EPR174" s="91"/>
      <c r="EPS174" s="91"/>
      <c r="EPT174" s="91"/>
      <c r="EPU174" s="91"/>
      <c r="EPV174" s="91"/>
      <c r="EPW174" s="91"/>
      <c r="EPX174" s="91"/>
      <c r="EPY174" s="91"/>
      <c r="EPZ174" s="91"/>
      <c r="EQA174" s="91"/>
      <c r="EQB174" s="91"/>
      <c r="EQC174" s="91"/>
      <c r="EQD174" s="91"/>
      <c r="EQE174" s="91"/>
      <c r="EQF174" s="91"/>
      <c r="EQG174" s="91"/>
      <c r="EQH174" s="91"/>
      <c r="EQI174" s="91"/>
      <c r="EQJ174" s="91"/>
      <c r="EQK174" s="91"/>
      <c r="EQL174" s="91"/>
      <c r="EQM174" s="91"/>
      <c r="EQN174" s="91"/>
      <c r="EQO174" s="91"/>
      <c r="EQP174" s="91"/>
      <c r="EQQ174" s="91"/>
      <c r="EQR174" s="91"/>
      <c r="EQS174" s="91"/>
      <c r="EQT174" s="91"/>
      <c r="EQU174" s="91"/>
      <c r="EQV174" s="91"/>
      <c r="EQW174" s="91"/>
      <c r="EQX174" s="91"/>
      <c r="EQY174" s="91"/>
      <c r="EQZ174" s="91"/>
      <c r="ERA174" s="91"/>
      <c r="ERB174" s="91"/>
      <c r="ERC174" s="91"/>
      <c r="ERD174" s="91"/>
      <c r="ERE174" s="91"/>
      <c r="ERF174" s="91"/>
      <c r="ERG174" s="91"/>
      <c r="ERH174" s="91"/>
      <c r="ERI174" s="91"/>
      <c r="ERJ174" s="91"/>
      <c r="ERK174" s="91"/>
      <c r="ERL174" s="91"/>
      <c r="ERM174" s="91"/>
      <c r="ERN174" s="91"/>
      <c r="ERO174" s="91"/>
      <c r="ERP174" s="91"/>
      <c r="ERQ174" s="91"/>
      <c r="ERR174" s="91"/>
      <c r="ERS174" s="91"/>
      <c r="ERT174" s="91"/>
      <c r="ERU174" s="91"/>
      <c r="ERV174" s="91"/>
      <c r="ERW174" s="91"/>
      <c r="ERX174" s="91"/>
      <c r="ERY174" s="91"/>
      <c r="ERZ174" s="91"/>
      <c r="ESA174" s="91"/>
      <c r="ESB174" s="91"/>
      <c r="ESC174" s="91"/>
      <c r="ESD174" s="91"/>
      <c r="ESE174" s="91"/>
      <c r="ESF174" s="91"/>
      <c r="ESG174" s="91"/>
      <c r="ESH174" s="91"/>
      <c r="ESI174" s="91"/>
      <c r="ESJ174" s="91"/>
      <c r="ESK174" s="91"/>
      <c r="ESL174" s="91"/>
      <c r="ESM174" s="91"/>
      <c r="ESN174" s="91"/>
      <c r="ESO174" s="91"/>
      <c r="ESP174" s="91"/>
      <c r="ESQ174" s="91"/>
      <c r="ESR174" s="91"/>
      <c r="ESS174" s="91"/>
      <c r="EST174" s="91"/>
      <c r="ESU174" s="91"/>
      <c r="ESV174" s="91"/>
      <c r="ESW174" s="91"/>
      <c r="ESX174" s="91"/>
      <c r="ESY174" s="91"/>
      <c r="ESZ174" s="91"/>
      <c r="ETA174" s="91"/>
      <c r="ETB174" s="91"/>
      <c r="ETC174" s="91"/>
      <c r="ETD174" s="91"/>
      <c r="ETE174" s="91"/>
      <c r="ETF174" s="91"/>
      <c r="ETG174" s="91"/>
      <c r="ETH174" s="91"/>
      <c r="ETI174" s="91"/>
      <c r="ETJ174" s="91"/>
      <c r="ETK174" s="91"/>
      <c r="ETL174" s="91"/>
      <c r="ETM174" s="91"/>
      <c r="ETN174" s="91"/>
      <c r="ETO174" s="91"/>
      <c r="ETP174" s="91"/>
      <c r="ETQ174" s="91"/>
      <c r="ETR174" s="91"/>
      <c r="ETS174" s="91"/>
      <c r="ETT174" s="91"/>
      <c r="ETU174" s="91"/>
      <c r="ETV174" s="91"/>
      <c r="ETW174" s="91"/>
      <c r="ETX174" s="91"/>
      <c r="ETY174" s="91"/>
      <c r="ETZ174" s="91"/>
      <c r="EUA174" s="91"/>
      <c r="EUB174" s="91"/>
      <c r="EUC174" s="91"/>
      <c r="EUD174" s="91"/>
      <c r="EUE174" s="91"/>
      <c r="EUF174" s="91"/>
      <c r="EUG174" s="91"/>
      <c r="EUH174" s="91"/>
      <c r="EUI174" s="91"/>
      <c r="EUJ174" s="91"/>
      <c r="EUK174" s="91"/>
      <c r="EUL174" s="91"/>
      <c r="EUM174" s="91"/>
      <c r="EUN174" s="91"/>
      <c r="EUO174" s="91"/>
      <c r="EUP174" s="91"/>
      <c r="EUQ174" s="91"/>
      <c r="EUR174" s="91"/>
      <c r="EUS174" s="91"/>
      <c r="EUT174" s="91"/>
      <c r="EUU174" s="91"/>
      <c r="EUV174" s="91"/>
      <c r="EUW174" s="91"/>
      <c r="EUX174" s="91"/>
      <c r="EUY174" s="91"/>
      <c r="EUZ174" s="91"/>
      <c r="EVA174" s="91"/>
      <c r="EVB174" s="91"/>
      <c r="EVC174" s="91"/>
      <c r="EVD174" s="91"/>
      <c r="EVE174" s="91"/>
      <c r="EVF174" s="91"/>
      <c r="EVG174" s="91"/>
      <c r="EVH174" s="91"/>
      <c r="EVI174" s="91"/>
      <c r="EVJ174" s="91"/>
      <c r="EVK174" s="91"/>
      <c r="EVL174" s="91"/>
      <c r="EVM174" s="91"/>
      <c r="EVN174" s="91"/>
      <c r="EVO174" s="91"/>
      <c r="EVP174" s="91"/>
      <c r="EVQ174" s="91"/>
      <c r="EVR174" s="91"/>
      <c r="EVS174" s="91"/>
      <c r="EVT174" s="91"/>
      <c r="EVU174" s="91"/>
      <c r="EVV174" s="91"/>
      <c r="EVW174" s="91"/>
      <c r="EVX174" s="91"/>
      <c r="EVY174" s="91"/>
      <c r="EVZ174" s="91"/>
      <c r="EWA174" s="91"/>
      <c r="EWB174" s="91"/>
      <c r="EWC174" s="91"/>
      <c r="EWD174" s="91"/>
      <c r="EWE174" s="91"/>
      <c r="EWF174" s="91"/>
      <c r="EWG174" s="91"/>
      <c r="EWH174" s="91"/>
      <c r="EWI174" s="91"/>
      <c r="EWJ174" s="91"/>
      <c r="EWK174" s="91"/>
      <c r="EWL174" s="91"/>
      <c r="EWM174" s="91"/>
      <c r="EWN174" s="91"/>
      <c r="EWO174" s="91"/>
      <c r="EWP174" s="91"/>
      <c r="EWQ174" s="91"/>
      <c r="EWR174" s="91"/>
      <c r="EWS174" s="91"/>
      <c r="EWT174" s="91"/>
      <c r="EWU174" s="91"/>
      <c r="EWV174" s="91"/>
      <c r="EWW174" s="91"/>
      <c r="EWX174" s="91"/>
      <c r="EWY174" s="91"/>
      <c r="EWZ174" s="91"/>
      <c r="EXA174" s="91"/>
      <c r="EXB174" s="91"/>
      <c r="EXC174" s="91"/>
      <c r="EXD174" s="91"/>
      <c r="EXE174" s="91"/>
      <c r="EXF174" s="91"/>
      <c r="EXG174" s="91"/>
      <c r="EXH174" s="91"/>
      <c r="EXI174" s="91"/>
      <c r="EXJ174" s="91"/>
      <c r="EXK174" s="91"/>
      <c r="EXL174" s="91"/>
      <c r="EXM174" s="91"/>
      <c r="EXN174" s="91"/>
      <c r="EXO174" s="91"/>
      <c r="EXP174" s="91"/>
      <c r="EXQ174" s="91"/>
      <c r="EXR174" s="91"/>
      <c r="EXS174" s="91"/>
      <c r="EXT174" s="91"/>
      <c r="EXU174" s="91"/>
      <c r="EXV174" s="91"/>
      <c r="EXW174" s="91"/>
      <c r="EXX174" s="91"/>
      <c r="EXY174" s="91"/>
      <c r="EXZ174" s="91"/>
      <c r="EYA174" s="91"/>
      <c r="EYB174" s="91"/>
      <c r="EYC174" s="91"/>
      <c r="EYD174" s="91"/>
      <c r="EYE174" s="91"/>
      <c r="EYF174" s="91"/>
      <c r="EYG174" s="91"/>
      <c r="EYH174" s="91"/>
      <c r="EYI174" s="91"/>
      <c r="EYJ174" s="91"/>
      <c r="EYK174" s="91"/>
      <c r="EYL174" s="91"/>
      <c r="EYM174" s="91"/>
      <c r="EYN174" s="91"/>
      <c r="EYO174" s="91"/>
      <c r="EYP174" s="91"/>
      <c r="EYQ174" s="91"/>
      <c r="EYR174" s="91"/>
      <c r="EYS174" s="91"/>
      <c r="EYT174" s="91"/>
      <c r="EYU174" s="91"/>
      <c r="EYV174" s="91"/>
      <c r="EYW174" s="91"/>
      <c r="EYX174" s="91"/>
      <c r="EYY174" s="91"/>
      <c r="EYZ174" s="91"/>
      <c r="EZA174" s="91"/>
      <c r="EZB174" s="91"/>
      <c r="EZC174" s="91"/>
      <c r="EZD174" s="91"/>
      <c r="EZE174" s="91"/>
      <c r="EZF174" s="91"/>
      <c r="EZG174" s="91"/>
      <c r="EZH174" s="91"/>
      <c r="EZI174" s="91"/>
      <c r="EZJ174" s="91"/>
      <c r="EZK174" s="91"/>
      <c r="EZL174" s="91"/>
      <c r="EZM174" s="91"/>
      <c r="EZN174" s="91"/>
      <c r="EZO174" s="91"/>
      <c r="EZP174" s="91"/>
      <c r="EZQ174" s="91"/>
      <c r="EZR174" s="91"/>
      <c r="EZS174" s="91"/>
      <c r="EZT174" s="91"/>
      <c r="EZU174" s="91"/>
      <c r="EZV174" s="91"/>
      <c r="EZW174" s="91"/>
      <c r="EZX174" s="91"/>
      <c r="EZY174" s="91"/>
      <c r="EZZ174" s="91"/>
      <c r="FAA174" s="91"/>
      <c r="FAB174" s="91"/>
      <c r="FAC174" s="91"/>
      <c r="FAD174" s="91"/>
      <c r="FAE174" s="91"/>
      <c r="FAF174" s="91"/>
      <c r="FAG174" s="91"/>
      <c r="FAH174" s="91"/>
      <c r="FAI174" s="91"/>
      <c r="FAJ174" s="91"/>
      <c r="FAK174" s="91"/>
      <c r="FAL174" s="91"/>
      <c r="FAM174" s="91"/>
      <c r="FAN174" s="91"/>
      <c r="FAO174" s="91"/>
      <c r="FAP174" s="91"/>
      <c r="FAQ174" s="91"/>
      <c r="FAR174" s="91"/>
      <c r="FAS174" s="91"/>
      <c r="FAT174" s="91"/>
      <c r="FAU174" s="91"/>
      <c r="FAV174" s="91"/>
      <c r="FAW174" s="91"/>
      <c r="FAX174" s="91"/>
      <c r="FAY174" s="91"/>
      <c r="FAZ174" s="91"/>
      <c r="FBA174" s="91"/>
      <c r="FBB174" s="91"/>
      <c r="FBC174" s="91"/>
      <c r="FBD174" s="91"/>
      <c r="FBE174" s="91"/>
      <c r="FBF174" s="91"/>
      <c r="FBG174" s="91"/>
      <c r="FBH174" s="91"/>
      <c r="FBI174" s="91"/>
      <c r="FBJ174" s="91"/>
      <c r="FBK174" s="91"/>
      <c r="FBL174" s="91"/>
      <c r="FBM174" s="91"/>
      <c r="FBN174" s="91"/>
      <c r="FBO174" s="91"/>
      <c r="FBP174" s="91"/>
      <c r="FBQ174" s="91"/>
      <c r="FBR174" s="91"/>
      <c r="FBS174" s="91"/>
      <c r="FBT174" s="91"/>
      <c r="FBU174" s="91"/>
      <c r="FBV174" s="91"/>
      <c r="FBW174" s="91"/>
      <c r="FBX174" s="91"/>
      <c r="FBY174" s="91"/>
      <c r="FBZ174" s="91"/>
      <c r="FCA174" s="91"/>
      <c r="FCB174" s="91"/>
      <c r="FCC174" s="91"/>
      <c r="FCD174" s="91"/>
      <c r="FCE174" s="91"/>
      <c r="FCF174" s="91"/>
      <c r="FCG174" s="91"/>
      <c r="FCH174" s="91"/>
      <c r="FCI174" s="91"/>
      <c r="FCJ174" s="91"/>
      <c r="FCK174" s="91"/>
      <c r="FCL174" s="91"/>
      <c r="FCM174" s="91"/>
      <c r="FCN174" s="91"/>
      <c r="FCO174" s="91"/>
      <c r="FCP174" s="91"/>
      <c r="FCQ174" s="91"/>
      <c r="FCR174" s="91"/>
      <c r="FCS174" s="91"/>
      <c r="FCT174" s="91"/>
      <c r="FCU174" s="91"/>
      <c r="FCV174" s="91"/>
      <c r="FCW174" s="91"/>
      <c r="FCX174" s="91"/>
      <c r="FCY174" s="91"/>
      <c r="FCZ174" s="91"/>
      <c r="FDA174" s="91"/>
      <c r="FDB174" s="91"/>
      <c r="FDC174" s="91"/>
      <c r="FDD174" s="91"/>
      <c r="FDE174" s="91"/>
      <c r="FDF174" s="91"/>
      <c r="FDG174" s="91"/>
      <c r="FDH174" s="91"/>
      <c r="FDI174" s="91"/>
      <c r="FDJ174" s="91"/>
      <c r="FDK174" s="91"/>
      <c r="FDL174" s="91"/>
      <c r="FDM174" s="91"/>
      <c r="FDN174" s="91"/>
      <c r="FDO174" s="91"/>
      <c r="FDP174" s="91"/>
      <c r="FDQ174" s="91"/>
      <c r="FDR174" s="91"/>
      <c r="FDS174" s="91"/>
      <c r="FDT174" s="91"/>
      <c r="FDU174" s="91"/>
      <c r="FDV174" s="91"/>
      <c r="FDW174" s="91"/>
      <c r="FDX174" s="91"/>
      <c r="FDY174" s="91"/>
      <c r="FDZ174" s="91"/>
      <c r="FEA174" s="91"/>
      <c r="FEB174" s="91"/>
      <c r="FEC174" s="91"/>
      <c r="FED174" s="91"/>
      <c r="FEE174" s="91"/>
      <c r="FEF174" s="91"/>
      <c r="FEG174" s="91"/>
      <c r="FEH174" s="91"/>
      <c r="FEI174" s="91"/>
      <c r="FEJ174" s="91"/>
      <c r="FEK174" s="91"/>
      <c r="FEL174" s="91"/>
      <c r="FEM174" s="91"/>
      <c r="FEN174" s="91"/>
      <c r="FEO174" s="91"/>
      <c r="FEP174" s="91"/>
      <c r="FEQ174" s="91"/>
      <c r="FER174" s="91"/>
      <c r="FES174" s="91"/>
      <c r="FET174" s="91"/>
      <c r="FEU174" s="91"/>
      <c r="FEV174" s="91"/>
      <c r="FEW174" s="91"/>
      <c r="FEX174" s="91"/>
      <c r="FEY174" s="91"/>
      <c r="FEZ174" s="91"/>
      <c r="FFA174" s="91"/>
      <c r="FFB174" s="91"/>
      <c r="FFC174" s="91"/>
      <c r="FFD174" s="91"/>
      <c r="FFE174" s="91"/>
      <c r="FFF174" s="91"/>
      <c r="FFG174" s="91"/>
      <c r="FFH174" s="91"/>
      <c r="FFI174" s="91"/>
      <c r="FFJ174" s="91"/>
      <c r="FFK174" s="91"/>
      <c r="FFL174" s="91"/>
      <c r="FFM174" s="91"/>
      <c r="FFN174" s="91"/>
      <c r="FFO174" s="91"/>
      <c r="FFP174" s="91"/>
      <c r="FFQ174" s="91"/>
      <c r="FFR174" s="91"/>
      <c r="FFS174" s="91"/>
      <c r="FFT174" s="91"/>
      <c r="FFU174" s="91"/>
      <c r="FFV174" s="91"/>
      <c r="FFW174" s="91"/>
      <c r="FFX174" s="91"/>
      <c r="FFY174" s="91"/>
      <c r="FFZ174" s="91"/>
      <c r="FGA174" s="91"/>
      <c r="FGB174" s="91"/>
      <c r="FGC174" s="91"/>
      <c r="FGD174" s="91"/>
      <c r="FGE174" s="91"/>
      <c r="FGF174" s="91"/>
      <c r="FGG174" s="91"/>
      <c r="FGH174" s="91"/>
      <c r="FGI174" s="91"/>
      <c r="FGJ174" s="91"/>
      <c r="FGK174" s="91"/>
      <c r="FGL174" s="91"/>
      <c r="FGM174" s="91"/>
      <c r="FGN174" s="91"/>
      <c r="FGO174" s="91"/>
      <c r="FGP174" s="91"/>
      <c r="FGQ174" s="91"/>
      <c r="FGR174" s="91"/>
      <c r="FGS174" s="91"/>
      <c r="FGT174" s="91"/>
      <c r="FGU174" s="91"/>
      <c r="FGV174" s="91"/>
      <c r="FGW174" s="91"/>
      <c r="FGX174" s="91"/>
      <c r="FGY174" s="91"/>
      <c r="FGZ174" s="91"/>
      <c r="FHA174" s="91"/>
      <c r="FHB174" s="91"/>
      <c r="FHC174" s="91"/>
      <c r="FHD174" s="91"/>
      <c r="FHE174" s="91"/>
      <c r="FHF174" s="91"/>
      <c r="FHG174" s="91"/>
      <c r="FHH174" s="91"/>
      <c r="FHI174" s="91"/>
      <c r="FHJ174" s="91"/>
      <c r="FHK174" s="91"/>
      <c r="FHL174" s="91"/>
      <c r="FHM174" s="91"/>
      <c r="FHN174" s="91"/>
      <c r="FHO174" s="91"/>
      <c r="FHP174" s="91"/>
      <c r="FHQ174" s="91"/>
      <c r="FHR174" s="91"/>
      <c r="FHS174" s="91"/>
      <c r="FHT174" s="91"/>
      <c r="FHU174" s="91"/>
      <c r="FHV174" s="91"/>
      <c r="FHW174" s="91"/>
      <c r="FHX174" s="91"/>
      <c r="FHY174" s="91"/>
      <c r="FHZ174" s="91"/>
      <c r="FIA174" s="91"/>
      <c r="FIB174" s="91"/>
      <c r="FIC174" s="91"/>
      <c r="FID174" s="91"/>
      <c r="FIE174" s="91"/>
      <c r="FIF174" s="91"/>
      <c r="FIG174" s="91"/>
      <c r="FIH174" s="91"/>
      <c r="FII174" s="91"/>
      <c r="FIJ174" s="91"/>
      <c r="FIK174" s="91"/>
      <c r="FIL174" s="91"/>
      <c r="FIM174" s="91"/>
      <c r="FIN174" s="91"/>
      <c r="FIO174" s="91"/>
      <c r="FIP174" s="91"/>
      <c r="FIQ174" s="91"/>
      <c r="FIR174" s="91"/>
      <c r="FIS174" s="91"/>
      <c r="FIT174" s="91"/>
      <c r="FIU174" s="91"/>
      <c r="FIV174" s="91"/>
      <c r="FIW174" s="91"/>
      <c r="FIX174" s="91"/>
      <c r="FIY174" s="91"/>
      <c r="FIZ174" s="91"/>
      <c r="FJA174" s="91"/>
      <c r="FJB174" s="91"/>
      <c r="FJC174" s="91"/>
      <c r="FJD174" s="91"/>
      <c r="FJE174" s="91"/>
      <c r="FJF174" s="91"/>
      <c r="FJG174" s="91"/>
      <c r="FJH174" s="91"/>
      <c r="FJI174" s="91"/>
      <c r="FJJ174" s="91"/>
      <c r="FJK174" s="91"/>
      <c r="FJL174" s="91"/>
      <c r="FJM174" s="91"/>
      <c r="FJN174" s="91"/>
      <c r="FJO174" s="91"/>
      <c r="FJP174" s="91"/>
      <c r="FJQ174" s="91"/>
      <c r="FJR174" s="91"/>
      <c r="FJS174" s="91"/>
      <c r="FJT174" s="91"/>
      <c r="FJU174" s="91"/>
      <c r="FJV174" s="91"/>
      <c r="FJW174" s="91"/>
      <c r="FJX174" s="91"/>
      <c r="FJY174" s="91"/>
      <c r="FJZ174" s="91"/>
      <c r="FKA174" s="91"/>
      <c r="FKB174" s="91"/>
      <c r="FKC174" s="91"/>
      <c r="FKD174" s="91"/>
      <c r="FKE174" s="91"/>
      <c r="FKF174" s="91"/>
      <c r="FKG174" s="91"/>
      <c r="FKH174" s="91"/>
      <c r="FKI174" s="91"/>
      <c r="FKJ174" s="91"/>
      <c r="FKK174" s="91"/>
      <c r="FKL174" s="91"/>
      <c r="FKM174" s="91"/>
      <c r="FKN174" s="91"/>
      <c r="FKO174" s="91"/>
      <c r="FKP174" s="91"/>
      <c r="FKQ174" s="91"/>
      <c r="FKR174" s="91"/>
      <c r="FKS174" s="91"/>
      <c r="FKT174" s="91"/>
      <c r="FKU174" s="91"/>
      <c r="FKV174" s="91"/>
      <c r="FKW174" s="91"/>
      <c r="FKX174" s="91"/>
      <c r="FKY174" s="91"/>
      <c r="FKZ174" s="91"/>
      <c r="FLA174" s="91"/>
      <c r="FLB174" s="91"/>
      <c r="FLC174" s="91"/>
      <c r="FLD174" s="91"/>
      <c r="FLE174" s="91"/>
      <c r="FLF174" s="91"/>
      <c r="FLG174" s="91"/>
      <c r="FLH174" s="91"/>
      <c r="FLI174" s="91"/>
      <c r="FLJ174" s="91"/>
      <c r="FLK174" s="91"/>
      <c r="FLL174" s="91"/>
      <c r="FLM174" s="91"/>
      <c r="FLN174" s="91"/>
      <c r="FLO174" s="91"/>
      <c r="FLP174" s="91"/>
      <c r="FLQ174" s="91"/>
      <c r="FLR174" s="91"/>
      <c r="FLS174" s="91"/>
      <c r="FLT174" s="91"/>
      <c r="FLU174" s="91"/>
      <c r="FLV174" s="91"/>
      <c r="FLW174" s="91"/>
      <c r="FLX174" s="91"/>
      <c r="FLY174" s="91"/>
      <c r="FLZ174" s="91"/>
      <c r="FMA174" s="91"/>
      <c r="FMB174" s="91"/>
      <c r="FMC174" s="91"/>
      <c r="FMD174" s="91"/>
      <c r="FME174" s="91"/>
      <c r="FMF174" s="91"/>
      <c r="FMG174" s="91"/>
      <c r="FMH174" s="91"/>
      <c r="FMI174" s="91"/>
      <c r="FMJ174" s="91"/>
      <c r="FMK174" s="91"/>
      <c r="FML174" s="91"/>
      <c r="FMM174" s="91"/>
      <c r="FMN174" s="91"/>
      <c r="FMO174" s="91"/>
      <c r="FMP174" s="91"/>
      <c r="FMQ174" s="91"/>
      <c r="FMR174" s="91"/>
      <c r="FMS174" s="91"/>
      <c r="FMT174" s="91"/>
      <c r="FMU174" s="91"/>
      <c r="FMV174" s="91"/>
      <c r="FMW174" s="91"/>
      <c r="FMX174" s="91"/>
      <c r="FMY174" s="91"/>
      <c r="FMZ174" s="91"/>
      <c r="FNA174" s="91"/>
      <c r="FNB174" s="91"/>
      <c r="FNC174" s="91"/>
      <c r="FND174" s="91"/>
      <c r="FNE174" s="91"/>
      <c r="FNF174" s="91"/>
      <c r="FNG174" s="91"/>
      <c r="FNH174" s="91"/>
      <c r="FNI174" s="91"/>
      <c r="FNJ174" s="91"/>
      <c r="FNK174" s="91"/>
      <c r="FNL174" s="91"/>
      <c r="FNM174" s="91"/>
      <c r="FNN174" s="91"/>
      <c r="FNO174" s="91"/>
      <c r="FNP174" s="91"/>
      <c r="FNQ174" s="91"/>
      <c r="FNR174" s="91"/>
      <c r="FNS174" s="91"/>
      <c r="FNT174" s="91"/>
      <c r="FNU174" s="91"/>
      <c r="FNV174" s="91"/>
      <c r="FNW174" s="91"/>
      <c r="FNX174" s="91"/>
      <c r="FNY174" s="91"/>
      <c r="FNZ174" s="91"/>
      <c r="FOA174" s="91"/>
      <c r="FOB174" s="91"/>
      <c r="FOC174" s="91"/>
      <c r="FOD174" s="91"/>
      <c r="FOE174" s="91"/>
      <c r="FOF174" s="91"/>
      <c r="FOG174" s="91"/>
      <c r="FOH174" s="91"/>
      <c r="FOI174" s="91"/>
      <c r="FOJ174" s="91"/>
      <c r="FOK174" s="91"/>
      <c r="FOL174" s="91"/>
      <c r="FOM174" s="91"/>
      <c r="FON174" s="91"/>
      <c r="FOO174" s="91"/>
      <c r="FOP174" s="91"/>
      <c r="FOQ174" s="91"/>
      <c r="FOR174" s="91"/>
      <c r="FOS174" s="91"/>
      <c r="FOT174" s="91"/>
      <c r="FOU174" s="91"/>
      <c r="FOV174" s="91"/>
      <c r="FOW174" s="91"/>
      <c r="FOX174" s="91"/>
      <c r="FOY174" s="91"/>
      <c r="FOZ174" s="91"/>
      <c r="FPA174" s="91"/>
      <c r="FPB174" s="91"/>
      <c r="FPC174" s="91"/>
      <c r="FPD174" s="91"/>
      <c r="FPE174" s="91"/>
      <c r="FPF174" s="91"/>
      <c r="FPG174" s="91"/>
      <c r="FPH174" s="91"/>
      <c r="FPI174" s="91"/>
      <c r="FPJ174" s="91"/>
      <c r="FPK174" s="91"/>
      <c r="FPL174" s="91"/>
      <c r="FPM174" s="91"/>
      <c r="FPN174" s="91"/>
      <c r="FPO174" s="91"/>
      <c r="FPP174" s="91"/>
      <c r="FPQ174" s="91"/>
      <c r="FPR174" s="91"/>
      <c r="FPS174" s="91"/>
      <c r="FPT174" s="91"/>
      <c r="FPU174" s="91"/>
      <c r="FPV174" s="91"/>
      <c r="FPW174" s="91"/>
      <c r="FPX174" s="91"/>
      <c r="FPY174" s="91"/>
      <c r="FPZ174" s="91"/>
      <c r="FQA174" s="91"/>
      <c r="FQB174" s="91"/>
      <c r="FQC174" s="91"/>
      <c r="FQD174" s="91"/>
      <c r="FQE174" s="91"/>
      <c r="FQF174" s="91"/>
      <c r="FQG174" s="91"/>
      <c r="FQH174" s="91"/>
      <c r="FQI174" s="91"/>
      <c r="FQJ174" s="91"/>
      <c r="FQK174" s="91"/>
      <c r="FQL174" s="91"/>
      <c r="FQM174" s="91"/>
      <c r="FQN174" s="91"/>
      <c r="FQO174" s="91"/>
      <c r="FQP174" s="91"/>
      <c r="FQQ174" s="91"/>
      <c r="FQR174" s="91"/>
      <c r="FQS174" s="91"/>
      <c r="FQT174" s="91"/>
      <c r="FQU174" s="91"/>
      <c r="FQV174" s="91"/>
      <c r="FQW174" s="91"/>
      <c r="FQX174" s="91"/>
      <c r="FQY174" s="91"/>
      <c r="FQZ174" s="91"/>
      <c r="FRA174" s="91"/>
      <c r="FRB174" s="91"/>
      <c r="FRC174" s="91"/>
      <c r="FRD174" s="91"/>
      <c r="FRE174" s="91"/>
      <c r="FRF174" s="91"/>
      <c r="FRG174" s="91"/>
      <c r="FRH174" s="91"/>
      <c r="FRI174" s="91"/>
      <c r="FRJ174" s="91"/>
      <c r="FRK174" s="91"/>
      <c r="FRL174" s="91"/>
      <c r="FRM174" s="91"/>
      <c r="FRN174" s="91"/>
      <c r="FRO174" s="91"/>
      <c r="FRP174" s="91"/>
      <c r="FRQ174" s="91"/>
      <c r="FRR174" s="91"/>
      <c r="FRS174" s="91"/>
      <c r="FRT174" s="91"/>
      <c r="FRU174" s="91"/>
      <c r="FRV174" s="91"/>
      <c r="FRW174" s="91"/>
      <c r="FRX174" s="91"/>
      <c r="FRY174" s="91"/>
      <c r="FRZ174" s="91"/>
      <c r="FSA174" s="91"/>
      <c r="FSB174" s="91"/>
      <c r="FSC174" s="91"/>
      <c r="FSD174" s="91"/>
      <c r="FSE174" s="91"/>
      <c r="FSF174" s="91"/>
      <c r="FSG174" s="91"/>
      <c r="FSH174" s="91"/>
      <c r="FSI174" s="91"/>
      <c r="FSJ174" s="91"/>
      <c r="FSK174" s="91"/>
      <c r="FSL174" s="91"/>
      <c r="FSM174" s="91"/>
      <c r="FSN174" s="91"/>
      <c r="FSO174" s="91"/>
      <c r="FSP174" s="91"/>
      <c r="FSQ174" s="91"/>
      <c r="FSR174" s="91"/>
      <c r="FSS174" s="91"/>
      <c r="FST174" s="91"/>
      <c r="FSU174" s="91"/>
      <c r="FSV174" s="91"/>
      <c r="FSW174" s="91"/>
      <c r="FSX174" s="91"/>
      <c r="FSY174" s="91"/>
      <c r="FSZ174" s="91"/>
      <c r="FTA174" s="91"/>
      <c r="FTB174" s="91"/>
      <c r="FTC174" s="91"/>
      <c r="FTD174" s="91"/>
      <c r="FTE174" s="91"/>
      <c r="FTF174" s="91"/>
      <c r="FTG174" s="91"/>
      <c r="FTH174" s="91"/>
      <c r="FTI174" s="91"/>
      <c r="FTJ174" s="91"/>
      <c r="FTK174" s="91"/>
      <c r="FTL174" s="91"/>
      <c r="FTM174" s="91"/>
      <c r="FTN174" s="91"/>
      <c r="FTO174" s="91"/>
      <c r="FTP174" s="91"/>
      <c r="FTQ174" s="91"/>
      <c r="FTR174" s="91"/>
      <c r="FTS174" s="91"/>
      <c r="FTT174" s="91"/>
      <c r="FTU174" s="91"/>
      <c r="FTV174" s="91"/>
      <c r="FTW174" s="91"/>
      <c r="FTX174" s="91"/>
      <c r="FTY174" s="91"/>
      <c r="FTZ174" s="91"/>
      <c r="FUA174" s="91"/>
      <c r="FUB174" s="91"/>
      <c r="FUC174" s="91"/>
      <c r="FUD174" s="91"/>
      <c r="FUE174" s="91"/>
      <c r="FUF174" s="91"/>
      <c r="FUG174" s="91"/>
      <c r="FUH174" s="91"/>
      <c r="FUI174" s="91"/>
      <c r="FUJ174" s="91"/>
      <c r="FUK174" s="91"/>
      <c r="FUL174" s="91"/>
      <c r="FUM174" s="91"/>
      <c r="FUN174" s="91"/>
      <c r="FUO174" s="91"/>
      <c r="FUP174" s="91"/>
      <c r="FUQ174" s="91"/>
      <c r="FUR174" s="91"/>
      <c r="FUS174" s="91"/>
      <c r="FUT174" s="91"/>
      <c r="FUU174" s="91"/>
      <c r="FUV174" s="91"/>
      <c r="FUW174" s="91"/>
      <c r="FUX174" s="91"/>
      <c r="FUY174" s="91"/>
      <c r="FUZ174" s="91"/>
      <c r="FVA174" s="91"/>
      <c r="FVB174" s="91"/>
      <c r="FVC174" s="91"/>
      <c r="FVD174" s="91"/>
      <c r="FVE174" s="91"/>
      <c r="FVF174" s="91"/>
      <c r="FVG174" s="91"/>
      <c r="FVH174" s="91"/>
      <c r="FVI174" s="91"/>
      <c r="FVJ174" s="91"/>
      <c r="FVK174" s="91"/>
      <c r="FVL174" s="91"/>
      <c r="FVM174" s="91"/>
      <c r="FVN174" s="91"/>
      <c r="FVO174" s="91"/>
      <c r="FVP174" s="91"/>
      <c r="FVQ174" s="91"/>
      <c r="FVR174" s="91"/>
      <c r="FVS174" s="91"/>
      <c r="FVT174" s="91"/>
      <c r="FVU174" s="91"/>
      <c r="FVV174" s="91"/>
      <c r="FVW174" s="91"/>
      <c r="FVX174" s="91"/>
      <c r="FVY174" s="91"/>
      <c r="FVZ174" s="91"/>
      <c r="FWA174" s="91"/>
      <c r="FWB174" s="91"/>
      <c r="FWC174" s="91"/>
      <c r="FWD174" s="91"/>
      <c r="FWE174" s="91"/>
      <c r="FWF174" s="91"/>
      <c r="FWG174" s="91"/>
      <c r="FWH174" s="91"/>
      <c r="FWI174" s="91"/>
      <c r="FWJ174" s="91"/>
      <c r="FWK174" s="91"/>
      <c r="FWL174" s="91"/>
      <c r="FWM174" s="91"/>
      <c r="FWN174" s="91"/>
      <c r="FWO174" s="91"/>
      <c r="FWP174" s="91"/>
      <c r="FWQ174" s="91"/>
      <c r="FWR174" s="91"/>
      <c r="FWS174" s="91"/>
      <c r="FWT174" s="91"/>
      <c r="FWU174" s="91"/>
      <c r="FWV174" s="91"/>
      <c r="FWW174" s="91"/>
      <c r="FWX174" s="91"/>
      <c r="FWY174" s="91"/>
      <c r="FWZ174" s="91"/>
      <c r="FXA174" s="91"/>
      <c r="FXB174" s="91"/>
      <c r="FXC174" s="91"/>
      <c r="FXD174" s="91"/>
      <c r="FXE174" s="91"/>
      <c r="FXF174" s="91"/>
      <c r="FXG174" s="91"/>
      <c r="FXH174" s="91"/>
      <c r="FXI174" s="91"/>
      <c r="FXJ174" s="91"/>
      <c r="FXK174" s="91"/>
      <c r="FXL174" s="91"/>
      <c r="FXM174" s="91"/>
      <c r="FXN174" s="91"/>
      <c r="FXO174" s="91"/>
      <c r="FXP174" s="91"/>
      <c r="FXQ174" s="91"/>
      <c r="FXR174" s="91"/>
      <c r="FXS174" s="91"/>
      <c r="FXT174" s="91"/>
      <c r="FXU174" s="91"/>
      <c r="FXV174" s="91"/>
      <c r="FXW174" s="91"/>
      <c r="FXX174" s="91"/>
      <c r="FXY174" s="91"/>
      <c r="FXZ174" s="91"/>
      <c r="FYA174" s="91"/>
      <c r="FYB174" s="91"/>
      <c r="FYC174" s="91"/>
      <c r="FYD174" s="91"/>
      <c r="FYE174" s="91"/>
      <c r="FYF174" s="91"/>
      <c r="FYG174" s="91"/>
      <c r="FYH174" s="91"/>
      <c r="FYI174" s="91"/>
      <c r="FYJ174" s="91"/>
      <c r="FYK174" s="91"/>
      <c r="FYL174" s="91"/>
      <c r="FYM174" s="91"/>
      <c r="FYN174" s="91"/>
      <c r="FYO174" s="91"/>
      <c r="FYP174" s="91"/>
      <c r="FYQ174" s="91"/>
      <c r="FYR174" s="91"/>
      <c r="FYS174" s="91"/>
      <c r="FYT174" s="91"/>
      <c r="FYU174" s="91"/>
      <c r="FYV174" s="91"/>
      <c r="FYW174" s="91"/>
      <c r="FYX174" s="91"/>
      <c r="FYY174" s="91"/>
      <c r="FYZ174" s="91"/>
      <c r="FZA174" s="91"/>
      <c r="FZB174" s="91"/>
      <c r="FZC174" s="91"/>
      <c r="FZD174" s="91"/>
      <c r="FZE174" s="91"/>
      <c r="FZF174" s="91"/>
      <c r="FZG174" s="91"/>
      <c r="FZH174" s="91"/>
      <c r="FZI174" s="91"/>
      <c r="FZJ174" s="91"/>
      <c r="FZK174" s="91"/>
      <c r="FZL174" s="91"/>
      <c r="FZM174" s="91"/>
      <c r="FZN174" s="91"/>
      <c r="FZO174" s="91"/>
      <c r="FZP174" s="91"/>
      <c r="FZQ174" s="91"/>
      <c r="FZR174" s="91"/>
      <c r="FZS174" s="91"/>
      <c r="FZT174" s="91"/>
      <c r="FZU174" s="91"/>
      <c r="FZV174" s="91"/>
      <c r="FZW174" s="91"/>
      <c r="FZX174" s="91"/>
      <c r="FZY174" s="91"/>
      <c r="FZZ174" s="91"/>
      <c r="GAA174" s="91"/>
      <c r="GAB174" s="91"/>
      <c r="GAC174" s="91"/>
      <c r="GAD174" s="91"/>
      <c r="GAE174" s="91"/>
      <c r="GAF174" s="91"/>
      <c r="GAG174" s="91"/>
      <c r="GAH174" s="91"/>
      <c r="GAI174" s="91"/>
      <c r="GAJ174" s="91"/>
      <c r="GAK174" s="91"/>
      <c r="GAL174" s="91"/>
      <c r="GAM174" s="91"/>
      <c r="GAN174" s="91"/>
      <c r="GAO174" s="91"/>
      <c r="GAP174" s="91"/>
      <c r="GAQ174" s="91"/>
      <c r="GAR174" s="91"/>
      <c r="GAS174" s="91"/>
      <c r="GAT174" s="91"/>
      <c r="GAU174" s="91"/>
      <c r="GAV174" s="91"/>
      <c r="GAW174" s="91"/>
      <c r="GAX174" s="91"/>
      <c r="GAY174" s="91"/>
      <c r="GAZ174" s="91"/>
      <c r="GBA174" s="91"/>
      <c r="GBB174" s="91"/>
      <c r="GBC174" s="91"/>
      <c r="GBD174" s="91"/>
      <c r="GBE174" s="91"/>
      <c r="GBF174" s="91"/>
      <c r="GBG174" s="91"/>
      <c r="GBH174" s="91"/>
      <c r="GBI174" s="91"/>
      <c r="GBJ174" s="91"/>
      <c r="GBK174" s="91"/>
      <c r="GBL174" s="91"/>
      <c r="GBM174" s="91"/>
      <c r="GBN174" s="91"/>
      <c r="GBO174" s="91"/>
      <c r="GBP174" s="91"/>
      <c r="GBQ174" s="91"/>
      <c r="GBR174" s="91"/>
      <c r="GBS174" s="91"/>
      <c r="GBT174" s="91"/>
      <c r="GBU174" s="91"/>
      <c r="GBV174" s="91"/>
      <c r="GBW174" s="91"/>
      <c r="GBX174" s="91"/>
      <c r="GBY174" s="91"/>
      <c r="GBZ174" s="91"/>
      <c r="GCA174" s="91"/>
      <c r="GCB174" s="91"/>
      <c r="GCC174" s="91"/>
      <c r="GCD174" s="91"/>
      <c r="GCE174" s="91"/>
      <c r="GCF174" s="91"/>
      <c r="GCG174" s="91"/>
      <c r="GCH174" s="91"/>
      <c r="GCI174" s="91"/>
      <c r="GCJ174" s="91"/>
      <c r="GCK174" s="91"/>
      <c r="GCL174" s="91"/>
      <c r="GCM174" s="91"/>
      <c r="GCN174" s="91"/>
      <c r="GCO174" s="91"/>
      <c r="GCP174" s="91"/>
      <c r="GCQ174" s="91"/>
      <c r="GCR174" s="91"/>
      <c r="GCS174" s="91"/>
      <c r="GCT174" s="91"/>
      <c r="GCU174" s="91"/>
      <c r="GCV174" s="91"/>
      <c r="GCW174" s="91"/>
      <c r="GCX174" s="91"/>
      <c r="GCY174" s="91"/>
      <c r="GCZ174" s="91"/>
      <c r="GDA174" s="91"/>
      <c r="GDB174" s="91"/>
      <c r="GDC174" s="91"/>
      <c r="GDD174" s="91"/>
      <c r="GDE174" s="91"/>
      <c r="GDF174" s="91"/>
      <c r="GDG174" s="91"/>
      <c r="GDH174" s="91"/>
      <c r="GDI174" s="91"/>
      <c r="GDJ174" s="91"/>
      <c r="GDK174" s="91"/>
      <c r="GDL174" s="91"/>
      <c r="GDM174" s="91"/>
      <c r="GDN174" s="91"/>
      <c r="GDO174" s="91"/>
      <c r="GDP174" s="91"/>
      <c r="GDQ174" s="91"/>
      <c r="GDR174" s="91"/>
      <c r="GDS174" s="91"/>
      <c r="GDT174" s="91"/>
      <c r="GDU174" s="91"/>
      <c r="GDV174" s="91"/>
      <c r="GDW174" s="91"/>
      <c r="GDX174" s="91"/>
      <c r="GDY174" s="91"/>
      <c r="GDZ174" s="91"/>
      <c r="GEA174" s="91"/>
      <c r="GEB174" s="91"/>
      <c r="GEC174" s="91"/>
      <c r="GED174" s="91"/>
      <c r="GEE174" s="91"/>
      <c r="GEF174" s="91"/>
      <c r="GEG174" s="91"/>
      <c r="GEH174" s="91"/>
      <c r="GEI174" s="91"/>
      <c r="GEJ174" s="91"/>
      <c r="GEK174" s="91"/>
      <c r="GEL174" s="91"/>
      <c r="GEM174" s="91"/>
      <c r="GEN174" s="91"/>
      <c r="GEO174" s="91"/>
      <c r="GEP174" s="91"/>
      <c r="GEQ174" s="91"/>
      <c r="GER174" s="91"/>
      <c r="GES174" s="91"/>
      <c r="GET174" s="91"/>
      <c r="GEU174" s="91"/>
      <c r="GEV174" s="91"/>
      <c r="GEW174" s="91"/>
      <c r="GEX174" s="91"/>
      <c r="GEY174" s="91"/>
      <c r="GEZ174" s="91"/>
      <c r="GFA174" s="91"/>
      <c r="GFB174" s="91"/>
      <c r="GFC174" s="91"/>
      <c r="GFD174" s="91"/>
      <c r="GFE174" s="91"/>
      <c r="GFF174" s="91"/>
      <c r="GFG174" s="91"/>
      <c r="GFH174" s="91"/>
      <c r="GFI174" s="91"/>
      <c r="GFJ174" s="91"/>
      <c r="GFK174" s="91"/>
      <c r="GFL174" s="91"/>
      <c r="GFM174" s="91"/>
      <c r="GFN174" s="91"/>
      <c r="GFO174" s="91"/>
      <c r="GFP174" s="91"/>
      <c r="GFQ174" s="91"/>
      <c r="GFR174" s="91"/>
      <c r="GFS174" s="91"/>
      <c r="GFT174" s="91"/>
      <c r="GFU174" s="91"/>
      <c r="GFV174" s="91"/>
      <c r="GFW174" s="91"/>
      <c r="GFX174" s="91"/>
      <c r="GFY174" s="91"/>
      <c r="GFZ174" s="91"/>
      <c r="GGA174" s="91"/>
      <c r="GGB174" s="91"/>
      <c r="GGC174" s="91"/>
      <c r="GGD174" s="91"/>
      <c r="GGE174" s="91"/>
      <c r="GGF174" s="91"/>
      <c r="GGG174" s="91"/>
      <c r="GGH174" s="91"/>
      <c r="GGI174" s="91"/>
      <c r="GGJ174" s="91"/>
      <c r="GGK174" s="91"/>
      <c r="GGL174" s="91"/>
      <c r="GGM174" s="91"/>
      <c r="GGN174" s="91"/>
      <c r="GGO174" s="91"/>
      <c r="GGP174" s="91"/>
      <c r="GGQ174" s="91"/>
      <c r="GGR174" s="91"/>
      <c r="GGS174" s="91"/>
      <c r="GGT174" s="91"/>
      <c r="GGU174" s="91"/>
      <c r="GGV174" s="91"/>
      <c r="GGW174" s="91"/>
      <c r="GGX174" s="91"/>
      <c r="GGY174" s="91"/>
      <c r="GGZ174" s="91"/>
      <c r="GHA174" s="91"/>
      <c r="GHB174" s="91"/>
      <c r="GHC174" s="91"/>
      <c r="GHD174" s="91"/>
      <c r="GHE174" s="91"/>
      <c r="GHF174" s="91"/>
      <c r="GHG174" s="91"/>
      <c r="GHH174" s="91"/>
      <c r="GHI174" s="91"/>
      <c r="GHJ174" s="91"/>
      <c r="GHK174" s="91"/>
      <c r="GHL174" s="91"/>
      <c r="GHM174" s="91"/>
      <c r="GHN174" s="91"/>
      <c r="GHO174" s="91"/>
      <c r="GHP174" s="91"/>
      <c r="GHQ174" s="91"/>
      <c r="GHR174" s="91"/>
      <c r="GHS174" s="91"/>
      <c r="GHT174" s="91"/>
      <c r="GHU174" s="91"/>
      <c r="GHV174" s="91"/>
      <c r="GHW174" s="91"/>
      <c r="GHX174" s="91"/>
      <c r="GHY174" s="91"/>
      <c r="GHZ174" s="91"/>
      <c r="GIA174" s="91"/>
      <c r="GIB174" s="91"/>
      <c r="GIC174" s="91"/>
      <c r="GID174" s="91"/>
      <c r="GIE174" s="91"/>
      <c r="GIF174" s="91"/>
      <c r="GIG174" s="91"/>
      <c r="GIH174" s="91"/>
      <c r="GII174" s="91"/>
      <c r="GIJ174" s="91"/>
      <c r="GIK174" s="91"/>
      <c r="GIL174" s="91"/>
      <c r="GIM174" s="91"/>
      <c r="GIN174" s="91"/>
      <c r="GIO174" s="91"/>
      <c r="GIP174" s="91"/>
      <c r="GIQ174" s="91"/>
      <c r="GIR174" s="91"/>
      <c r="GIS174" s="91"/>
      <c r="GIT174" s="91"/>
      <c r="GIU174" s="91"/>
      <c r="GIV174" s="91"/>
      <c r="GIW174" s="91"/>
      <c r="GIX174" s="91"/>
      <c r="GIY174" s="91"/>
      <c r="GIZ174" s="91"/>
      <c r="GJA174" s="91"/>
      <c r="GJB174" s="91"/>
      <c r="GJC174" s="91"/>
      <c r="GJD174" s="91"/>
      <c r="GJE174" s="91"/>
      <c r="GJF174" s="91"/>
      <c r="GJG174" s="91"/>
      <c r="GJH174" s="91"/>
      <c r="GJI174" s="91"/>
      <c r="GJJ174" s="91"/>
      <c r="GJK174" s="91"/>
      <c r="GJL174" s="91"/>
      <c r="GJM174" s="91"/>
      <c r="GJN174" s="91"/>
      <c r="GJO174" s="91"/>
      <c r="GJP174" s="91"/>
      <c r="GJQ174" s="91"/>
      <c r="GJR174" s="91"/>
      <c r="GJS174" s="91"/>
      <c r="GJT174" s="91"/>
      <c r="GJU174" s="91"/>
      <c r="GJV174" s="91"/>
      <c r="GJW174" s="91"/>
      <c r="GJX174" s="91"/>
      <c r="GJY174" s="91"/>
      <c r="GJZ174" s="91"/>
      <c r="GKA174" s="91"/>
      <c r="GKB174" s="91"/>
      <c r="GKC174" s="91"/>
      <c r="GKD174" s="91"/>
      <c r="GKE174" s="91"/>
      <c r="GKF174" s="91"/>
      <c r="GKG174" s="91"/>
      <c r="GKH174" s="91"/>
      <c r="GKI174" s="91"/>
      <c r="GKJ174" s="91"/>
      <c r="GKK174" s="91"/>
      <c r="GKL174" s="91"/>
      <c r="GKM174" s="91"/>
      <c r="GKN174" s="91"/>
      <c r="GKO174" s="91"/>
      <c r="GKP174" s="91"/>
      <c r="GKQ174" s="91"/>
      <c r="GKR174" s="91"/>
      <c r="GKS174" s="91"/>
      <c r="GKT174" s="91"/>
      <c r="GKU174" s="91"/>
      <c r="GKV174" s="91"/>
      <c r="GKW174" s="91"/>
      <c r="GKX174" s="91"/>
      <c r="GKY174" s="91"/>
      <c r="GKZ174" s="91"/>
      <c r="GLA174" s="91"/>
      <c r="GLB174" s="91"/>
      <c r="GLC174" s="91"/>
      <c r="GLD174" s="91"/>
      <c r="GLE174" s="91"/>
      <c r="GLF174" s="91"/>
      <c r="GLG174" s="91"/>
      <c r="GLH174" s="91"/>
      <c r="GLI174" s="91"/>
      <c r="GLJ174" s="91"/>
      <c r="GLK174" s="91"/>
      <c r="GLL174" s="91"/>
      <c r="GLM174" s="91"/>
      <c r="GLN174" s="91"/>
      <c r="GLO174" s="91"/>
      <c r="GLP174" s="91"/>
      <c r="GLQ174" s="91"/>
      <c r="GLR174" s="91"/>
      <c r="GLS174" s="91"/>
      <c r="GLT174" s="91"/>
      <c r="GLU174" s="91"/>
      <c r="GLV174" s="91"/>
      <c r="GLW174" s="91"/>
      <c r="GLX174" s="91"/>
      <c r="GLY174" s="91"/>
      <c r="GLZ174" s="91"/>
      <c r="GMA174" s="91"/>
      <c r="GMB174" s="91"/>
      <c r="GMC174" s="91"/>
      <c r="GMD174" s="91"/>
      <c r="GME174" s="91"/>
      <c r="GMF174" s="91"/>
      <c r="GMG174" s="91"/>
      <c r="GMH174" s="91"/>
      <c r="GMI174" s="91"/>
      <c r="GMJ174" s="91"/>
      <c r="GMK174" s="91"/>
      <c r="GML174" s="91"/>
      <c r="GMM174" s="91"/>
      <c r="GMN174" s="91"/>
      <c r="GMO174" s="91"/>
      <c r="GMP174" s="91"/>
      <c r="GMQ174" s="91"/>
      <c r="GMR174" s="91"/>
      <c r="GMS174" s="91"/>
      <c r="GMT174" s="91"/>
      <c r="GMU174" s="91"/>
      <c r="GMV174" s="91"/>
      <c r="GMW174" s="91"/>
      <c r="GMX174" s="91"/>
      <c r="GMY174" s="91"/>
      <c r="GMZ174" s="91"/>
      <c r="GNA174" s="91"/>
      <c r="GNB174" s="91"/>
      <c r="GNC174" s="91"/>
      <c r="GND174" s="91"/>
      <c r="GNE174" s="91"/>
      <c r="GNF174" s="91"/>
      <c r="GNG174" s="91"/>
      <c r="GNH174" s="91"/>
      <c r="GNI174" s="91"/>
      <c r="GNJ174" s="91"/>
      <c r="GNK174" s="91"/>
      <c r="GNL174" s="91"/>
      <c r="GNM174" s="91"/>
      <c r="GNN174" s="91"/>
      <c r="GNO174" s="91"/>
      <c r="GNP174" s="91"/>
      <c r="GNQ174" s="91"/>
      <c r="GNR174" s="91"/>
      <c r="GNS174" s="91"/>
      <c r="GNT174" s="91"/>
      <c r="GNU174" s="91"/>
      <c r="GNV174" s="91"/>
      <c r="GNW174" s="91"/>
      <c r="GNX174" s="91"/>
      <c r="GNY174" s="91"/>
      <c r="GNZ174" s="91"/>
      <c r="GOA174" s="91"/>
      <c r="GOB174" s="91"/>
      <c r="GOC174" s="91"/>
      <c r="GOD174" s="91"/>
      <c r="GOE174" s="91"/>
      <c r="GOF174" s="91"/>
      <c r="GOG174" s="91"/>
      <c r="GOH174" s="91"/>
      <c r="GOI174" s="91"/>
      <c r="GOJ174" s="91"/>
      <c r="GOK174" s="91"/>
      <c r="GOL174" s="91"/>
      <c r="GOM174" s="91"/>
      <c r="GON174" s="91"/>
      <c r="GOO174" s="91"/>
      <c r="GOP174" s="91"/>
      <c r="GOQ174" s="91"/>
      <c r="GOR174" s="91"/>
      <c r="GOS174" s="91"/>
      <c r="GOT174" s="91"/>
      <c r="GOU174" s="91"/>
      <c r="GOV174" s="91"/>
      <c r="GOW174" s="91"/>
      <c r="GOX174" s="91"/>
      <c r="GOY174" s="91"/>
      <c r="GOZ174" s="91"/>
      <c r="GPA174" s="91"/>
      <c r="GPB174" s="91"/>
      <c r="GPC174" s="91"/>
      <c r="GPD174" s="91"/>
      <c r="GPE174" s="91"/>
      <c r="GPF174" s="91"/>
      <c r="GPG174" s="91"/>
      <c r="GPH174" s="91"/>
      <c r="GPI174" s="91"/>
      <c r="GPJ174" s="91"/>
      <c r="GPK174" s="91"/>
      <c r="GPL174" s="91"/>
      <c r="GPM174" s="91"/>
      <c r="GPN174" s="91"/>
      <c r="GPO174" s="91"/>
      <c r="GPP174" s="91"/>
      <c r="GPQ174" s="91"/>
      <c r="GPR174" s="91"/>
      <c r="GPS174" s="91"/>
      <c r="GPT174" s="91"/>
      <c r="GPU174" s="91"/>
      <c r="GPV174" s="91"/>
      <c r="GPW174" s="91"/>
      <c r="GPX174" s="91"/>
      <c r="GPY174" s="91"/>
      <c r="GPZ174" s="91"/>
      <c r="GQA174" s="91"/>
      <c r="GQB174" s="91"/>
      <c r="GQC174" s="91"/>
      <c r="GQD174" s="91"/>
      <c r="GQE174" s="91"/>
      <c r="GQF174" s="91"/>
      <c r="GQG174" s="91"/>
      <c r="GQH174" s="91"/>
      <c r="GQI174" s="91"/>
      <c r="GQJ174" s="91"/>
      <c r="GQK174" s="91"/>
      <c r="GQL174" s="91"/>
      <c r="GQM174" s="91"/>
      <c r="GQN174" s="91"/>
      <c r="GQO174" s="91"/>
      <c r="GQP174" s="91"/>
      <c r="GQQ174" s="91"/>
      <c r="GQR174" s="91"/>
      <c r="GQS174" s="91"/>
      <c r="GQT174" s="91"/>
      <c r="GQU174" s="91"/>
      <c r="GQV174" s="91"/>
      <c r="GQW174" s="91"/>
      <c r="GQX174" s="91"/>
      <c r="GQY174" s="91"/>
      <c r="GQZ174" s="91"/>
      <c r="GRA174" s="91"/>
      <c r="GRB174" s="91"/>
      <c r="GRC174" s="91"/>
      <c r="GRD174" s="91"/>
      <c r="GRE174" s="91"/>
      <c r="GRF174" s="91"/>
      <c r="GRG174" s="91"/>
      <c r="GRH174" s="91"/>
      <c r="GRI174" s="91"/>
      <c r="GRJ174" s="91"/>
      <c r="GRK174" s="91"/>
      <c r="GRL174" s="91"/>
      <c r="GRM174" s="91"/>
      <c r="GRN174" s="91"/>
      <c r="GRO174" s="91"/>
      <c r="GRP174" s="91"/>
      <c r="GRQ174" s="91"/>
      <c r="GRR174" s="91"/>
      <c r="GRS174" s="91"/>
      <c r="GRT174" s="91"/>
      <c r="GRU174" s="91"/>
      <c r="GRV174" s="91"/>
      <c r="GRW174" s="91"/>
      <c r="GRX174" s="91"/>
      <c r="GRY174" s="91"/>
      <c r="GRZ174" s="91"/>
      <c r="GSA174" s="91"/>
      <c r="GSB174" s="91"/>
      <c r="GSC174" s="91"/>
      <c r="GSD174" s="91"/>
      <c r="GSE174" s="91"/>
      <c r="GSF174" s="91"/>
      <c r="GSG174" s="91"/>
      <c r="GSH174" s="91"/>
      <c r="GSI174" s="91"/>
      <c r="GSJ174" s="91"/>
      <c r="GSK174" s="91"/>
      <c r="GSL174" s="91"/>
      <c r="GSM174" s="91"/>
      <c r="GSN174" s="91"/>
      <c r="GSO174" s="91"/>
      <c r="GSP174" s="91"/>
      <c r="GSQ174" s="91"/>
      <c r="GSR174" s="91"/>
      <c r="GSS174" s="91"/>
      <c r="GST174" s="91"/>
      <c r="GSU174" s="91"/>
      <c r="GSV174" s="91"/>
      <c r="GSW174" s="91"/>
      <c r="GSX174" s="91"/>
      <c r="GSY174" s="91"/>
      <c r="GSZ174" s="91"/>
      <c r="GTA174" s="91"/>
      <c r="GTB174" s="91"/>
      <c r="GTC174" s="91"/>
      <c r="GTD174" s="91"/>
      <c r="GTE174" s="91"/>
      <c r="GTF174" s="91"/>
      <c r="GTG174" s="91"/>
      <c r="GTH174" s="91"/>
      <c r="GTI174" s="91"/>
      <c r="GTJ174" s="91"/>
      <c r="GTK174" s="91"/>
      <c r="GTL174" s="91"/>
      <c r="GTM174" s="91"/>
      <c r="GTN174" s="91"/>
      <c r="GTO174" s="91"/>
      <c r="GTP174" s="91"/>
      <c r="GTQ174" s="91"/>
      <c r="GTR174" s="91"/>
      <c r="GTS174" s="91"/>
      <c r="GTT174" s="91"/>
      <c r="GTU174" s="91"/>
      <c r="GTV174" s="91"/>
      <c r="GTW174" s="91"/>
      <c r="GTX174" s="91"/>
      <c r="GTY174" s="91"/>
      <c r="GTZ174" s="91"/>
      <c r="GUA174" s="91"/>
      <c r="GUB174" s="91"/>
      <c r="GUC174" s="91"/>
      <c r="GUD174" s="91"/>
      <c r="GUE174" s="91"/>
      <c r="GUF174" s="91"/>
      <c r="GUG174" s="91"/>
      <c r="GUH174" s="91"/>
      <c r="GUI174" s="91"/>
      <c r="GUJ174" s="91"/>
      <c r="GUK174" s="91"/>
      <c r="GUL174" s="91"/>
      <c r="GUM174" s="91"/>
      <c r="GUN174" s="91"/>
      <c r="GUO174" s="91"/>
      <c r="GUP174" s="91"/>
      <c r="GUQ174" s="91"/>
      <c r="GUR174" s="91"/>
      <c r="GUS174" s="91"/>
      <c r="GUT174" s="91"/>
      <c r="GUU174" s="91"/>
      <c r="GUV174" s="91"/>
      <c r="GUW174" s="91"/>
      <c r="GUX174" s="91"/>
      <c r="GUY174" s="91"/>
      <c r="GUZ174" s="91"/>
      <c r="GVA174" s="91"/>
      <c r="GVB174" s="91"/>
      <c r="GVC174" s="91"/>
      <c r="GVD174" s="91"/>
      <c r="GVE174" s="91"/>
      <c r="GVF174" s="91"/>
      <c r="GVG174" s="91"/>
      <c r="GVH174" s="91"/>
      <c r="GVI174" s="91"/>
      <c r="GVJ174" s="91"/>
      <c r="GVK174" s="91"/>
      <c r="GVL174" s="91"/>
      <c r="GVM174" s="91"/>
      <c r="GVN174" s="91"/>
      <c r="GVO174" s="91"/>
      <c r="GVP174" s="91"/>
      <c r="GVQ174" s="91"/>
      <c r="GVR174" s="91"/>
      <c r="GVS174" s="91"/>
      <c r="GVT174" s="91"/>
      <c r="GVU174" s="91"/>
      <c r="GVV174" s="91"/>
      <c r="GVW174" s="91"/>
      <c r="GVX174" s="91"/>
      <c r="GVY174" s="91"/>
      <c r="GVZ174" s="91"/>
      <c r="GWA174" s="91"/>
      <c r="GWB174" s="91"/>
      <c r="GWC174" s="91"/>
      <c r="GWD174" s="91"/>
      <c r="GWE174" s="91"/>
      <c r="GWF174" s="91"/>
      <c r="GWG174" s="91"/>
      <c r="GWH174" s="91"/>
      <c r="GWI174" s="91"/>
      <c r="GWJ174" s="91"/>
      <c r="GWK174" s="91"/>
      <c r="GWL174" s="91"/>
      <c r="GWM174" s="91"/>
      <c r="GWN174" s="91"/>
      <c r="GWO174" s="91"/>
      <c r="GWP174" s="91"/>
      <c r="GWQ174" s="91"/>
      <c r="GWR174" s="91"/>
      <c r="GWS174" s="91"/>
      <c r="GWT174" s="91"/>
      <c r="GWU174" s="91"/>
      <c r="GWV174" s="91"/>
      <c r="GWW174" s="91"/>
      <c r="GWX174" s="91"/>
      <c r="GWY174" s="91"/>
      <c r="GWZ174" s="91"/>
      <c r="GXA174" s="91"/>
      <c r="GXB174" s="91"/>
      <c r="GXC174" s="91"/>
      <c r="GXD174" s="91"/>
      <c r="GXE174" s="91"/>
      <c r="GXF174" s="91"/>
      <c r="GXG174" s="91"/>
      <c r="GXH174" s="91"/>
      <c r="GXI174" s="91"/>
      <c r="GXJ174" s="91"/>
      <c r="GXK174" s="91"/>
      <c r="GXL174" s="91"/>
      <c r="GXM174" s="91"/>
      <c r="GXN174" s="91"/>
      <c r="GXO174" s="91"/>
      <c r="GXP174" s="91"/>
      <c r="GXQ174" s="91"/>
      <c r="GXR174" s="91"/>
      <c r="GXS174" s="91"/>
      <c r="GXT174" s="91"/>
      <c r="GXU174" s="91"/>
      <c r="GXV174" s="91"/>
      <c r="GXW174" s="91"/>
      <c r="GXX174" s="91"/>
      <c r="GXY174" s="91"/>
      <c r="GXZ174" s="91"/>
      <c r="GYA174" s="91"/>
      <c r="GYB174" s="91"/>
      <c r="GYC174" s="91"/>
      <c r="GYD174" s="91"/>
      <c r="GYE174" s="91"/>
      <c r="GYF174" s="91"/>
      <c r="GYG174" s="91"/>
      <c r="GYH174" s="91"/>
      <c r="GYI174" s="91"/>
      <c r="GYJ174" s="91"/>
      <c r="GYK174" s="91"/>
      <c r="GYL174" s="91"/>
      <c r="GYM174" s="91"/>
      <c r="GYN174" s="91"/>
      <c r="GYO174" s="91"/>
      <c r="GYP174" s="91"/>
      <c r="GYQ174" s="91"/>
      <c r="GYR174" s="91"/>
      <c r="GYS174" s="91"/>
      <c r="GYT174" s="91"/>
      <c r="GYU174" s="91"/>
      <c r="GYV174" s="91"/>
      <c r="GYW174" s="91"/>
      <c r="GYX174" s="91"/>
      <c r="GYY174" s="91"/>
      <c r="GYZ174" s="91"/>
      <c r="GZA174" s="91"/>
      <c r="GZB174" s="91"/>
      <c r="GZC174" s="91"/>
      <c r="GZD174" s="91"/>
      <c r="GZE174" s="91"/>
      <c r="GZF174" s="91"/>
      <c r="GZG174" s="91"/>
      <c r="GZH174" s="91"/>
      <c r="GZI174" s="91"/>
      <c r="GZJ174" s="91"/>
      <c r="GZK174" s="91"/>
      <c r="GZL174" s="91"/>
      <c r="GZM174" s="91"/>
      <c r="GZN174" s="91"/>
      <c r="GZO174" s="91"/>
      <c r="GZP174" s="91"/>
      <c r="GZQ174" s="91"/>
      <c r="GZR174" s="91"/>
      <c r="GZS174" s="91"/>
      <c r="GZT174" s="91"/>
      <c r="GZU174" s="91"/>
      <c r="GZV174" s="91"/>
      <c r="GZW174" s="91"/>
      <c r="GZX174" s="91"/>
      <c r="GZY174" s="91"/>
      <c r="GZZ174" s="91"/>
      <c r="HAA174" s="91"/>
      <c r="HAB174" s="91"/>
      <c r="HAC174" s="91"/>
      <c r="HAD174" s="91"/>
      <c r="HAE174" s="91"/>
      <c r="HAF174" s="91"/>
      <c r="HAG174" s="91"/>
      <c r="HAH174" s="91"/>
      <c r="HAI174" s="91"/>
      <c r="HAJ174" s="91"/>
      <c r="HAK174" s="91"/>
      <c r="HAL174" s="91"/>
      <c r="HAM174" s="91"/>
      <c r="HAN174" s="91"/>
      <c r="HAO174" s="91"/>
      <c r="HAP174" s="91"/>
      <c r="HAQ174" s="91"/>
      <c r="HAR174" s="91"/>
      <c r="HAS174" s="91"/>
      <c r="HAT174" s="91"/>
      <c r="HAU174" s="91"/>
      <c r="HAV174" s="91"/>
      <c r="HAW174" s="91"/>
      <c r="HAX174" s="91"/>
      <c r="HAY174" s="91"/>
      <c r="HAZ174" s="91"/>
      <c r="HBA174" s="91"/>
      <c r="HBB174" s="91"/>
      <c r="HBC174" s="91"/>
      <c r="HBD174" s="91"/>
      <c r="HBE174" s="91"/>
      <c r="HBF174" s="91"/>
      <c r="HBG174" s="91"/>
      <c r="HBH174" s="91"/>
      <c r="HBI174" s="91"/>
      <c r="HBJ174" s="91"/>
      <c r="HBK174" s="91"/>
      <c r="HBL174" s="91"/>
      <c r="HBM174" s="91"/>
      <c r="HBN174" s="91"/>
      <c r="HBO174" s="91"/>
      <c r="HBP174" s="91"/>
      <c r="HBQ174" s="91"/>
      <c r="HBR174" s="91"/>
      <c r="HBS174" s="91"/>
      <c r="HBT174" s="91"/>
      <c r="HBU174" s="91"/>
      <c r="HBV174" s="91"/>
      <c r="HBW174" s="91"/>
      <c r="HBX174" s="91"/>
      <c r="HBY174" s="91"/>
      <c r="HBZ174" s="91"/>
      <c r="HCA174" s="91"/>
      <c r="HCB174" s="91"/>
      <c r="HCC174" s="91"/>
      <c r="HCD174" s="91"/>
      <c r="HCE174" s="91"/>
      <c r="HCF174" s="91"/>
      <c r="HCG174" s="91"/>
      <c r="HCH174" s="91"/>
      <c r="HCI174" s="91"/>
      <c r="HCJ174" s="91"/>
      <c r="HCK174" s="91"/>
      <c r="HCL174" s="91"/>
      <c r="HCM174" s="91"/>
      <c r="HCN174" s="91"/>
      <c r="HCO174" s="91"/>
      <c r="HCP174" s="91"/>
      <c r="HCQ174" s="91"/>
      <c r="HCR174" s="91"/>
      <c r="HCS174" s="91"/>
      <c r="HCT174" s="91"/>
      <c r="HCU174" s="91"/>
      <c r="HCV174" s="91"/>
      <c r="HCW174" s="91"/>
      <c r="HCX174" s="91"/>
      <c r="HCY174" s="91"/>
      <c r="HCZ174" s="91"/>
      <c r="HDA174" s="91"/>
      <c r="HDB174" s="91"/>
      <c r="HDC174" s="91"/>
      <c r="HDD174" s="91"/>
      <c r="HDE174" s="91"/>
      <c r="HDF174" s="91"/>
      <c r="HDG174" s="91"/>
      <c r="HDH174" s="91"/>
      <c r="HDI174" s="91"/>
      <c r="HDJ174" s="91"/>
      <c r="HDK174" s="91"/>
      <c r="HDL174" s="91"/>
      <c r="HDM174" s="91"/>
      <c r="HDN174" s="91"/>
      <c r="HDO174" s="91"/>
      <c r="HDP174" s="91"/>
      <c r="HDQ174" s="91"/>
      <c r="HDR174" s="91"/>
      <c r="HDS174" s="91"/>
      <c r="HDT174" s="91"/>
      <c r="HDU174" s="91"/>
      <c r="HDV174" s="91"/>
      <c r="HDW174" s="91"/>
      <c r="HDX174" s="91"/>
      <c r="HDY174" s="91"/>
      <c r="HDZ174" s="91"/>
      <c r="HEA174" s="91"/>
      <c r="HEB174" s="91"/>
      <c r="HEC174" s="91"/>
      <c r="HED174" s="91"/>
      <c r="HEE174" s="91"/>
      <c r="HEF174" s="91"/>
      <c r="HEG174" s="91"/>
      <c r="HEH174" s="91"/>
      <c r="HEI174" s="91"/>
      <c r="HEJ174" s="91"/>
      <c r="HEK174" s="91"/>
      <c r="HEL174" s="91"/>
      <c r="HEM174" s="91"/>
      <c r="HEN174" s="91"/>
      <c r="HEO174" s="91"/>
      <c r="HEP174" s="91"/>
      <c r="HEQ174" s="91"/>
      <c r="HER174" s="91"/>
      <c r="HES174" s="91"/>
      <c r="HET174" s="91"/>
      <c r="HEU174" s="91"/>
      <c r="HEV174" s="91"/>
      <c r="HEW174" s="91"/>
      <c r="HEX174" s="91"/>
      <c r="HEY174" s="91"/>
      <c r="HEZ174" s="91"/>
      <c r="HFA174" s="91"/>
      <c r="HFB174" s="91"/>
      <c r="HFC174" s="91"/>
      <c r="HFD174" s="91"/>
      <c r="HFE174" s="91"/>
      <c r="HFF174" s="91"/>
      <c r="HFG174" s="91"/>
      <c r="HFH174" s="91"/>
      <c r="HFI174" s="91"/>
      <c r="HFJ174" s="91"/>
      <c r="HFK174" s="91"/>
      <c r="HFL174" s="91"/>
      <c r="HFM174" s="91"/>
      <c r="HFN174" s="91"/>
      <c r="HFO174" s="91"/>
      <c r="HFP174" s="91"/>
      <c r="HFQ174" s="91"/>
      <c r="HFR174" s="91"/>
      <c r="HFS174" s="91"/>
      <c r="HFT174" s="91"/>
      <c r="HFU174" s="91"/>
      <c r="HFV174" s="91"/>
      <c r="HFW174" s="91"/>
      <c r="HFX174" s="91"/>
      <c r="HFY174" s="91"/>
      <c r="HFZ174" s="91"/>
      <c r="HGA174" s="91"/>
      <c r="HGB174" s="91"/>
      <c r="HGC174" s="91"/>
      <c r="HGD174" s="91"/>
      <c r="HGE174" s="91"/>
      <c r="HGF174" s="91"/>
      <c r="HGG174" s="91"/>
      <c r="HGH174" s="91"/>
      <c r="HGI174" s="91"/>
      <c r="HGJ174" s="91"/>
      <c r="HGK174" s="91"/>
      <c r="HGL174" s="91"/>
      <c r="HGM174" s="91"/>
      <c r="HGN174" s="91"/>
      <c r="HGO174" s="91"/>
      <c r="HGP174" s="91"/>
      <c r="HGQ174" s="91"/>
      <c r="HGR174" s="91"/>
      <c r="HGS174" s="91"/>
      <c r="HGT174" s="91"/>
      <c r="HGU174" s="91"/>
      <c r="HGV174" s="91"/>
      <c r="HGW174" s="91"/>
      <c r="HGX174" s="91"/>
      <c r="HGY174" s="91"/>
      <c r="HGZ174" s="91"/>
      <c r="HHA174" s="91"/>
      <c r="HHB174" s="91"/>
      <c r="HHC174" s="91"/>
      <c r="HHD174" s="91"/>
      <c r="HHE174" s="91"/>
      <c r="HHF174" s="91"/>
      <c r="HHG174" s="91"/>
      <c r="HHH174" s="91"/>
      <c r="HHI174" s="91"/>
      <c r="HHJ174" s="91"/>
      <c r="HHK174" s="91"/>
      <c r="HHL174" s="91"/>
      <c r="HHM174" s="91"/>
      <c r="HHN174" s="91"/>
      <c r="HHO174" s="91"/>
      <c r="HHP174" s="91"/>
      <c r="HHQ174" s="91"/>
      <c r="HHR174" s="91"/>
      <c r="HHS174" s="91"/>
      <c r="HHT174" s="91"/>
      <c r="HHU174" s="91"/>
      <c r="HHV174" s="91"/>
      <c r="HHW174" s="91"/>
      <c r="HHX174" s="91"/>
      <c r="HHY174" s="91"/>
      <c r="HHZ174" s="91"/>
      <c r="HIA174" s="91"/>
      <c r="HIB174" s="91"/>
      <c r="HIC174" s="91"/>
      <c r="HID174" s="91"/>
      <c r="HIE174" s="91"/>
      <c r="HIF174" s="91"/>
      <c r="HIG174" s="91"/>
      <c r="HIH174" s="91"/>
      <c r="HII174" s="91"/>
      <c r="HIJ174" s="91"/>
      <c r="HIK174" s="91"/>
      <c r="HIL174" s="91"/>
      <c r="HIM174" s="91"/>
      <c r="HIN174" s="91"/>
      <c r="HIO174" s="91"/>
      <c r="HIP174" s="91"/>
      <c r="HIQ174" s="91"/>
      <c r="HIR174" s="91"/>
      <c r="HIS174" s="91"/>
      <c r="HIT174" s="91"/>
      <c r="HIU174" s="91"/>
      <c r="HIV174" s="91"/>
      <c r="HIW174" s="91"/>
      <c r="HIX174" s="91"/>
      <c r="HIY174" s="91"/>
      <c r="HIZ174" s="91"/>
      <c r="HJA174" s="91"/>
      <c r="HJB174" s="91"/>
      <c r="HJC174" s="91"/>
      <c r="HJD174" s="91"/>
      <c r="HJE174" s="91"/>
      <c r="HJF174" s="91"/>
      <c r="HJG174" s="91"/>
      <c r="HJH174" s="91"/>
      <c r="HJI174" s="91"/>
      <c r="HJJ174" s="91"/>
      <c r="HJK174" s="91"/>
      <c r="HJL174" s="91"/>
      <c r="HJM174" s="91"/>
      <c r="HJN174" s="91"/>
      <c r="HJO174" s="91"/>
      <c r="HJP174" s="91"/>
      <c r="HJQ174" s="91"/>
      <c r="HJR174" s="91"/>
      <c r="HJS174" s="91"/>
      <c r="HJT174" s="91"/>
      <c r="HJU174" s="91"/>
      <c r="HJV174" s="91"/>
      <c r="HJW174" s="91"/>
      <c r="HJX174" s="91"/>
      <c r="HJY174" s="91"/>
      <c r="HJZ174" s="91"/>
      <c r="HKA174" s="91"/>
      <c r="HKB174" s="91"/>
      <c r="HKC174" s="91"/>
      <c r="HKD174" s="91"/>
      <c r="HKE174" s="91"/>
      <c r="HKF174" s="91"/>
      <c r="HKG174" s="91"/>
      <c r="HKH174" s="91"/>
      <c r="HKI174" s="91"/>
      <c r="HKJ174" s="91"/>
      <c r="HKK174" s="91"/>
      <c r="HKL174" s="91"/>
      <c r="HKM174" s="91"/>
      <c r="HKN174" s="91"/>
      <c r="HKO174" s="91"/>
      <c r="HKP174" s="91"/>
      <c r="HKQ174" s="91"/>
      <c r="HKR174" s="91"/>
      <c r="HKS174" s="91"/>
      <c r="HKT174" s="91"/>
      <c r="HKU174" s="91"/>
      <c r="HKV174" s="91"/>
      <c r="HKW174" s="91"/>
      <c r="HKX174" s="91"/>
      <c r="HKY174" s="91"/>
      <c r="HKZ174" s="91"/>
      <c r="HLA174" s="91"/>
      <c r="HLB174" s="91"/>
      <c r="HLC174" s="91"/>
      <c r="HLD174" s="91"/>
      <c r="HLE174" s="91"/>
      <c r="HLF174" s="91"/>
      <c r="HLG174" s="91"/>
      <c r="HLH174" s="91"/>
      <c r="HLI174" s="91"/>
      <c r="HLJ174" s="91"/>
      <c r="HLK174" s="91"/>
      <c r="HLL174" s="91"/>
      <c r="HLM174" s="91"/>
      <c r="HLN174" s="91"/>
      <c r="HLO174" s="91"/>
      <c r="HLP174" s="91"/>
      <c r="HLQ174" s="91"/>
      <c r="HLR174" s="91"/>
      <c r="HLS174" s="91"/>
      <c r="HLT174" s="91"/>
      <c r="HLU174" s="91"/>
      <c r="HLV174" s="91"/>
      <c r="HLW174" s="91"/>
      <c r="HLX174" s="91"/>
      <c r="HLY174" s="91"/>
      <c r="HLZ174" s="91"/>
      <c r="HMA174" s="91"/>
      <c r="HMB174" s="91"/>
      <c r="HMC174" s="91"/>
      <c r="HMD174" s="91"/>
      <c r="HME174" s="91"/>
      <c r="HMF174" s="91"/>
      <c r="HMG174" s="91"/>
      <c r="HMH174" s="91"/>
      <c r="HMI174" s="91"/>
      <c r="HMJ174" s="91"/>
      <c r="HMK174" s="91"/>
      <c r="HML174" s="91"/>
      <c r="HMM174" s="91"/>
      <c r="HMN174" s="91"/>
      <c r="HMO174" s="91"/>
      <c r="HMP174" s="91"/>
      <c r="HMQ174" s="91"/>
      <c r="HMR174" s="91"/>
      <c r="HMS174" s="91"/>
      <c r="HMT174" s="91"/>
      <c r="HMU174" s="91"/>
      <c r="HMV174" s="91"/>
      <c r="HMW174" s="91"/>
      <c r="HMX174" s="91"/>
      <c r="HMY174" s="91"/>
      <c r="HMZ174" s="91"/>
      <c r="HNA174" s="91"/>
      <c r="HNB174" s="91"/>
      <c r="HNC174" s="91"/>
      <c r="HND174" s="91"/>
      <c r="HNE174" s="91"/>
      <c r="HNF174" s="91"/>
      <c r="HNG174" s="91"/>
      <c r="HNH174" s="91"/>
      <c r="HNI174" s="91"/>
      <c r="HNJ174" s="91"/>
      <c r="HNK174" s="91"/>
      <c r="HNL174" s="91"/>
      <c r="HNM174" s="91"/>
      <c r="HNN174" s="91"/>
      <c r="HNO174" s="91"/>
      <c r="HNP174" s="91"/>
      <c r="HNQ174" s="91"/>
      <c r="HNR174" s="91"/>
      <c r="HNS174" s="91"/>
      <c r="HNT174" s="91"/>
      <c r="HNU174" s="91"/>
      <c r="HNV174" s="91"/>
      <c r="HNW174" s="91"/>
      <c r="HNX174" s="91"/>
      <c r="HNY174" s="91"/>
      <c r="HNZ174" s="91"/>
      <c r="HOA174" s="91"/>
      <c r="HOB174" s="91"/>
      <c r="HOC174" s="91"/>
      <c r="HOD174" s="91"/>
      <c r="HOE174" s="91"/>
      <c r="HOF174" s="91"/>
      <c r="HOG174" s="91"/>
      <c r="HOH174" s="91"/>
      <c r="HOI174" s="91"/>
      <c r="HOJ174" s="91"/>
      <c r="HOK174" s="91"/>
      <c r="HOL174" s="91"/>
      <c r="HOM174" s="91"/>
      <c r="HON174" s="91"/>
      <c r="HOO174" s="91"/>
      <c r="HOP174" s="91"/>
      <c r="HOQ174" s="91"/>
      <c r="HOR174" s="91"/>
      <c r="HOS174" s="91"/>
      <c r="HOT174" s="91"/>
      <c r="HOU174" s="91"/>
      <c r="HOV174" s="91"/>
      <c r="HOW174" s="91"/>
      <c r="HOX174" s="91"/>
      <c r="HOY174" s="91"/>
      <c r="HOZ174" s="91"/>
      <c r="HPA174" s="91"/>
      <c r="HPB174" s="91"/>
      <c r="HPC174" s="91"/>
      <c r="HPD174" s="91"/>
      <c r="HPE174" s="91"/>
      <c r="HPF174" s="91"/>
      <c r="HPG174" s="91"/>
      <c r="HPH174" s="91"/>
      <c r="HPI174" s="91"/>
      <c r="HPJ174" s="91"/>
      <c r="HPK174" s="91"/>
      <c r="HPL174" s="91"/>
      <c r="HPM174" s="91"/>
      <c r="HPN174" s="91"/>
      <c r="HPO174" s="91"/>
      <c r="HPP174" s="91"/>
      <c r="HPQ174" s="91"/>
      <c r="HPR174" s="91"/>
      <c r="HPS174" s="91"/>
      <c r="HPT174" s="91"/>
      <c r="HPU174" s="91"/>
      <c r="HPV174" s="91"/>
      <c r="HPW174" s="91"/>
      <c r="HPX174" s="91"/>
      <c r="HPY174" s="91"/>
      <c r="HPZ174" s="91"/>
      <c r="HQA174" s="91"/>
      <c r="HQB174" s="91"/>
      <c r="HQC174" s="91"/>
      <c r="HQD174" s="91"/>
      <c r="HQE174" s="91"/>
      <c r="HQF174" s="91"/>
      <c r="HQG174" s="91"/>
      <c r="HQH174" s="91"/>
      <c r="HQI174" s="91"/>
      <c r="HQJ174" s="91"/>
      <c r="HQK174" s="91"/>
      <c r="HQL174" s="91"/>
      <c r="HQM174" s="91"/>
      <c r="HQN174" s="91"/>
      <c r="HQO174" s="91"/>
      <c r="HQP174" s="91"/>
      <c r="HQQ174" s="91"/>
      <c r="HQR174" s="91"/>
      <c r="HQS174" s="91"/>
      <c r="HQT174" s="91"/>
      <c r="HQU174" s="91"/>
      <c r="HQV174" s="91"/>
      <c r="HQW174" s="91"/>
      <c r="HQX174" s="91"/>
      <c r="HQY174" s="91"/>
      <c r="HQZ174" s="91"/>
      <c r="HRA174" s="91"/>
      <c r="HRB174" s="91"/>
      <c r="HRC174" s="91"/>
      <c r="HRD174" s="91"/>
      <c r="HRE174" s="91"/>
      <c r="HRF174" s="91"/>
      <c r="HRG174" s="91"/>
      <c r="HRH174" s="91"/>
      <c r="HRI174" s="91"/>
      <c r="HRJ174" s="91"/>
      <c r="HRK174" s="91"/>
      <c r="HRL174" s="91"/>
      <c r="HRM174" s="91"/>
      <c r="HRN174" s="91"/>
      <c r="HRO174" s="91"/>
      <c r="HRP174" s="91"/>
      <c r="HRQ174" s="91"/>
      <c r="HRR174" s="91"/>
      <c r="HRS174" s="91"/>
      <c r="HRT174" s="91"/>
      <c r="HRU174" s="91"/>
      <c r="HRV174" s="91"/>
      <c r="HRW174" s="91"/>
      <c r="HRX174" s="91"/>
      <c r="HRY174" s="91"/>
      <c r="HRZ174" s="91"/>
      <c r="HSA174" s="91"/>
      <c r="HSB174" s="91"/>
      <c r="HSC174" s="91"/>
      <c r="HSD174" s="91"/>
      <c r="HSE174" s="91"/>
      <c r="HSF174" s="91"/>
      <c r="HSG174" s="91"/>
      <c r="HSH174" s="91"/>
      <c r="HSI174" s="91"/>
      <c r="HSJ174" s="91"/>
      <c r="HSK174" s="91"/>
      <c r="HSL174" s="91"/>
      <c r="HSM174" s="91"/>
      <c r="HSN174" s="91"/>
      <c r="HSO174" s="91"/>
      <c r="HSP174" s="91"/>
      <c r="HSQ174" s="91"/>
      <c r="HSR174" s="91"/>
      <c r="HSS174" s="91"/>
      <c r="HST174" s="91"/>
      <c r="HSU174" s="91"/>
      <c r="HSV174" s="91"/>
      <c r="HSW174" s="91"/>
      <c r="HSX174" s="91"/>
      <c r="HSY174" s="91"/>
      <c r="HSZ174" s="91"/>
      <c r="HTA174" s="91"/>
      <c r="HTB174" s="91"/>
      <c r="HTC174" s="91"/>
      <c r="HTD174" s="91"/>
      <c r="HTE174" s="91"/>
      <c r="HTF174" s="91"/>
      <c r="HTG174" s="91"/>
      <c r="HTH174" s="91"/>
      <c r="HTI174" s="91"/>
      <c r="HTJ174" s="91"/>
      <c r="HTK174" s="91"/>
      <c r="HTL174" s="91"/>
      <c r="HTM174" s="91"/>
      <c r="HTN174" s="91"/>
      <c r="HTO174" s="91"/>
      <c r="HTP174" s="91"/>
      <c r="HTQ174" s="91"/>
      <c r="HTR174" s="91"/>
      <c r="HTS174" s="91"/>
      <c r="HTT174" s="91"/>
      <c r="HTU174" s="91"/>
      <c r="HTV174" s="91"/>
      <c r="HTW174" s="91"/>
      <c r="HTX174" s="91"/>
      <c r="HTY174" s="91"/>
      <c r="HTZ174" s="91"/>
      <c r="HUA174" s="91"/>
      <c r="HUB174" s="91"/>
      <c r="HUC174" s="91"/>
      <c r="HUD174" s="91"/>
      <c r="HUE174" s="91"/>
      <c r="HUF174" s="91"/>
      <c r="HUG174" s="91"/>
      <c r="HUH174" s="91"/>
      <c r="HUI174" s="91"/>
      <c r="HUJ174" s="91"/>
      <c r="HUK174" s="91"/>
      <c r="HUL174" s="91"/>
      <c r="HUM174" s="91"/>
      <c r="HUN174" s="91"/>
      <c r="HUO174" s="91"/>
      <c r="HUP174" s="91"/>
      <c r="HUQ174" s="91"/>
      <c r="HUR174" s="91"/>
      <c r="HUS174" s="91"/>
      <c r="HUT174" s="91"/>
      <c r="HUU174" s="91"/>
      <c r="HUV174" s="91"/>
      <c r="HUW174" s="91"/>
      <c r="HUX174" s="91"/>
      <c r="HUY174" s="91"/>
      <c r="HUZ174" s="91"/>
      <c r="HVA174" s="91"/>
      <c r="HVB174" s="91"/>
      <c r="HVC174" s="91"/>
      <c r="HVD174" s="91"/>
      <c r="HVE174" s="91"/>
      <c r="HVF174" s="91"/>
      <c r="HVG174" s="91"/>
      <c r="HVH174" s="91"/>
      <c r="HVI174" s="91"/>
      <c r="HVJ174" s="91"/>
      <c r="HVK174" s="91"/>
      <c r="HVL174" s="91"/>
      <c r="HVM174" s="91"/>
      <c r="HVN174" s="91"/>
      <c r="HVO174" s="91"/>
      <c r="HVP174" s="91"/>
      <c r="HVQ174" s="91"/>
      <c r="HVR174" s="91"/>
      <c r="HVS174" s="91"/>
      <c r="HVT174" s="91"/>
      <c r="HVU174" s="91"/>
      <c r="HVV174" s="91"/>
      <c r="HVW174" s="91"/>
      <c r="HVX174" s="91"/>
      <c r="HVY174" s="91"/>
      <c r="HVZ174" s="91"/>
      <c r="HWA174" s="91"/>
      <c r="HWB174" s="91"/>
      <c r="HWC174" s="91"/>
      <c r="HWD174" s="91"/>
      <c r="HWE174" s="91"/>
      <c r="HWF174" s="91"/>
      <c r="HWG174" s="91"/>
      <c r="HWH174" s="91"/>
      <c r="HWI174" s="91"/>
      <c r="HWJ174" s="91"/>
      <c r="HWK174" s="91"/>
      <c r="HWL174" s="91"/>
      <c r="HWM174" s="91"/>
      <c r="HWN174" s="91"/>
      <c r="HWO174" s="91"/>
      <c r="HWP174" s="91"/>
      <c r="HWQ174" s="91"/>
      <c r="HWR174" s="91"/>
      <c r="HWS174" s="91"/>
      <c r="HWT174" s="91"/>
      <c r="HWU174" s="91"/>
      <c r="HWV174" s="91"/>
      <c r="HWW174" s="91"/>
      <c r="HWX174" s="91"/>
      <c r="HWY174" s="91"/>
      <c r="HWZ174" s="91"/>
      <c r="HXA174" s="91"/>
      <c r="HXB174" s="91"/>
      <c r="HXC174" s="91"/>
      <c r="HXD174" s="91"/>
      <c r="HXE174" s="91"/>
      <c r="HXF174" s="91"/>
      <c r="HXG174" s="91"/>
      <c r="HXH174" s="91"/>
      <c r="HXI174" s="91"/>
      <c r="HXJ174" s="91"/>
      <c r="HXK174" s="91"/>
      <c r="HXL174" s="91"/>
      <c r="HXM174" s="91"/>
      <c r="HXN174" s="91"/>
      <c r="HXO174" s="91"/>
      <c r="HXP174" s="91"/>
      <c r="HXQ174" s="91"/>
      <c r="HXR174" s="91"/>
      <c r="HXS174" s="91"/>
      <c r="HXT174" s="91"/>
      <c r="HXU174" s="91"/>
      <c r="HXV174" s="91"/>
      <c r="HXW174" s="91"/>
      <c r="HXX174" s="91"/>
      <c r="HXY174" s="91"/>
      <c r="HXZ174" s="91"/>
      <c r="HYA174" s="91"/>
      <c r="HYB174" s="91"/>
      <c r="HYC174" s="91"/>
      <c r="HYD174" s="91"/>
      <c r="HYE174" s="91"/>
      <c r="HYF174" s="91"/>
      <c r="HYG174" s="91"/>
      <c r="HYH174" s="91"/>
      <c r="HYI174" s="91"/>
      <c r="HYJ174" s="91"/>
      <c r="HYK174" s="91"/>
      <c r="HYL174" s="91"/>
      <c r="HYM174" s="91"/>
      <c r="HYN174" s="91"/>
      <c r="HYO174" s="91"/>
      <c r="HYP174" s="91"/>
      <c r="HYQ174" s="91"/>
      <c r="HYR174" s="91"/>
      <c r="HYS174" s="91"/>
      <c r="HYT174" s="91"/>
      <c r="HYU174" s="91"/>
      <c r="HYV174" s="91"/>
      <c r="HYW174" s="91"/>
      <c r="HYX174" s="91"/>
      <c r="HYY174" s="91"/>
      <c r="HYZ174" s="91"/>
      <c r="HZA174" s="91"/>
      <c r="HZB174" s="91"/>
      <c r="HZC174" s="91"/>
      <c r="HZD174" s="91"/>
      <c r="HZE174" s="91"/>
      <c r="HZF174" s="91"/>
      <c r="HZG174" s="91"/>
      <c r="HZH174" s="91"/>
      <c r="HZI174" s="91"/>
      <c r="HZJ174" s="91"/>
      <c r="HZK174" s="91"/>
      <c r="HZL174" s="91"/>
      <c r="HZM174" s="91"/>
      <c r="HZN174" s="91"/>
      <c r="HZO174" s="91"/>
      <c r="HZP174" s="91"/>
      <c r="HZQ174" s="91"/>
      <c r="HZR174" s="91"/>
      <c r="HZS174" s="91"/>
      <c r="HZT174" s="91"/>
      <c r="HZU174" s="91"/>
      <c r="HZV174" s="91"/>
      <c r="HZW174" s="91"/>
      <c r="HZX174" s="91"/>
      <c r="HZY174" s="91"/>
      <c r="HZZ174" s="91"/>
      <c r="IAA174" s="91"/>
      <c r="IAB174" s="91"/>
      <c r="IAC174" s="91"/>
      <c r="IAD174" s="91"/>
      <c r="IAE174" s="91"/>
      <c r="IAF174" s="91"/>
      <c r="IAG174" s="91"/>
      <c r="IAH174" s="91"/>
      <c r="IAI174" s="91"/>
      <c r="IAJ174" s="91"/>
      <c r="IAK174" s="91"/>
      <c r="IAL174" s="91"/>
      <c r="IAM174" s="91"/>
      <c r="IAN174" s="91"/>
      <c r="IAO174" s="91"/>
      <c r="IAP174" s="91"/>
      <c r="IAQ174" s="91"/>
      <c r="IAR174" s="91"/>
      <c r="IAS174" s="91"/>
      <c r="IAT174" s="91"/>
      <c r="IAU174" s="91"/>
      <c r="IAV174" s="91"/>
      <c r="IAW174" s="91"/>
      <c r="IAX174" s="91"/>
      <c r="IAY174" s="91"/>
      <c r="IAZ174" s="91"/>
      <c r="IBA174" s="91"/>
      <c r="IBB174" s="91"/>
      <c r="IBC174" s="91"/>
      <c r="IBD174" s="91"/>
      <c r="IBE174" s="91"/>
      <c r="IBF174" s="91"/>
      <c r="IBG174" s="91"/>
      <c r="IBH174" s="91"/>
      <c r="IBI174" s="91"/>
      <c r="IBJ174" s="91"/>
      <c r="IBK174" s="91"/>
      <c r="IBL174" s="91"/>
      <c r="IBM174" s="91"/>
      <c r="IBN174" s="91"/>
      <c r="IBO174" s="91"/>
      <c r="IBP174" s="91"/>
      <c r="IBQ174" s="91"/>
      <c r="IBR174" s="91"/>
      <c r="IBS174" s="91"/>
      <c r="IBT174" s="91"/>
      <c r="IBU174" s="91"/>
      <c r="IBV174" s="91"/>
      <c r="IBW174" s="91"/>
      <c r="IBX174" s="91"/>
      <c r="IBY174" s="91"/>
      <c r="IBZ174" s="91"/>
      <c r="ICA174" s="91"/>
      <c r="ICB174" s="91"/>
      <c r="ICC174" s="91"/>
      <c r="ICD174" s="91"/>
      <c r="ICE174" s="91"/>
      <c r="ICF174" s="91"/>
      <c r="ICG174" s="91"/>
      <c r="ICH174" s="91"/>
      <c r="ICI174" s="91"/>
      <c r="ICJ174" s="91"/>
      <c r="ICK174" s="91"/>
      <c r="ICL174" s="91"/>
      <c r="ICM174" s="91"/>
      <c r="ICN174" s="91"/>
      <c r="ICO174" s="91"/>
      <c r="ICP174" s="91"/>
      <c r="ICQ174" s="91"/>
      <c r="ICR174" s="91"/>
      <c r="ICS174" s="91"/>
      <c r="ICT174" s="91"/>
      <c r="ICU174" s="91"/>
      <c r="ICV174" s="91"/>
      <c r="ICW174" s="91"/>
      <c r="ICX174" s="91"/>
      <c r="ICY174" s="91"/>
      <c r="ICZ174" s="91"/>
      <c r="IDA174" s="91"/>
      <c r="IDB174" s="91"/>
      <c r="IDC174" s="91"/>
      <c r="IDD174" s="91"/>
      <c r="IDE174" s="91"/>
      <c r="IDF174" s="91"/>
      <c r="IDG174" s="91"/>
      <c r="IDH174" s="91"/>
      <c r="IDI174" s="91"/>
      <c r="IDJ174" s="91"/>
      <c r="IDK174" s="91"/>
      <c r="IDL174" s="91"/>
      <c r="IDM174" s="91"/>
      <c r="IDN174" s="91"/>
      <c r="IDO174" s="91"/>
      <c r="IDP174" s="91"/>
      <c r="IDQ174" s="91"/>
      <c r="IDR174" s="91"/>
      <c r="IDS174" s="91"/>
      <c r="IDT174" s="91"/>
      <c r="IDU174" s="91"/>
      <c r="IDV174" s="91"/>
      <c r="IDW174" s="91"/>
      <c r="IDX174" s="91"/>
      <c r="IDY174" s="91"/>
      <c r="IDZ174" s="91"/>
      <c r="IEA174" s="91"/>
      <c r="IEB174" s="91"/>
      <c r="IEC174" s="91"/>
      <c r="IED174" s="91"/>
      <c r="IEE174" s="91"/>
      <c r="IEF174" s="91"/>
      <c r="IEG174" s="91"/>
      <c r="IEH174" s="91"/>
      <c r="IEI174" s="91"/>
      <c r="IEJ174" s="91"/>
      <c r="IEK174" s="91"/>
      <c r="IEL174" s="91"/>
      <c r="IEM174" s="91"/>
      <c r="IEN174" s="91"/>
      <c r="IEO174" s="91"/>
      <c r="IEP174" s="91"/>
      <c r="IEQ174" s="91"/>
      <c r="IER174" s="91"/>
      <c r="IES174" s="91"/>
      <c r="IET174" s="91"/>
      <c r="IEU174" s="91"/>
      <c r="IEV174" s="91"/>
      <c r="IEW174" s="91"/>
      <c r="IEX174" s="91"/>
      <c r="IEY174" s="91"/>
      <c r="IEZ174" s="91"/>
      <c r="IFA174" s="91"/>
      <c r="IFB174" s="91"/>
      <c r="IFC174" s="91"/>
      <c r="IFD174" s="91"/>
      <c r="IFE174" s="91"/>
      <c r="IFF174" s="91"/>
      <c r="IFG174" s="91"/>
      <c r="IFH174" s="91"/>
      <c r="IFI174" s="91"/>
      <c r="IFJ174" s="91"/>
      <c r="IFK174" s="91"/>
      <c r="IFL174" s="91"/>
      <c r="IFM174" s="91"/>
      <c r="IFN174" s="91"/>
      <c r="IFO174" s="91"/>
      <c r="IFP174" s="91"/>
      <c r="IFQ174" s="91"/>
      <c r="IFR174" s="91"/>
      <c r="IFS174" s="91"/>
      <c r="IFT174" s="91"/>
      <c r="IFU174" s="91"/>
      <c r="IFV174" s="91"/>
      <c r="IFW174" s="91"/>
      <c r="IFX174" s="91"/>
      <c r="IFY174" s="91"/>
      <c r="IFZ174" s="91"/>
      <c r="IGA174" s="91"/>
      <c r="IGB174" s="91"/>
      <c r="IGC174" s="91"/>
      <c r="IGD174" s="91"/>
      <c r="IGE174" s="91"/>
      <c r="IGF174" s="91"/>
      <c r="IGG174" s="91"/>
      <c r="IGH174" s="91"/>
      <c r="IGI174" s="91"/>
      <c r="IGJ174" s="91"/>
      <c r="IGK174" s="91"/>
      <c r="IGL174" s="91"/>
      <c r="IGM174" s="91"/>
      <c r="IGN174" s="91"/>
      <c r="IGO174" s="91"/>
      <c r="IGP174" s="91"/>
      <c r="IGQ174" s="91"/>
      <c r="IGR174" s="91"/>
      <c r="IGS174" s="91"/>
      <c r="IGT174" s="91"/>
      <c r="IGU174" s="91"/>
      <c r="IGV174" s="91"/>
      <c r="IGW174" s="91"/>
      <c r="IGX174" s="91"/>
      <c r="IGY174" s="91"/>
      <c r="IGZ174" s="91"/>
      <c r="IHA174" s="91"/>
      <c r="IHB174" s="91"/>
      <c r="IHC174" s="91"/>
      <c r="IHD174" s="91"/>
      <c r="IHE174" s="91"/>
      <c r="IHF174" s="91"/>
      <c r="IHG174" s="91"/>
      <c r="IHH174" s="91"/>
      <c r="IHI174" s="91"/>
      <c r="IHJ174" s="91"/>
      <c r="IHK174" s="91"/>
      <c r="IHL174" s="91"/>
      <c r="IHM174" s="91"/>
      <c r="IHN174" s="91"/>
      <c r="IHO174" s="91"/>
      <c r="IHP174" s="91"/>
      <c r="IHQ174" s="91"/>
      <c r="IHR174" s="91"/>
      <c r="IHS174" s="91"/>
      <c r="IHT174" s="91"/>
      <c r="IHU174" s="91"/>
      <c r="IHV174" s="91"/>
      <c r="IHW174" s="91"/>
      <c r="IHX174" s="91"/>
      <c r="IHY174" s="91"/>
      <c r="IHZ174" s="91"/>
      <c r="IIA174" s="91"/>
      <c r="IIB174" s="91"/>
      <c r="IIC174" s="91"/>
      <c r="IID174" s="91"/>
      <c r="IIE174" s="91"/>
      <c r="IIF174" s="91"/>
      <c r="IIG174" s="91"/>
      <c r="IIH174" s="91"/>
      <c r="III174" s="91"/>
      <c r="IIJ174" s="91"/>
      <c r="IIK174" s="91"/>
      <c r="IIL174" s="91"/>
      <c r="IIM174" s="91"/>
      <c r="IIN174" s="91"/>
      <c r="IIO174" s="91"/>
      <c r="IIP174" s="91"/>
      <c r="IIQ174" s="91"/>
      <c r="IIR174" s="91"/>
      <c r="IIS174" s="91"/>
      <c r="IIT174" s="91"/>
      <c r="IIU174" s="91"/>
      <c r="IIV174" s="91"/>
      <c r="IIW174" s="91"/>
      <c r="IIX174" s="91"/>
      <c r="IIY174" s="91"/>
      <c r="IIZ174" s="91"/>
      <c r="IJA174" s="91"/>
      <c r="IJB174" s="91"/>
      <c r="IJC174" s="91"/>
      <c r="IJD174" s="91"/>
      <c r="IJE174" s="91"/>
      <c r="IJF174" s="91"/>
      <c r="IJG174" s="91"/>
      <c r="IJH174" s="91"/>
      <c r="IJI174" s="91"/>
      <c r="IJJ174" s="91"/>
      <c r="IJK174" s="91"/>
      <c r="IJL174" s="91"/>
      <c r="IJM174" s="91"/>
      <c r="IJN174" s="91"/>
      <c r="IJO174" s="91"/>
      <c r="IJP174" s="91"/>
      <c r="IJQ174" s="91"/>
      <c r="IJR174" s="91"/>
      <c r="IJS174" s="91"/>
      <c r="IJT174" s="91"/>
      <c r="IJU174" s="91"/>
      <c r="IJV174" s="91"/>
      <c r="IJW174" s="91"/>
      <c r="IJX174" s="91"/>
      <c r="IJY174" s="91"/>
      <c r="IJZ174" s="91"/>
      <c r="IKA174" s="91"/>
      <c r="IKB174" s="91"/>
      <c r="IKC174" s="91"/>
      <c r="IKD174" s="91"/>
      <c r="IKE174" s="91"/>
      <c r="IKF174" s="91"/>
      <c r="IKG174" s="91"/>
      <c r="IKH174" s="91"/>
      <c r="IKI174" s="91"/>
      <c r="IKJ174" s="91"/>
      <c r="IKK174" s="91"/>
      <c r="IKL174" s="91"/>
      <c r="IKM174" s="91"/>
      <c r="IKN174" s="91"/>
      <c r="IKO174" s="91"/>
      <c r="IKP174" s="91"/>
      <c r="IKQ174" s="91"/>
      <c r="IKR174" s="91"/>
      <c r="IKS174" s="91"/>
      <c r="IKT174" s="91"/>
      <c r="IKU174" s="91"/>
      <c r="IKV174" s="91"/>
      <c r="IKW174" s="91"/>
      <c r="IKX174" s="91"/>
      <c r="IKY174" s="91"/>
      <c r="IKZ174" s="91"/>
      <c r="ILA174" s="91"/>
      <c r="ILB174" s="91"/>
      <c r="ILC174" s="91"/>
      <c r="ILD174" s="91"/>
      <c r="ILE174" s="91"/>
      <c r="ILF174" s="91"/>
      <c r="ILG174" s="91"/>
      <c r="ILH174" s="91"/>
      <c r="ILI174" s="91"/>
      <c r="ILJ174" s="91"/>
      <c r="ILK174" s="91"/>
      <c r="ILL174" s="91"/>
      <c r="ILM174" s="91"/>
      <c r="ILN174" s="91"/>
      <c r="ILO174" s="91"/>
      <c r="ILP174" s="91"/>
      <c r="ILQ174" s="91"/>
      <c r="ILR174" s="91"/>
      <c r="ILS174" s="91"/>
      <c r="ILT174" s="91"/>
      <c r="ILU174" s="91"/>
      <c r="ILV174" s="91"/>
      <c r="ILW174" s="91"/>
      <c r="ILX174" s="91"/>
      <c r="ILY174" s="91"/>
      <c r="ILZ174" s="91"/>
      <c r="IMA174" s="91"/>
      <c r="IMB174" s="91"/>
      <c r="IMC174" s="91"/>
      <c r="IMD174" s="91"/>
      <c r="IME174" s="91"/>
      <c r="IMF174" s="91"/>
      <c r="IMG174" s="91"/>
      <c r="IMH174" s="91"/>
      <c r="IMI174" s="91"/>
      <c r="IMJ174" s="91"/>
      <c r="IMK174" s="91"/>
      <c r="IML174" s="91"/>
      <c r="IMM174" s="91"/>
      <c r="IMN174" s="91"/>
      <c r="IMO174" s="91"/>
      <c r="IMP174" s="91"/>
      <c r="IMQ174" s="91"/>
      <c r="IMR174" s="91"/>
      <c r="IMS174" s="91"/>
      <c r="IMT174" s="91"/>
      <c r="IMU174" s="91"/>
      <c r="IMV174" s="91"/>
      <c r="IMW174" s="91"/>
      <c r="IMX174" s="91"/>
      <c r="IMY174" s="91"/>
      <c r="IMZ174" s="91"/>
      <c r="INA174" s="91"/>
      <c r="INB174" s="91"/>
      <c r="INC174" s="91"/>
      <c r="IND174" s="91"/>
      <c r="INE174" s="91"/>
      <c r="INF174" s="91"/>
      <c r="ING174" s="91"/>
      <c r="INH174" s="91"/>
      <c r="INI174" s="91"/>
      <c r="INJ174" s="91"/>
      <c r="INK174" s="91"/>
      <c r="INL174" s="91"/>
      <c r="INM174" s="91"/>
      <c r="INN174" s="91"/>
      <c r="INO174" s="91"/>
      <c r="INP174" s="91"/>
      <c r="INQ174" s="91"/>
      <c r="INR174" s="91"/>
      <c r="INS174" s="91"/>
      <c r="INT174" s="91"/>
      <c r="INU174" s="91"/>
      <c r="INV174" s="91"/>
      <c r="INW174" s="91"/>
      <c r="INX174" s="91"/>
      <c r="INY174" s="91"/>
      <c r="INZ174" s="91"/>
      <c r="IOA174" s="91"/>
      <c r="IOB174" s="91"/>
      <c r="IOC174" s="91"/>
      <c r="IOD174" s="91"/>
      <c r="IOE174" s="91"/>
      <c r="IOF174" s="91"/>
      <c r="IOG174" s="91"/>
      <c r="IOH174" s="91"/>
      <c r="IOI174" s="91"/>
      <c r="IOJ174" s="91"/>
      <c r="IOK174" s="91"/>
      <c r="IOL174" s="91"/>
      <c r="IOM174" s="91"/>
      <c r="ION174" s="91"/>
      <c r="IOO174" s="91"/>
      <c r="IOP174" s="91"/>
      <c r="IOQ174" s="91"/>
      <c r="IOR174" s="91"/>
      <c r="IOS174" s="91"/>
      <c r="IOT174" s="91"/>
      <c r="IOU174" s="91"/>
      <c r="IOV174" s="91"/>
      <c r="IOW174" s="91"/>
      <c r="IOX174" s="91"/>
      <c r="IOY174" s="91"/>
      <c r="IOZ174" s="91"/>
      <c r="IPA174" s="91"/>
      <c r="IPB174" s="91"/>
      <c r="IPC174" s="91"/>
      <c r="IPD174" s="91"/>
      <c r="IPE174" s="91"/>
      <c r="IPF174" s="91"/>
      <c r="IPG174" s="91"/>
      <c r="IPH174" s="91"/>
      <c r="IPI174" s="91"/>
      <c r="IPJ174" s="91"/>
      <c r="IPK174" s="91"/>
      <c r="IPL174" s="91"/>
      <c r="IPM174" s="91"/>
      <c r="IPN174" s="91"/>
      <c r="IPO174" s="91"/>
      <c r="IPP174" s="91"/>
      <c r="IPQ174" s="91"/>
      <c r="IPR174" s="91"/>
      <c r="IPS174" s="91"/>
      <c r="IPT174" s="91"/>
      <c r="IPU174" s="91"/>
      <c r="IPV174" s="91"/>
      <c r="IPW174" s="91"/>
      <c r="IPX174" s="91"/>
      <c r="IPY174" s="91"/>
      <c r="IPZ174" s="91"/>
      <c r="IQA174" s="91"/>
      <c r="IQB174" s="91"/>
      <c r="IQC174" s="91"/>
      <c r="IQD174" s="91"/>
      <c r="IQE174" s="91"/>
      <c r="IQF174" s="91"/>
      <c r="IQG174" s="91"/>
      <c r="IQH174" s="91"/>
      <c r="IQI174" s="91"/>
      <c r="IQJ174" s="91"/>
      <c r="IQK174" s="91"/>
      <c r="IQL174" s="91"/>
      <c r="IQM174" s="91"/>
      <c r="IQN174" s="91"/>
      <c r="IQO174" s="91"/>
      <c r="IQP174" s="91"/>
      <c r="IQQ174" s="91"/>
      <c r="IQR174" s="91"/>
      <c r="IQS174" s="91"/>
      <c r="IQT174" s="91"/>
      <c r="IQU174" s="91"/>
      <c r="IQV174" s="91"/>
      <c r="IQW174" s="91"/>
      <c r="IQX174" s="91"/>
      <c r="IQY174" s="91"/>
      <c r="IQZ174" s="91"/>
      <c r="IRA174" s="91"/>
      <c r="IRB174" s="91"/>
      <c r="IRC174" s="91"/>
      <c r="IRD174" s="91"/>
      <c r="IRE174" s="91"/>
      <c r="IRF174" s="91"/>
      <c r="IRG174" s="91"/>
      <c r="IRH174" s="91"/>
      <c r="IRI174" s="91"/>
      <c r="IRJ174" s="91"/>
      <c r="IRK174" s="91"/>
      <c r="IRL174" s="91"/>
      <c r="IRM174" s="91"/>
      <c r="IRN174" s="91"/>
      <c r="IRO174" s="91"/>
      <c r="IRP174" s="91"/>
      <c r="IRQ174" s="91"/>
      <c r="IRR174" s="91"/>
      <c r="IRS174" s="91"/>
      <c r="IRT174" s="91"/>
      <c r="IRU174" s="91"/>
      <c r="IRV174" s="91"/>
      <c r="IRW174" s="91"/>
      <c r="IRX174" s="91"/>
      <c r="IRY174" s="91"/>
      <c r="IRZ174" s="91"/>
      <c r="ISA174" s="91"/>
      <c r="ISB174" s="91"/>
      <c r="ISC174" s="91"/>
      <c r="ISD174" s="91"/>
      <c r="ISE174" s="91"/>
      <c r="ISF174" s="91"/>
      <c r="ISG174" s="91"/>
      <c r="ISH174" s="91"/>
      <c r="ISI174" s="91"/>
      <c r="ISJ174" s="91"/>
      <c r="ISK174" s="91"/>
      <c r="ISL174" s="91"/>
      <c r="ISM174" s="91"/>
      <c r="ISN174" s="91"/>
      <c r="ISO174" s="91"/>
      <c r="ISP174" s="91"/>
      <c r="ISQ174" s="91"/>
      <c r="ISR174" s="91"/>
      <c r="ISS174" s="91"/>
      <c r="IST174" s="91"/>
      <c r="ISU174" s="91"/>
      <c r="ISV174" s="91"/>
      <c r="ISW174" s="91"/>
      <c r="ISX174" s="91"/>
      <c r="ISY174" s="91"/>
      <c r="ISZ174" s="91"/>
      <c r="ITA174" s="91"/>
      <c r="ITB174" s="91"/>
      <c r="ITC174" s="91"/>
      <c r="ITD174" s="91"/>
      <c r="ITE174" s="91"/>
      <c r="ITF174" s="91"/>
      <c r="ITG174" s="91"/>
      <c r="ITH174" s="91"/>
      <c r="ITI174" s="91"/>
      <c r="ITJ174" s="91"/>
      <c r="ITK174" s="91"/>
      <c r="ITL174" s="91"/>
      <c r="ITM174" s="91"/>
      <c r="ITN174" s="91"/>
      <c r="ITO174" s="91"/>
      <c r="ITP174" s="91"/>
      <c r="ITQ174" s="91"/>
      <c r="ITR174" s="91"/>
      <c r="ITS174" s="91"/>
      <c r="ITT174" s="91"/>
      <c r="ITU174" s="91"/>
      <c r="ITV174" s="91"/>
      <c r="ITW174" s="91"/>
      <c r="ITX174" s="91"/>
      <c r="ITY174" s="91"/>
      <c r="ITZ174" s="91"/>
      <c r="IUA174" s="91"/>
      <c r="IUB174" s="91"/>
      <c r="IUC174" s="91"/>
      <c r="IUD174" s="91"/>
      <c r="IUE174" s="91"/>
      <c r="IUF174" s="91"/>
      <c r="IUG174" s="91"/>
      <c r="IUH174" s="91"/>
      <c r="IUI174" s="91"/>
      <c r="IUJ174" s="91"/>
      <c r="IUK174" s="91"/>
      <c r="IUL174" s="91"/>
      <c r="IUM174" s="91"/>
      <c r="IUN174" s="91"/>
      <c r="IUO174" s="91"/>
      <c r="IUP174" s="91"/>
      <c r="IUQ174" s="91"/>
      <c r="IUR174" s="91"/>
      <c r="IUS174" s="91"/>
      <c r="IUT174" s="91"/>
      <c r="IUU174" s="91"/>
      <c r="IUV174" s="91"/>
      <c r="IUW174" s="91"/>
      <c r="IUX174" s="91"/>
      <c r="IUY174" s="91"/>
      <c r="IUZ174" s="91"/>
      <c r="IVA174" s="91"/>
      <c r="IVB174" s="91"/>
      <c r="IVC174" s="91"/>
      <c r="IVD174" s="91"/>
      <c r="IVE174" s="91"/>
      <c r="IVF174" s="91"/>
      <c r="IVG174" s="91"/>
      <c r="IVH174" s="91"/>
      <c r="IVI174" s="91"/>
      <c r="IVJ174" s="91"/>
      <c r="IVK174" s="91"/>
      <c r="IVL174" s="91"/>
      <c r="IVM174" s="91"/>
      <c r="IVN174" s="91"/>
      <c r="IVO174" s="91"/>
      <c r="IVP174" s="91"/>
      <c r="IVQ174" s="91"/>
      <c r="IVR174" s="91"/>
      <c r="IVS174" s="91"/>
      <c r="IVT174" s="91"/>
      <c r="IVU174" s="91"/>
      <c r="IVV174" s="91"/>
      <c r="IVW174" s="91"/>
      <c r="IVX174" s="91"/>
      <c r="IVY174" s="91"/>
      <c r="IVZ174" s="91"/>
      <c r="IWA174" s="91"/>
      <c r="IWB174" s="91"/>
      <c r="IWC174" s="91"/>
      <c r="IWD174" s="91"/>
      <c r="IWE174" s="91"/>
      <c r="IWF174" s="91"/>
      <c r="IWG174" s="91"/>
      <c r="IWH174" s="91"/>
      <c r="IWI174" s="91"/>
      <c r="IWJ174" s="91"/>
      <c r="IWK174" s="91"/>
      <c r="IWL174" s="91"/>
      <c r="IWM174" s="91"/>
      <c r="IWN174" s="91"/>
      <c r="IWO174" s="91"/>
      <c r="IWP174" s="91"/>
      <c r="IWQ174" s="91"/>
      <c r="IWR174" s="91"/>
      <c r="IWS174" s="91"/>
      <c r="IWT174" s="91"/>
      <c r="IWU174" s="91"/>
      <c r="IWV174" s="91"/>
      <c r="IWW174" s="91"/>
      <c r="IWX174" s="91"/>
      <c r="IWY174" s="91"/>
      <c r="IWZ174" s="91"/>
      <c r="IXA174" s="91"/>
      <c r="IXB174" s="91"/>
      <c r="IXC174" s="91"/>
      <c r="IXD174" s="91"/>
      <c r="IXE174" s="91"/>
      <c r="IXF174" s="91"/>
      <c r="IXG174" s="91"/>
      <c r="IXH174" s="91"/>
      <c r="IXI174" s="91"/>
      <c r="IXJ174" s="91"/>
      <c r="IXK174" s="91"/>
      <c r="IXL174" s="91"/>
      <c r="IXM174" s="91"/>
      <c r="IXN174" s="91"/>
      <c r="IXO174" s="91"/>
      <c r="IXP174" s="91"/>
      <c r="IXQ174" s="91"/>
      <c r="IXR174" s="91"/>
      <c r="IXS174" s="91"/>
      <c r="IXT174" s="91"/>
      <c r="IXU174" s="91"/>
      <c r="IXV174" s="91"/>
      <c r="IXW174" s="91"/>
      <c r="IXX174" s="91"/>
      <c r="IXY174" s="91"/>
      <c r="IXZ174" s="91"/>
      <c r="IYA174" s="91"/>
      <c r="IYB174" s="91"/>
      <c r="IYC174" s="91"/>
      <c r="IYD174" s="91"/>
      <c r="IYE174" s="91"/>
      <c r="IYF174" s="91"/>
      <c r="IYG174" s="91"/>
      <c r="IYH174" s="91"/>
      <c r="IYI174" s="91"/>
      <c r="IYJ174" s="91"/>
      <c r="IYK174" s="91"/>
      <c r="IYL174" s="91"/>
      <c r="IYM174" s="91"/>
      <c r="IYN174" s="91"/>
      <c r="IYO174" s="91"/>
      <c r="IYP174" s="91"/>
      <c r="IYQ174" s="91"/>
      <c r="IYR174" s="91"/>
      <c r="IYS174" s="91"/>
      <c r="IYT174" s="91"/>
      <c r="IYU174" s="91"/>
      <c r="IYV174" s="91"/>
      <c r="IYW174" s="91"/>
      <c r="IYX174" s="91"/>
      <c r="IYY174" s="91"/>
      <c r="IYZ174" s="91"/>
      <c r="IZA174" s="91"/>
      <c r="IZB174" s="91"/>
      <c r="IZC174" s="91"/>
      <c r="IZD174" s="91"/>
      <c r="IZE174" s="91"/>
      <c r="IZF174" s="91"/>
      <c r="IZG174" s="91"/>
      <c r="IZH174" s="91"/>
      <c r="IZI174" s="91"/>
      <c r="IZJ174" s="91"/>
      <c r="IZK174" s="91"/>
      <c r="IZL174" s="91"/>
      <c r="IZM174" s="91"/>
      <c r="IZN174" s="91"/>
      <c r="IZO174" s="91"/>
      <c r="IZP174" s="91"/>
      <c r="IZQ174" s="91"/>
      <c r="IZR174" s="91"/>
      <c r="IZS174" s="91"/>
      <c r="IZT174" s="91"/>
      <c r="IZU174" s="91"/>
      <c r="IZV174" s="91"/>
      <c r="IZW174" s="91"/>
      <c r="IZX174" s="91"/>
      <c r="IZY174" s="91"/>
      <c r="IZZ174" s="91"/>
      <c r="JAA174" s="91"/>
      <c r="JAB174" s="91"/>
      <c r="JAC174" s="91"/>
      <c r="JAD174" s="91"/>
      <c r="JAE174" s="91"/>
      <c r="JAF174" s="91"/>
      <c r="JAG174" s="91"/>
      <c r="JAH174" s="91"/>
      <c r="JAI174" s="91"/>
      <c r="JAJ174" s="91"/>
      <c r="JAK174" s="91"/>
      <c r="JAL174" s="91"/>
      <c r="JAM174" s="91"/>
      <c r="JAN174" s="91"/>
      <c r="JAO174" s="91"/>
      <c r="JAP174" s="91"/>
      <c r="JAQ174" s="91"/>
      <c r="JAR174" s="91"/>
      <c r="JAS174" s="91"/>
      <c r="JAT174" s="91"/>
      <c r="JAU174" s="91"/>
      <c r="JAV174" s="91"/>
      <c r="JAW174" s="91"/>
      <c r="JAX174" s="91"/>
      <c r="JAY174" s="91"/>
      <c r="JAZ174" s="91"/>
      <c r="JBA174" s="91"/>
      <c r="JBB174" s="91"/>
      <c r="JBC174" s="91"/>
      <c r="JBD174" s="91"/>
      <c r="JBE174" s="91"/>
      <c r="JBF174" s="91"/>
      <c r="JBG174" s="91"/>
      <c r="JBH174" s="91"/>
      <c r="JBI174" s="91"/>
      <c r="JBJ174" s="91"/>
      <c r="JBK174" s="91"/>
      <c r="JBL174" s="91"/>
      <c r="JBM174" s="91"/>
      <c r="JBN174" s="91"/>
      <c r="JBO174" s="91"/>
      <c r="JBP174" s="91"/>
      <c r="JBQ174" s="91"/>
      <c r="JBR174" s="91"/>
      <c r="JBS174" s="91"/>
      <c r="JBT174" s="91"/>
      <c r="JBU174" s="91"/>
      <c r="JBV174" s="91"/>
      <c r="JBW174" s="91"/>
      <c r="JBX174" s="91"/>
      <c r="JBY174" s="91"/>
      <c r="JBZ174" s="91"/>
      <c r="JCA174" s="91"/>
      <c r="JCB174" s="91"/>
      <c r="JCC174" s="91"/>
      <c r="JCD174" s="91"/>
      <c r="JCE174" s="91"/>
      <c r="JCF174" s="91"/>
      <c r="JCG174" s="91"/>
      <c r="JCH174" s="91"/>
      <c r="JCI174" s="91"/>
      <c r="JCJ174" s="91"/>
      <c r="JCK174" s="91"/>
      <c r="JCL174" s="91"/>
      <c r="JCM174" s="91"/>
      <c r="JCN174" s="91"/>
      <c r="JCO174" s="91"/>
      <c r="JCP174" s="91"/>
      <c r="JCQ174" s="91"/>
      <c r="JCR174" s="91"/>
      <c r="JCS174" s="91"/>
      <c r="JCT174" s="91"/>
      <c r="JCU174" s="91"/>
      <c r="JCV174" s="91"/>
      <c r="JCW174" s="91"/>
      <c r="JCX174" s="91"/>
      <c r="JCY174" s="91"/>
      <c r="JCZ174" s="91"/>
      <c r="JDA174" s="91"/>
      <c r="JDB174" s="91"/>
      <c r="JDC174" s="91"/>
      <c r="JDD174" s="91"/>
      <c r="JDE174" s="91"/>
      <c r="JDF174" s="91"/>
      <c r="JDG174" s="91"/>
      <c r="JDH174" s="91"/>
      <c r="JDI174" s="91"/>
      <c r="JDJ174" s="91"/>
      <c r="JDK174" s="91"/>
      <c r="JDL174" s="91"/>
      <c r="JDM174" s="91"/>
      <c r="JDN174" s="91"/>
      <c r="JDO174" s="91"/>
      <c r="JDP174" s="91"/>
      <c r="JDQ174" s="91"/>
      <c r="JDR174" s="91"/>
      <c r="JDS174" s="91"/>
      <c r="JDT174" s="91"/>
      <c r="JDU174" s="91"/>
      <c r="JDV174" s="91"/>
      <c r="JDW174" s="91"/>
      <c r="JDX174" s="91"/>
      <c r="JDY174" s="91"/>
      <c r="JDZ174" s="91"/>
      <c r="JEA174" s="91"/>
      <c r="JEB174" s="91"/>
      <c r="JEC174" s="91"/>
      <c r="JED174" s="91"/>
      <c r="JEE174" s="91"/>
      <c r="JEF174" s="91"/>
      <c r="JEG174" s="91"/>
      <c r="JEH174" s="91"/>
      <c r="JEI174" s="91"/>
      <c r="JEJ174" s="91"/>
      <c r="JEK174" s="91"/>
      <c r="JEL174" s="91"/>
      <c r="JEM174" s="91"/>
      <c r="JEN174" s="91"/>
      <c r="JEO174" s="91"/>
      <c r="JEP174" s="91"/>
      <c r="JEQ174" s="91"/>
      <c r="JER174" s="91"/>
      <c r="JES174" s="91"/>
      <c r="JET174" s="91"/>
      <c r="JEU174" s="91"/>
      <c r="JEV174" s="91"/>
      <c r="JEW174" s="91"/>
      <c r="JEX174" s="91"/>
      <c r="JEY174" s="91"/>
      <c r="JEZ174" s="91"/>
      <c r="JFA174" s="91"/>
      <c r="JFB174" s="91"/>
      <c r="JFC174" s="91"/>
      <c r="JFD174" s="91"/>
      <c r="JFE174" s="91"/>
      <c r="JFF174" s="91"/>
      <c r="JFG174" s="91"/>
      <c r="JFH174" s="91"/>
      <c r="JFI174" s="91"/>
      <c r="JFJ174" s="91"/>
      <c r="JFK174" s="91"/>
      <c r="JFL174" s="91"/>
      <c r="JFM174" s="91"/>
      <c r="JFN174" s="91"/>
      <c r="JFO174" s="91"/>
      <c r="JFP174" s="91"/>
      <c r="JFQ174" s="91"/>
      <c r="JFR174" s="91"/>
      <c r="JFS174" s="91"/>
      <c r="JFT174" s="91"/>
      <c r="JFU174" s="91"/>
      <c r="JFV174" s="91"/>
      <c r="JFW174" s="91"/>
      <c r="JFX174" s="91"/>
      <c r="JFY174" s="91"/>
      <c r="JFZ174" s="91"/>
      <c r="JGA174" s="91"/>
      <c r="JGB174" s="91"/>
      <c r="JGC174" s="91"/>
      <c r="JGD174" s="91"/>
      <c r="JGE174" s="91"/>
      <c r="JGF174" s="91"/>
      <c r="JGG174" s="91"/>
      <c r="JGH174" s="91"/>
      <c r="JGI174" s="91"/>
      <c r="JGJ174" s="91"/>
      <c r="JGK174" s="91"/>
      <c r="JGL174" s="91"/>
      <c r="JGM174" s="91"/>
      <c r="JGN174" s="91"/>
      <c r="JGO174" s="91"/>
      <c r="JGP174" s="91"/>
      <c r="JGQ174" s="91"/>
      <c r="JGR174" s="91"/>
      <c r="JGS174" s="91"/>
      <c r="JGT174" s="91"/>
      <c r="JGU174" s="91"/>
      <c r="JGV174" s="91"/>
      <c r="JGW174" s="91"/>
      <c r="JGX174" s="91"/>
      <c r="JGY174" s="91"/>
      <c r="JGZ174" s="91"/>
      <c r="JHA174" s="91"/>
      <c r="JHB174" s="91"/>
      <c r="JHC174" s="91"/>
      <c r="JHD174" s="91"/>
      <c r="JHE174" s="91"/>
      <c r="JHF174" s="91"/>
      <c r="JHG174" s="91"/>
      <c r="JHH174" s="91"/>
      <c r="JHI174" s="91"/>
      <c r="JHJ174" s="91"/>
      <c r="JHK174" s="91"/>
      <c r="JHL174" s="91"/>
      <c r="JHM174" s="91"/>
      <c r="JHN174" s="91"/>
      <c r="JHO174" s="91"/>
      <c r="JHP174" s="91"/>
      <c r="JHQ174" s="91"/>
      <c r="JHR174" s="91"/>
      <c r="JHS174" s="91"/>
      <c r="JHT174" s="91"/>
      <c r="JHU174" s="91"/>
      <c r="JHV174" s="91"/>
      <c r="JHW174" s="91"/>
      <c r="JHX174" s="91"/>
      <c r="JHY174" s="91"/>
      <c r="JHZ174" s="91"/>
      <c r="JIA174" s="91"/>
      <c r="JIB174" s="91"/>
      <c r="JIC174" s="91"/>
      <c r="JID174" s="91"/>
      <c r="JIE174" s="91"/>
      <c r="JIF174" s="91"/>
      <c r="JIG174" s="91"/>
      <c r="JIH174" s="91"/>
      <c r="JII174" s="91"/>
      <c r="JIJ174" s="91"/>
      <c r="JIK174" s="91"/>
      <c r="JIL174" s="91"/>
      <c r="JIM174" s="91"/>
      <c r="JIN174" s="91"/>
      <c r="JIO174" s="91"/>
      <c r="JIP174" s="91"/>
      <c r="JIQ174" s="91"/>
      <c r="JIR174" s="91"/>
      <c r="JIS174" s="91"/>
      <c r="JIT174" s="91"/>
      <c r="JIU174" s="91"/>
      <c r="JIV174" s="91"/>
      <c r="JIW174" s="91"/>
      <c r="JIX174" s="91"/>
      <c r="JIY174" s="91"/>
      <c r="JIZ174" s="91"/>
      <c r="JJA174" s="91"/>
      <c r="JJB174" s="91"/>
      <c r="JJC174" s="91"/>
      <c r="JJD174" s="91"/>
      <c r="JJE174" s="91"/>
      <c r="JJF174" s="91"/>
      <c r="JJG174" s="91"/>
      <c r="JJH174" s="91"/>
      <c r="JJI174" s="91"/>
      <c r="JJJ174" s="91"/>
      <c r="JJK174" s="91"/>
      <c r="JJL174" s="91"/>
      <c r="JJM174" s="91"/>
      <c r="JJN174" s="91"/>
      <c r="JJO174" s="91"/>
      <c r="JJP174" s="91"/>
      <c r="JJQ174" s="91"/>
      <c r="JJR174" s="91"/>
      <c r="JJS174" s="91"/>
      <c r="JJT174" s="91"/>
      <c r="JJU174" s="91"/>
      <c r="JJV174" s="91"/>
      <c r="JJW174" s="91"/>
      <c r="JJX174" s="91"/>
      <c r="JJY174" s="91"/>
      <c r="JJZ174" s="91"/>
      <c r="JKA174" s="91"/>
      <c r="JKB174" s="91"/>
      <c r="JKC174" s="91"/>
      <c r="JKD174" s="91"/>
      <c r="JKE174" s="91"/>
      <c r="JKF174" s="91"/>
      <c r="JKG174" s="91"/>
      <c r="JKH174" s="91"/>
      <c r="JKI174" s="91"/>
      <c r="JKJ174" s="91"/>
      <c r="JKK174" s="91"/>
      <c r="JKL174" s="91"/>
      <c r="JKM174" s="91"/>
      <c r="JKN174" s="91"/>
      <c r="JKO174" s="91"/>
      <c r="JKP174" s="91"/>
      <c r="JKQ174" s="91"/>
      <c r="JKR174" s="91"/>
      <c r="JKS174" s="91"/>
      <c r="JKT174" s="91"/>
      <c r="JKU174" s="91"/>
      <c r="JKV174" s="91"/>
      <c r="JKW174" s="91"/>
      <c r="JKX174" s="91"/>
      <c r="JKY174" s="91"/>
      <c r="JKZ174" s="91"/>
      <c r="JLA174" s="91"/>
      <c r="JLB174" s="91"/>
      <c r="JLC174" s="91"/>
      <c r="JLD174" s="91"/>
      <c r="JLE174" s="91"/>
      <c r="JLF174" s="91"/>
      <c r="JLG174" s="91"/>
      <c r="JLH174" s="91"/>
      <c r="JLI174" s="91"/>
      <c r="JLJ174" s="91"/>
      <c r="JLK174" s="91"/>
      <c r="JLL174" s="91"/>
      <c r="JLM174" s="91"/>
      <c r="JLN174" s="91"/>
      <c r="JLO174" s="91"/>
      <c r="JLP174" s="91"/>
      <c r="JLQ174" s="91"/>
      <c r="JLR174" s="91"/>
      <c r="JLS174" s="91"/>
      <c r="JLT174" s="91"/>
      <c r="JLU174" s="91"/>
      <c r="JLV174" s="91"/>
      <c r="JLW174" s="91"/>
      <c r="JLX174" s="91"/>
      <c r="JLY174" s="91"/>
      <c r="JLZ174" s="91"/>
      <c r="JMA174" s="91"/>
      <c r="JMB174" s="91"/>
      <c r="JMC174" s="91"/>
      <c r="JMD174" s="91"/>
      <c r="JME174" s="91"/>
      <c r="JMF174" s="91"/>
      <c r="JMG174" s="91"/>
      <c r="JMH174" s="91"/>
      <c r="JMI174" s="91"/>
      <c r="JMJ174" s="91"/>
      <c r="JMK174" s="91"/>
      <c r="JML174" s="91"/>
      <c r="JMM174" s="91"/>
      <c r="JMN174" s="91"/>
      <c r="JMO174" s="91"/>
      <c r="JMP174" s="91"/>
      <c r="JMQ174" s="91"/>
      <c r="JMR174" s="91"/>
      <c r="JMS174" s="91"/>
      <c r="JMT174" s="91"/>
      <c r="JMU174" s="91"/>
      <c r="JMV174" s="91"/>
      <c r="JMW174" s="91"/>
      <c r="JMX174" s="91"/>
      <c r="JMY174" s="91"/>
      <c r="JMZ174" s="91"/>
      <c r="JNA174" s="91"/>
      <c r="JNB174" s="91"/>
      <c r="JNC174" s="91"/>
      <c r="JND174" s="91"/>
      <c r="JNE174" s="91"/>
      <c r="JNF174" s="91"/>
      <c r="JNG174" s="91"/>
      <c r="JNH174" s="91"/>
      <c r="JNI174" s="91"/>
      <c r="JNJ174" s="91"/>
      <c r="JNK174" s="91"/>
      <c r="JNL174" s="91"/>
      <c r="JNM174" s="91"/>
      <c r="JNN174" s="91"/>
      <c r="JNO174" s="91"/>
      <c r="JNP174" s="91"/>
      <c r="JNQ174" s="91"/>
      <c r="JNR174" s="91"/>
      <c r="JNS174" s="91"/>
      <c r="JNT174" s="91"/>
      <c r="JNU174" s="91"/>
      <c r="JNV174" s="91"/>
      <c r="JNW174" s="91"/>
      <c r="JNX174" s="91"/>
      <c r="JNY174" s="91"/>
      <c r="JNZ174" s="91"/>
      <c r="JOA174" s="91"/>
      <c r="JOB174" s="91"/>
      <c r="JOC174" s="91"/>
      <c r="JOD174" s="91"/>
      <c r="JOE174" s="91"/>
      <c r="JOF174" s="91"/>
      <c r="JOG174" s="91"/>
      <c r="JOH174" s="91"/>
      <c r="JOI174" s="91"/>
      <c r="JOJ174" s="91"/>
      <c r="JOK174" s="91"/>
      <c r="JOL174" s="91"/>
      <c r="JOM174" s="91"/>
      <c r="JON174" s="91"/>
      <c r="JOO174" s="91"/>
      <c r="JOP174" s="91"/>
      <c r="JOQ174" s="91"/>
      <c r="JOR174" s="91"/>
      <c r="JOS174" s="91"/>
      <c r="JOT174" s="91"/>
      <c r="JOU174" s="91"/>
      <c r="JOV174" s="91"/>
      <c r="JOW174" s="91"/>
      <c r="JOX174" s="91"/>
      <c r="JOY174" s="91"/>
      <c r="JOZ174" s="91"/>
      <c r="JPA174" s="91"/>
      <c r="JPB174" s="91"/>
      <c r="JPC174" s="91"/>
      <c r="JPD174" s="91"/>
      <c r="JPE174" s="91"/>
      <c r="JPF174" s="91"/>
      <c r="JPG174" s="91"/>
      <c r="JPH174" s="91"/>
      <c r="JPI174" s="91"/>
      <c r="JPJ174" s="91"/>
      <c r="JPK174" s="91"/>
      <c r="JPL174" s="91"/>
      <c r="JPM174" s="91"/>
      <c r="JPN174" s="91"/>
      <c r="JPO174" s="91"/>
      <c r="JPP174" s="91"/>
      <c r="JPQ174" s="91"/>
      <c r="JPR174" s="91"/>
      <c r="JPS174" s="91"/>
      <c r="JPT174" s="91"/>
      <c r="JPU174" s="91"/>
      <c r="JPV174" s="91"/>
      <c r="JPW174" s="91"/>
      <c r="JPX174" s="91"/>
      <c r="JPY174" s="91"/>
      <c r="JPZ174" s="91"/>
      <c r="JQA174" s="91"/>
      <c r="JQB174" s="91"/>
      <c r="JQC174" s="91"/>
      <c r="JQD174" s="91"/>
      <c r="JQE174" s="91"/>
      <c r="JQF174" s="91"/>
      <c r="JQG174" s="91"/>
      <c r="JQH174" s="91"/>
      <c r="JQI174" s="91"/>
      <c r="JQJ174" s="91"/>
      <c r="JQK174" s="91"/>
      <c r="JQL174" s="91"/>
      <c r="JQM174" s="91"/>
      <c r="JQN174" s="91"/>
      <c r="JQO174" s="91"/>
      <c r="JQP174" s="91"/>
      <c r="JQQ174" s="91"/>
      <c r="JQR174" s="91"/>
      <c r="JQS174" s="91"/>
      <c r="JQT174" s="91"/>
      <c r="JQU174" s="91"/>
      <c r="JQV174" s="91"/>
      <c r="JQW174" s="91"/>
      <c r="JQX174" s="91"/>
      <c r="JQY174" s="91"/>
      <c r="JQZ174" s="91"/>
      <c r="JRA174" s="91"/>
      <c r="JRB174" s="91"/>
      <c r="JRC174" s="91"/>
      <c r="JRD174" s="91"/>
      <c r="JRE174" s="91"/>
      <c r="JRF174" s="91"/>
      <c r="JRG174" s="91"/>
      <c r="JRH174" s="91"/>
      <c r="JRI174" s="91"/>
      <c r="JRJ174" s="91"/>
      <c r="JRK174" s="91"/>
      <c r="JRL174" s="91"/>
      <c r="JRM174" s="91"/>
      <c r="JRN174" s="91"/>
      <c r="JRO174" s="91"/>
      <c r="JRP174" s="91"/>
      <c r="JRQ174" s="91"/>
      <c r="JRR174" s="91"/>
      <c r="JRS174" s="91"/>
      <c r="JRT174" s="91"/>
      <c r="JRU174" s="91"/>
      <c r="JRV174" s="91"/>
      <c r="JRW174" s="91"/>
      <c r="JRX174" s="91"/>
      <c r="JRY174" s="91"/>
      <c r="JRZ174" s="91"/>
      <c r="JSA174" s="91"/>
      <c r="JSB174" s="91"/>
      <c r="JSC174" s="91"/>
      <c r="JSD174" s="91"/>
      <c r="JSE174" s="91"/>
      <c r="JSF174" s="91"/>
      <c r="JSG174" s="91"/>
      <c r="JSH174" s="91"/>
      <c r="JSI174" s="91"/>
      <c r="JSJ174" s="91"/>
      <c r="JSK174" s="91"/>
      <c r="JSL174" s="91"/>
      <c r="JSM174" s="91"/>
      <c r="JSN174" s="91"/>
      <c r="JSO174" s="91"/>
      <c r="JSP174" s="91"/>
      <c r="JSQ174" s="91"/>
      <c r="JSR174" s="91"/>
      <c r="JSS174" s="91"/>
      <c r="JST174" s="91"/>
      <c r="JSU174" s="91"/>
      <c r="JSV174" s="91"/>
      <c r="JSW174" s="91"/>
      <c r="JSX174" s="91"/>
      <c r="JSY174" s="91"/>
      <c r="JSZ174" s="91"/>
      <c r="JTA174" s="91"/>
      <c r="JTB174" s="91"/>
      <c r="JTC174" s="91"/>
      <c r="JTD174" s="91"/>
      <c r="JTE174" s="91"/>
      <c r="JTF174" s="91"/>
      <c r="JTG174" s="91"/>
      <c r="JTH174" s="91"/>
      <c r="JTI174" s="91"/>
      <c r="JTJ174" s="91"/>
      <c r="JTK174" s="91"/>
      <c r="JTL174" s="91"/>
      <c r="JTM174" s="91"/>
      <c r="JTN174" s="91"/>
      <c r="JTO174" s="91"/>
      <c r="JTP174" s="91"/>
      <c r="JTQ174" s="91"/>
      <c r="JTR174" s="91"/>
      <c r="JTS174" s="91"/>
      <c r="JTT174" s="91"/>
      <c r="JTU174" s="91"/>
      <c r="JTV174" s="91"/>
      <c r="JTW174" s="91"/>
      <c r="JTX174" s="91"/>
      <c r="JTY174" s="91"/>
      <c r="JTZ174" s="91"/>
      <c r="JUA174" s="91"/>
      <c r="JUB174" s="91"/>
      <c r="JUC174" s="91"/>
      <c r="JUD174" s="91"/>
      <c r="JUE174" s="91"/>
      <c r="JUF174" s="91"/>
      <c r="JUG174" s="91"/>
      <c r="JUH174" s="91"/>
      <c r="JUI174" s="91"/>
      <c r="JUJ174" s="91"/>
      <c r="JUK174" s="91"/>
      <c r="JUL174" s="91"/>
      <c r="JUM174" s="91"/>
      <c r="JUN174" s="91"/>
      <c r="JUO174" s="91"/>
      <c r="JUP174" s="91"/>
      <c r="JUQ174" s="91"/>
      <c r="JUR174" s="91"/>
      <c r="JUS174" s="91"/>
      <c r="JUT174" s="91"/>
      <c r="JUU174" s="91"/>
      <c r="JUV174" s="91"/>
      <c r="JUW174" s="91"/>
      <c r="JUX174" s="91"/>
      <c r="JUY174" s="91"/>
      <c r="JUZ174" s="91"/>
      <c r="JVA174" s="91"/>
      <c r="JVB174" s="91"/>
      <c r="JVC174" s="91"/>
      <c r="JVD174" s="91"/>
      <c r="JVE174" s="91"/>
      <c r="JVF174" s="91"/>
      <c r="JVG174" s="91"/>
      <c r="JVH174" s="91"/>
      <c r="JVI174" s="91"/>
      <c r="JVJ174" s="91"/>
      <c r="JVK174" s="91"/>
      <c r="JVL174" s="91"/>
      <c r="JVM174" s="91"/>
      <c r="JVN174" s="91"/>
      <c r="JVO174" s="91"/>
      <c r="JVP174" s="91"/>
      <c r="JVQ174" s="91"/>
      <c r="JVR174" s="91"/>
      <c r="JVS174" s="91"/>
      <c r="JVT174" s="91"/>
      <c r="JVU174" s="91"/>
      <c r="JVV174" s="91"/>
      <c r="JVW174" s="91"/>
      <c r="JVX174" s="91"/>
      <c r="JVY174" s="91"/>
      <c r="JVZ174" s="91"/>
      <c r="JWA174" s="91"/>
      <c r="JWB174" s="91"/>
      <c r="JWC174" s="91"/>
      <c r="JWD174" s="91"/>
      <c r="JWE174" s="91"/>
      <c r="JWF174" s="91"/>
      <c r="JWG174" s="91"/>
      <c r="JWH174" s="91"/>
      <c r="JWI174" s="91"/>
      <c r="JWJ174" s="91"/>
      <c r="JWK174" s="91"/>
      <c r="JWL174" s="91"/>
      <c r="JWM174" s="91"/>
      <c r="JWN174" s="91"/>
      <c r="JWO174" s="91"/>
      <c r="JWP174" s="91"/>
      <c r="JWQ174" s="91"/>
      <c r="JWR174" s="91"/>
      <c r="JWS174" s="91"/>
      <c r="JWT174" s="91"/>
      <c r="JWU174" s="91"/>
      <c r="JWV174" s="91"/>
      <c r="JWW174" s="91"/>
      <c r="JWX174" s="91"/>
      <c r="JWY174" s="91"/>
      <c r="JWZ174" s="91"/>
      <c r="JXA174" s="91"/>
      <c r="JXB174" s="91"/>
      <c r="JXC174" s="91"/>
      <c r="JXD174" s="91"/>
      <c r="JXE174" s="91"/>
      <c r="JXF174" s="91"/>
      <c r="JXG174" s="91"/>
      <c r="JXH174" s="91"/>
      <c r="JXI174" s="91"/>
      <c r="JXJ174" s="91"/>
      <c r="JXK174" s="91"/>
      <c r="JXL174" s="91"/>
      <c r="JXM174" s="91"/>
      <c r="JXN174" s="91"/>
      <c r="JXO174" s="91"/>
      <c r="JXP174" s="91"/>
      <c r="JXQ174" s="91"/>
      <c r="JXR174" s="91"/>
      <c r="JXS174" s="91"/>
      <c r="JXT174" s="91"/>
      <c r="JXU174" s="91"/>
      <c r="JXV174" s="91"/>
      <c r="JXW174" s="91"/>
      <c r="JXX174" s="91"/>
      <c r="JXY174" s="91"/>
      <c r="JXZ174" s="91"/>
      <c r="JYA174" s="91"/>
      <c r="JYB174" s="91"/>
      <c r="JYC174" s="91"/>
      <c r="JYD174" s="91"/>
      <c r="JYE174" s="91"/>
      <c r="JYF174" s="91"/>
      <c r="JYG174" s="91"/>
      <c r="JYH174" s="91"/>
      <c r="JYI174" s="91"/>
      <c r="JYJ174" s="91"/>
      <c r="JYK174" s="91"/>
      <c r="JYL174" s="91"/>
      <c r="JYM174" s="91"/>
      <c r="JYN174" s="91"/>
      <c r="JYO174" s="91"/>
      <c r="JYP174" s="91"/>
      <c r="JYQ174" s="91"/>
      <c r="JYR174" s="91"/>
      <c r="JYS174" s="91"/>
      <c r="JYT174" s="91"/>
      <c r="JYU174" s="91"/>
      <c r="JYV174" s="91"/>
      <c r="JYW174" s="91"/>
      <c r="JYX174" s="91"/>
      <c r="JYY174" s="91"/>
      <c r="JYZ174" s="91"/>
      <c r="JZA174" s="91"/>
      <c r="JZB174" s="91"/>
      <c r="JZC174" s="91"/>
      <c r="JZD174" s="91"/>
      <c r="JZE174" s="91"/>
      <c r="JZF174" s="91"/>
      <c r="JZG174" s="91"/>
      <c r="JZH174" s="91"/>
      <c r="JZI174" s="91"/>
      <c r="JZJ174" s="91"/>
      <c r="JZK174" s="91"/>
      <c r="JZL174" s="91"/>
      <c r="JZM174" s="91"/>
      <c r="JZN174" s="91"/>
      <c r="JZO174" s="91"/>
      <c r="JZP174" s="91"/>
      <c r="JZQ174" s="91"/>
      <c r="JZR174" s="91"/>
      <c r="JZS174" s="91"/>
      <c r="JZT174" s="91"/>
      <c r="JZU174" s="91"/>
      <c r="JZV174" s="91"/>
      <c r="JZW174" s="91"/>
      <c r="JZX174" s="91"/>
      <c r="JZY174" s="91"/>
      <c r="JZZ174" s="91"/>
      <c r="KAA174" s="91"/>
      <c r="KAB174" s="91"/>
      <c r="KAC174" s="91"/>
      <c r="KAD174" s="91"/>
      <c r="KAE174" s="91"/>
      <c r="KAF174" s="91"/>
      <c r="KAG174" s="91"/>
      <c r="KAH174" s="91"/>
      <c r="KAI174" s="91"/>
      <c r="KAJ174" s="91"/>
      <c r="KAK174" s="91"/>
      <c r="KAL174" s="91"/>
      <c r="KAM174" s="91"/>
      <c r="KAN174" s="91"/>
      <c r="KAO174" s="91"/>
      <c r="KAP174" s="91"/>
      <c r="KAQ174" s="91"/>
      <c r="KAR174" s="91"/>
      <c r="KAS174" s="91"/>
      <c r="KAT174" s="91"/>
      <c r="KAU174" s="91"/>
      <c r="KAV174" s="91"/>
      <c r="KAW174" s="91"/>
      <c r="KAX174" s="91"/>
      <c r="KAY174" s="91"/>
      <c r="KAZ174" s="91"/>
      <c r="KBA174" s="91"/>
      <c r="KBB174" s="91"/>
      <c r="KBC174" s="91"/>
      <c r="KBD174" s="91"/>
      <c r="KBE174" s="91"/>
      <c r="KBF174" s="91"/>
      <c r="KBG174" s="91"/>
      <c r="KBH174" s="91"/>
      <c r="KBI174" s="91"/>
      <c r="KBJ174" s="91"/>
      <c r="KBK174" s="91"/>
      <c r="KBL174" s="91"/>
      <c r="KBM174" s="91"/>
      <c r="KBN174" s="91"/>
      <c r="KBO174" s="91"/>
      <c r="KBP174" s="91"/>
      <c r="KBQ174" s="91"/>
      <c r="KBR174" s="91"/>
      <c r="KBS174" s="91"/>
      <c r="KBT174" s="91"/>
      <c r="KBU174" s="91"/>
      <c r="KBV174" s="91"/>
      <c r="KBW174" s="91"/>
      <c r="KBX174" s="91"/>
      <c r="KBY174" s="91"/>
      <c r="KBZ174" s="91"/>
      <c r="KCA174" s="91"/>
      <c r="KCB174" s="91"/>
      <c r="KCC174" s="91"/>
      <c r="KCD174" s="91"/>
      <c r="KCE174" s="91"/>
      <c r="KCF174" s="91"/>
      <c r="KCG174" s="91"/>
      <c r="KCH174" s="91"/>
      <c r="KCI174" s="91"/>
      <c r="KCJ174" s="91"/>
      <c r="KCK174" s="91"/>
      <c r="KCL174" s="91"/>
      <c r="KCM174" s="91"/>
      <c r="KCN174" s="91"/>
      <c r="KCO174" s="91"/>
      <c r="KCP174" s="91"/>
      <c r="KCQ174" s="91"/>
      <c r="KCR174" s="91"/>
      <c r="KCS174" s="91"/>
      <c r="KCT174" s="91"/>
      <c r="KCU174" s="91"/>
      <c r="KCV174" s="91"/>
      <c r="KCW174" s="91"/>
      <c r="KCX174" s="91"/>
      <c r="KCY174" s="91"/>
      <c r="KCZ174" s="91"/>
      <c r="KDA174" s="91"/>
      <c r="KDB174" s="91"/>
      <c r="KDC174" s="91"/>
      <c r="KDD174" s="91"/>
      <c r="KDE174" s="91"/>
      <c r="KDF174" s="91"/>
      <c r="KDG174" s="91"/>
      <c r="KDH174" s="91"/>
      <c r="KDI174" s="91"/>
      <c r="KDJ174" s="91"/>
      <c r="KDK174" s="91"/>
      <c r="KDL174" s="91"/>
      <c r="KDM174" s="91"/>
      <c r="KDN174" s="91"/>
      <c r="KDO174" s="91"/>
      <c r="KDP174" s="91"/>
      <c r="KDQ174" s="91"/>
      <c r="KDR174" s="91"/>
      <c r="KDS174" s="91"/>
      <c r="KDT174" s="91"/>
      <c r="KDU174" s="91"/>
      <c r="KDV174" s="91"/>
      <c r="KDW174" s="91"/>
      <c r="KDX174" s="91"/>
      <c r="KDY174" s="91"/>
      <c r="KDZ174" s="91"/>
      <c r="KEA174" s="91"/>
      <c r="KEB174" s="91"/>
      <c r="KEC174" s="91"/>
      <c r="KED174" s="91"/>
      <c r="KEE174" s="91"/>
      <c r="KEF174" s="91"/>
      <c r="KEG174" s="91"/>
      <c r="KEH174" s="91"/>
      <c r="KEI174" s="91"/>
      <c r="KEJ174" s="91"/>
      <c r="KEK174" s="91"/>
      <c r="KEL174" s="91"/>
      <c r="KEM174" s="91"/>
      <c r="KEN174" s="91"/>
      <c r="KEO174" s="91"/>
      <c r="KEP174" s="91"/>
      <c r="KEQ174" s="91"/>
      <c r="KER174" s="91"/>
      <c r="KES174" s="91"/>
      <c r="KET174" s="91"/>
      <c r="KEU174" s="91"/>
      <c r="KEV174" s="91"/>
      <c r="KEW174" s="91"/>
      <c r="KEX174" s="91"/>
      <c r="KEY174" s="91"/>
      <c r="KEZ174" s="91"/>
      <c r="KFA174" s="91"/>
      <c r="KFB174" s="91"/>
      <c r="KFC174" s="91"/>
      <c r="KFD174" s="91"/>
      <c r="KFE174" s="91"/>
      <c r="KFF174" s="91"/>
      <c r="KFG174" s="91"/>
      <c r="KFH174" s="91"/>
      <c r="KFI174" s="91"/>
      <c r="KFJ174" s="91"/>
      <c r="KFK174" s="91"/>
      <c r="KFL174" s="91"/>
      <c r="KFM174" s="91"/>
      <c r="KFN174" s="91"/>
      <c r="KFO174" s="91"/>
      <c r="KFP174" s="91"/>
      <c r="KFQ174" s="91"/>
      <c r="KFR174" s="91"/>
      <c r="KFS174" s="91"/>
      <c r="KFT174" s="91"/>
      <c r="KFU174" s="91"/>
      <c r="KFV174" s="91"/>
      <c r="KFW174" s="91"/>
      <c r="KFX174" s="91"/>
      <c r="KFY174" s="91"/>
      <c r="KFZ174" s="91"/>
      <c r="KGA174" s="91"/>
      <c r="KGB174" s="91"/>
      <c r="KGC174" s="91"/>
      <c r="KGD174" s="91"/>
      <c r="KGE174" s="91"/>
      <c r="KGF174" s="91"/>
      <c r="KGG174" s="91"/>
      <c r="KGH174" s="91"/>
      <c r="KGI174" s="91"/>
      <c r="KGJ174" s="91"/>
      <c r="KGK174" s="91"/>
      <c r="KGL174" s="91"/>
      <c r="KGM174" s="91"/>
      <c r="KGN174" s="91"/>
      <c r="KGO174" s="91"/>
      <c r="KGP174" s="91"/>
      <c r="KGQ174" s="91"/>
      <c r="KGR174" s="91"/>
      <c r="KGS174" s="91"/>
      <c r="KGT174" s="91"/>
      <c r="KGU174" s="91"/>
      <c r="KGV174" s="91"/>
      <c r="KGW174" s="91"/>
      <c r="KGX174" s="91"/>
      <c r="KGY174" s="91"/>
      <c r="KGZ174" s="91"/>
      <c r="KHA174" s="91"/>
      <c r="KHB174" s="91"/>
      <c r="KHC174" s="91"/>
      <c r="KHD174" s="91"/>
      <c r="KHE174" s="91"/>
      <c r="KHF174" s="91"/>
      <c r="KHG174" s="91"/>
      <c r="KHH174" s="91"/>
      <c r="KHI174" s="91"/>
      <c r="KHJ174" s="91"/>
      <c r="KHK174" s="91"/>
      <c r="KHL174" s="91"/>
      <c r="KHM174" s="91"/>
      <c r="KHN174" s="91"/>
      <c r="KHO174" s="91"/>
      <c r="KHP174" s="91"/>
      <c r="KHQ174" s="91"/>
      <c r="KHR174" s="91"/>
      <c r="KHS174" s="91"/>
      <c r="KHT174" s="91"/>
      <c r="KHU174" s="91"/>
      <c r="KHV174" s="91"/>
      <c r="KHW174" s="91"/>
      <c r="KHX174" s="91"/>
      <c r="KHY174" s="91"/>
      <c r="KHZ174" s="91"/>
      <c r="KIA174" s="91"/>
      <c r="KIB174" s="91"/>
      <c r="KIC174" s="91"/>
      <c r="KID174" s="91"/>
      <c r="KIE174" s="91"/>
      <c r="KIF174" s="91"/>
      <c r="KIG174" s="91"/>
      <c r="KIH174" s="91"/>
      <c r="KII174" s="91"/>
      <c r="KIJ174" s="91"/>
      <c r="KIK174" s="91"/>
      <c r="KIL174" s="91"/>
      <c r="KIM174" s="91"/>
      <c r="KIN174" s="91"/>
      <c r="KIO174" s="91"/>
      <c r="KIP174" s="91"/>
      <c r="KIQ174" s="91"/>
      <c r="KIR174" s="91"/>
      <c r="KIS174" s="91"/>
      <c r="KIT174" s="91"/>
      <c r="KIU174" s="91"/>
      <c r="KIV174" s="91"/>
      <c r="KIW174" s="91"/>
      <c r="KIX174" s="91"/>
      <c r="KIY174" s="91"/>
      <c r="KIZ174" s="91"/>
      <c r="KJA174" s="91"/>
      <c r="KJB174" s="91"/>
      <c r="KJC174" s="91"/>
      <c r="KJD174" s="91"/>
      <c r="KJE174" s="91"/>
      <c r="KJF174" s="91"/>
      <c r="KJG174" s="91"/>
      <c r="KJH174" s="91"/>
      <c r="KJI174" s="91"/>
      <c r="KJJ174" s="91"/>
      <c r="KJK174" s="91"/>
      <c r="KJL174" s="91"/>
      <c r="KJM174" s="91"/>
      <c r="KJN174" s="91"/>
      <c r="KJO174" s="91"/>
      <c r="KJP174" s="91"/>
      <c r="KJQ174" s="91"/>
      <c r="KJR174" s="91"/>
      <c r="KJS174" s="91"/>
      <c r="KJT174" s="91"/>
      <c r="KJU174" s="91"/>
      <c r="KJV174" s="91"/>
      <c r="KJW174" s="91"/>
      <c r="KJX174" s="91"/>
      <c r="KJY174" s="91"/>
      <c r="KJZ174" s="91"/>
      <c r="KKA174" s="91"/>
      <c r="KKB174" s="91"/>
      <c r="KKC174" s="91"/>
      <c r="KKD174" s="91"/>
      <c r="KKE174" s="91"/>
      <c r="KKF174" s="91"/>
      <c r="KKG174" s="91"/>
      <c r="KKH174" s="91"/>
      <c r="KKI174" s="91"/>
      <c r="KKJ174" s="91"/>
      <c r="KKK174" s="91"/>
      <c r="KKL174" s="91"/>
      <c r="KKM174" s="91"/>
      <c r="KKN174" s="91"/>
      <c r="KKO174" s="91"/>
      <c r="KKP174" s="91"/>
      <c r="KKQ174" s="91"/>
      <c r="KKR174" s="91"/>
      <c r="KKS174" s="91"/>
      <c r="KKT174" s="91"/>
      <c r="KKU174" s="91"/>
      <c r="KKV174" s="91"/>
      <c r="KKW174" s="91"/>
      <c r="KKX174" s="91"/>
      <c r="KKY174" s="91"/>
      <c r="KKZ174" s="91"/>
      <c r="KLA174" s="91"/>
      <c r="KLB174" s="91"/>
      <c r="KLC174" s="91"/>
      <c r="KLD174" s="91"/>
      <c r="KLE174" s="91"/>
      <c r="KLF174" s="91"/>
      <c r="KLG174" s="91"/>
      <c r="KLH174" s="91"/>
      <c r="KLI174" s="91"/>
      <c r="KLJ174" s="91"/>
      <c r="KLK174" s="91"/>
      <c r="KLL174" s="91"/>
      <c r="KLM174" s="91"/>
      <c r="KLN174" s="91"/>
      <c r="KLO174" s="91"/>
      <c r="KLP174" s="91"/>
      <c r="KLQ174" s="91"/>
      <c r="KLR174" s="91"/>
      <c r="KLS174" s="91"/>
      <c r="KLT174" s="91"/>
      <c r="KLU174" s="91"/>
      <c r="KLV174" s="91"/>
      <c r="KLW174" s="91"/>
      <c r="KLX174" s="91"/>
      <c r="KLY174" s="91"/>
      <c r="KLZ174" s="91"/>
      <c r="KMA174" s="91"/>
      <c r="KMB174" s="91"/>
      <c r="KMC174" s="91"/>
      <c r="KMD174" s="91"/>
      <c r="KME174" s="91"/>
      <c r="KMF174" s="91"/>
      <c r="KMG174" s="91"/>
      <c r="KMH174" s="91"/>
      <c r="KMI174" s="91"/>
      <c r="KMJ174" s="91"/>
      <c r="KMK174" s="91"/>
      <c r="KML174" s="91"/>
      <c r="KMM174" s="91"/>
      <c r="KMN174" s="91"/>
      <c r="KMO174" s="91"/>
      <c r="KMP174" s="91"/>
      <c r="KMQ174" s="91"/>
      <c r="KMR174" s="91"/>
      <c r="KMS174" s="91"/>
      <c r="KMT174" s="91"/>
      <c r="KMU174" s="91"/>
      <c r="KMV174" s="91"/>
      <c r="KMW174" s="91"/>
      <c r="KMX174" s="91"/>
      <c r="KMY174" s="91"/>
      <c r="KMZ174" s="91"/>
      <c r="KNA174" s="91"/>
      <c r="KNB174" s="91"/>
      <c r="KNC174" s="91"/>
      <c r="KND174" s="91"/>
      <c r="KNE174" s="91"/>
      <c r="KNF174" s="91"/>
      <c r="KNG174" s="91"/>
      <c r="KNH174" s="91"/>
      <c r="KNI174" s="91"/>
      <c r="KNJ174" s="91"/>
      <c r="KNK174" s="91"/>
      <c r="KNL174" s="91"/>
      <c r="KNM174" s="91"/>
      <c r="KNN174" s="91"/>
      <c r="KNO174" s="91"/>
      <c r="KNP174" s="91"/>
      <c r="KNQ174" s="91"/>
      <c r="KNR174" s="91"/>
      <c r="KNS174" s="91"/>
      <c r="KNT174" s="91"/>
      <c r="KNU174" s="91"/>
      <c r="KNV174" s="91"/>
      <c r="KNW174" s="91"/>
      <c r="KNX174" s="91"/>
      <c r="KNY174" s="91"/>
      <c r="KNZ174" s="91"/>
      <c r="KOA174" s="91"/>
      <c r="KOB174" s="91"/>
      <c r="KOC174" s="91"/>
      <c r="KOD174" s="91"/>
      <c r="KOE174" s="91"/>
      <c r="KOF174" s="91"/>
      <c r="KOG174" s="91"/>
      <c r="KOH174" s="91"/>
      <c r="KOI174" s="91"/>
      <c r="KOJ174" s="91"/>
      <c r="KOK174" s="91"/>
      <c r="KOL174" s="91"/>
      <c r="KOM174" s="91"/>
      <c r="KON174" s="91"/>
      <c r="KOO174" s="91"/>
      <c r="KOP174" s="91"/>
      <c r="KOQ174" s="91"/>
      <c r="KOR174" s="91"/>
      <c r="KOS174" s="91"/>
      <c r="KOT174" s="91"/>
      <c r="KOU174" s="91"/>
      <c r="KOV174" s="91"/>
      <c r="KOW174" s="91"/>
      <c r="KOX174" s="91"/>
      <c r="KOY174" s="91"/>
      <c r="KOZ174" s="91"/>
      <c r="KPA174" s="91"/>
      <c r="KPB174" s="91"/>
      <c r="KPC174" s="91"/>
      <c r="KPD174" s="91"/>
      <c r="KPE174" s="91"/>
      <c r="KPF174" s="91"/>
      <c r="KPG174" s="91"/>
      <c r="KPH174" s="91"/>
      <c r="KPI174" s="91"/>
      <c r="KPJ174" s="91"/>
      <c r="KPK174" s="91"/>
      <c r="KPL174" s="91"/>
      <c r="KPM174" s="91"/>
      <c r="KPN174" s="91"/>
      <c r="KPO174" s="91"/>
      <c r="KPP174" s="91"/>
      <c r="KPQ174" s="91"/>
      <c r="KPR174" s="91"/>
      <c r="KPS174" s="91"/>
      <c r="KPT174" s="91"/>
      <c r="KPU174" s="91"/>
      <c r="KPV174" s="91"/>
      <c r="KPW174" s="91"/>
      <c r="KPX174" s="91"/>
      <c r="KPY174" s="91"/>
      <c r="KPZ174" s="91"/>
      <c r="KQA174" s="91"/>
      <c r="KQB174" s="91"/>
      <c r="KQC174" s="91"/>
      <c r="KQD174" s="91"/>
      <c r="KQE174" s="91"/>
      <c r="KQF174" s="91"/>
      <c r="KQG174" s="91"/>
      <c r="KQH174" s="91"/>
      <c r="KQI174" s="91"/>
      <c r="KQJ174" s="91"/>
      <c r="KQK174" s="91"/>
      <c r="KQL174" s="91"/>
      <c r="KQM174" s="91"/>
      <c r="KQN174" s="91"/>
      <c r="KQO174" s="91"/>
      <c r="KQP174" s="91"/>
      <c r="KQQ174" s="91"/>
      <c r="KQR174" s="91"/>
      <c r="KQS174" s="91"/>
      <c r="KQT174" s="91"/>
      <c r="KQU174" s="91"/>
      <c r="KQV174" s="91"/>
      <c r="KQW174" s="91"/>
      <c r="KQX174" s="91"/>
      <c r="KQY174" s="91"/>
      <c r="KQZ174" s="91"/>
      <c r="KRA174" s="91"/>
      <c r="KRB174" s="91"/>
      <c r="KRC174" s="91"/>
      <c r="KRD174" s="91"/>
      <c r="KRE174" s="91"/>
      <c r="KRF174" s="91"/>
      <c r="KRG174" s="91"/>
      <c r="KRH174" s="91"/>
      <c r="KRI174" s="91"/>
      <c r="KRJ174" s="91"/>
      <c r="KRK174" s="91"/>
      <c r="KRL174" s="91"/>
      <c r="KRM174" s="91"/>
      <c r="KRN174" s="91"/>
      <c r="KRO174" s="91"/>
      <c r="KRP174" s="91"/>
      <c r="KRQ174" s="91"/>
      <c r="KRR174" s="91"/>
      <c r="KRS174" s="91"/>
      <c r="KRT174" s="91"/>
      <c r="KRU174" s="91"/>
      <c r="KRV174" s="91"/>
      <c r="KRW174" s="91"/>
      <c r="KRX174" s="91"/>
      <c r="KRY174" s="91"/>
      <c r="KRZ174" s="91"/>
      <c r="KSA174" s="91"/>
      <c r="KSB174" s="91"/>
      <c r="KSC174" s="91"/>
      <c r="KSD174" s="91"/>
      <c r="KSE174" s="91"/>
      <c r="KSF174" s="91"/>
      <c r="KSG174" s="91"/>
      <c r="KSH174" s="91"/>
      <c r="KSI174" s="91"/>
      <c r="KSJ174" s="91"/>
      <c r="KSK174" s="91"/>
      <c r="KSL174" s="91"/>
      <c r="KSM174" s="91"/>
      <c r="KSN174" s="91"/>
      <c r="KSO174" s="91"/>
      <c r="KSP174" s="91"/>
      <c r="KSQ174" s="91"/>
      <c r="KSR174" s="91"/>
      <c r="KSS174" s="91"/>
      <c r="KST174" s="91"/>
      <c r="KSU174" s="91"/>
      <c r="KSV174" s="91"/>
      <c r="KSW174" s="91"/>
      <c r="KSX174" s="91"/>
      <c r="KSY174" s="91"/>
      <c r="KSZ174" s="91"/>
      <c r="KTA174" s="91"/>
      <c r="KTB174" s="91"/>
      <c r="KTC174" s="91"/>
      <c r="KTD174" s="91"/>
      <c r="KTE174" s="91"/>
      <c r="KTF174" s="91"/>
      <c r="KTG174" s="91"/>
      <c r="KTH174" s="91"/>
      <c r="KTI174" s="91"/>
      <c r="KTJ174" s="91"/>
      <c r="KTK174" s="91"/>
      <c r="KTL174" s="91"/>
      <c r="KTM174" s="91"/>
      <c r="KTN174" s="91"/>
      <c r="KTO174" s="91"/>
      <c r="KTP174" s="91"/>
      <c r="KTQ174" s="91"/>
      <c r="KTR174" s="91"/>
      <c r="KTS174" s="91"/>
      <c r="KTT174" s="91"/>
      <c r="KTU174" s="91"/>
      <c r="KTV174" s="91"/>
      <c r="KTW174" s="91"/>
      <c r="KTX174" s="91"/>
      <c r="KTY174" s="91"/>
      <c r="KTZ174" s="91"/>
      <c r="KUA174" s="91"/>
      <c r="KUB174" s="91"/>
      <c r="KUC174" s="91"/>
      <c r="KUD174" s="91"/>
      <c r="KUE174" s="91"/>
      <c r="KUF174" s="91"/>
      <c r="KUG174" s="91"/>
      <c r="KUH174" s="91"/>
      <c r="KUI174" s="91"/>
      <c r="KUJ174" s="91"/>
      <c r="KUK174" s="91"/>
      <c r="KUL174" s="91"/>
      <c r="KUM174" s="91"/>
      <c r="KUN174" s="91"/>
      <c r="KUO174" s="91"/>
      <c r="KUP174" s="91"/>
      <c r="KUQ174" s="91"/>
      <c r="KUR174" s="91"/>
      <c r="KUS174" s="91"/>
      <c r="KUT174" s="91"/>
      <c r="KUU174" s="91"/>
      <c r="KUV174" s="91"/>
      <c r="KUW174" s="91"/>
      <c r="KUX174" s="91"/>
      <c r="KUY174" s="91"/>
      <c r="KUZ174" s="91"/>
      <c r="KVA174" s="91"/>
      <c r="KVB174" s="91"/>
      <c r="KVC174" s="91"/>
      <c r="KVD174" s="91"/>
      <c r="KVE174" s="91"/>
      <c r="KVF174" s="91"/>
      <c r="KVG174" s="91"/>
      <c r="KVH174" s="91"/>
      <c r="KVI174" s="91"/>
      <c r="KVJ174" s="91"/>
      <c r="KVK174" s="91"/>
      <c r="KVL174" s="91"/>
      <c r="KVM174" s="91"/>
      <c r="KVN174" s="91"/>
      <c r="KVO174" s="91"/>
      <c r="KVP174" s="91"/>
      <c r="KVQ174" s="91"/>
      <c r="KVR174" s="91"/>
      <c r="KVS174" s="91"/>
      <c r="KVT174" s="91"/>
      <c r="KVU174" s="91"/>
      <c r="KVV174" s="91"/>
      <c r="KVW174" s="91"/>
      <c r="KVX174" s="91"/>
      <c r="KVY174" s="91"/>
      <c r="KVZ174" s="91"/>
      <c r="KWA174" s="91"/>
      <c r="KWB174" s="91"/>
      <c r="KWC174" s="91"/>
      <c r="KWD174" s="91"/>
      <c r="KWE174" s="91"/>
      <c r="KWF174" s="91"/>
      <c r="KWG174" s="91"/>
      <c r="KWH174" s="91"/>
      <c r="KWI174" s="91"/>
      <c r="KWJ174" s="91"/>
      <c r="KWK174" s="91"/>
      <c r="KWL174" s="91"/>
      <c r="KWM174" s="91"/>
      <c r="KWN174" s="91"/>
      <c r="KWO174" s="91"/>
      <c r="KWP174" s="91"/>
      <c r="KWQ174" s="91"/>
      <c r="KWR174" s="91"/>
      <c r="KWS174" s="91"/>
      <c r="KWT174" s="91"/>
      <c r="KWU174" s="91"/>
      <c r="KWV174" s="91"/>
      <c r="KWW174" s="91"/>
      <c r="KWX174" s="91"/>
      <c r="KWY174" s="91"/>
      <c r="KWZ174" s="91"/>
      <c r="KXA174" s="91"/>
      <c r="KXB174" s="91"/>
      <c r="KXC174" s="91"/>
      <c r="KXD174" s="91"/>
      <c r="KXE174" s="91"/>
      <c r="KXF174" s="91"/>
      <c r="KXG174" s="91"/>
      <c r="KXH174" s="91"/>
      <c r="KXI174" s="91"/>
      <c r="KXJ174" s="91"/>
      <c r="KXK174" s="91"/>
      <c r="KXL174" s="91"/>
      <c r="KXM174" s="91"/>
      <c r="KXN174" s="91"/>
      <c r="KXO174" s="91"/>
      <c r="KXP174" s="91"/>
      <c r="KXQ174" s="91"/>
      <c r="KXR174" s="91"/>
      <c r="KXS174" s="91"/>
      <c r="KXT174" s="91"/>
      <c r="KXU174" s="91"/>
      <c r="KXV174" s="91"/>
      <c r="KXW174" s="91"/>
      <c r="KXX174" s="91"/>
      <c r="KXY174" s="91"/>
      <c r="KXZ174" s="91"/>
      <c r="KYA174" s="91"/>
      <c r="KYB174" s="91"/>
      <c r="KYC174" s="91"/>
      <c r="KYD174" s="91"/>
      <c r="KYE174" s="91"/>
      <c r="KYF174" s="91"/>
      <c r="KYG174" s="91"/>
      <c r="KYH174" s="91"/>
      <c r="KYI174" s="91"/>
      <c r="KYJ174" s="91"/>
      <c r="KYK174" s="91"/>
      <c r="KYL174" s="91"/>
      <c r="KYM174" s="91"/>
      <c r="KYN174" s="91"/>
      <c r="KYO174" s="91"/>
      <c r="KYP174" s="91"/>
      <c r="KYQ174" s="91"/>
      <c r="KYR174" s="91"/>
      <c r="KYS174" s="91"/>
      <c r="KYT174" s="91"/>
      <c r="KYU174" s="91"/>
      <c r="KYV174" s="91"/>
      <c r="KYW174" s="91"/>
      <c r="KYX174" s="91"/>
      <c r="KYY174" s="91"/>
      <c r="KYZ174" s="91"/>
      <c r="KZA174" s="91"/>
      <c r="KZB174" s="91"/>
      <c r="KZC174" s="91"/>
      <c r="KZD174" s="91"/>
      <c r="KZE174" s="91"/>
      <c r="KZF174" s="91"/>
      <c r="KZG174" s="91"/>
      <c r="KZH174" s="91"/>
      <c r="KZI174" s="91"/>
      <c r="KZJ174" s="91"/>
      <c r="KZK174" s="91"/>
      <c r="KZL174" s="91"/>
      <c r="KZM174" s="91"/>
      <c r="KZN174" s="91"/>
      <c r="KZO174" s="91"/>
      <c r="KZP174" s="91"/>
      <c r="KZQ174" s="91"/>
      <c r="KZR174" s="91"/>
      <c r="KZS174" s="91"/>
      <c r="KZT174" s="91"/>
      <c r="KZU174" s="91"/>
      <c r="KZV174" s="91"/>
      <c r="KZW174" s="91"/>
      <c r="KZX174" s="91"/>
      <c r="KZY174" s="91"/>
      <c r="KZZ174" s="91"/>
      <c r="LAA174" s="91"/>
      <c r="LAB174" s="91"/>
      <c r="LAC174" s="91"/>
      <c r="LAD174" s="91"/>
      <c r="LAE174" s="91"/>
      <c r="LAF174" s="91"/>
      <c r="LAG174" s="91"/>
      <c r="LAH174" s="91"/>
      <c r="LAI174" s="91"/>
      <c r="LAJ174" s="91"/>
      <c r="LAK174" s="91"/>
      <c r="LAL174" s="91"/>
      <c r="LAM174" s="91"/>
      <c r="LAN174" s="91"/>
      <c r="LAO174" s="91"/>
      <c r="LAP174" s="91"/>
      <c r="LAQ174" s="91"/>
      <c r="LAR174" s="91"/>
      <c r="LAS174" s="91"/>
      <c r="LAT174" s="91"/>
      <c r="LAU174" s="91"/>
      <c r="LAV174" s="91"/>
      <c r="LAW174" s="91"/>
      <c r="LAX174" s="91"/>
      <c r="LAY174" s="91"/>
      <c r="LAZ174" s="91"/>
      <c r="LBA174" s="91"/>
      <c r="LBB174" s="91"/>
      <c r="LBC174" s="91"/>
      <c r="LBD174" s="91"/>
      <c r="LBE174" s="91"/>
      <c r="LBF174" s="91"/>
      <c r="LBG174" s="91"/>
      <c r="LBH174" s="91"/>
      <c r="LBI174" s="91"/>
      <c r="LBJ174" s="91"/>
      <c r="LBK174" s="91"/>
      <c r="LBL174" s="91"/>
      <c r="LBM174" s="91"/>
      <c r="LBN174" s="91"/>
      <c r="LBO174" s="91"/>
      <c r="LBP174" s="91"/>
      <c r="LBQ174" s="91"/>
      <c r="LBR174" s="91"/>
      <c r="LBS174" s="91"/>
      <c r="LBT174" s="91"/>
      <c r="LBU174" s="91"/>
      <c r="LBV174" s="91"/>
      <c r="LBW174" s="91"/>
      <c r="LBX174" s="91"/>
      <c r="LBY174" s="91"/>
      <c r="LBZ174" s="91"/>
      <c r="LCA174" s="91"/>
      <c r="LCB174" s="91"/>
      <c r="LCC174" s="91"/>
      <c r="LCD174" s="91"/>
      <c r="LCE174" s="91"/>
      <c r="LCF174" s="91"/>
      <c r="LCG174" s="91"/>
      <c r="LCH174" s="91"/>
      <c r="LCI174" s="91"/>
      <c r="LCJ174" s="91"/>
      <c r="LCK174" s="91"/>
      <c r="LCL174" s="91"/>
      <c r="LCM174" s="91"/>
      <c r="LCN174" s="91"/>
      <c r="LCO174" s="91"/>
      <c r="LCP174" s="91"/>
      <c r="LCQ174" s="91"/>
      <c r="LCR174" s="91"/>
      <c r="LCS174" s="91"/>
      <c r="LCT174" s="91"/>
      <c r="LCU174" s="91"/>
      <c r="LCV174" s="91"/>
      <c r="LCW174" s="91"/>
      <c r="LCX174" s="91"/>
      <c r="LCY174" s="91"/>
      <c r="LCZ174" s="91"/>
      <c r="LDA174" s="91"/>
      <c r="LDB174" s="91"/>
      <c r="LDC174" s="91"/>
      <c r="LDD174" s="91"/>
      <c r="LDE174" s="91"/>
      <c r="LDF174" s="91"/>
      <c r="LDG174" s="91"/>
      <c r="LDH174" s="91"/>
      <c r="LDI174" s="91"/>
      <c r="LDJ174" s="91"/>
      <c r="LDK174" s="91"/>
      <c r="LDL174" s="91"/>
      <c r="LDM174" s="91"/>
      <c r="LDN174" s="91"/>
      <c r="LDO174" s="91"/>
      <c r="LDP174" s="91"/>
      <c r="LDQ174" s="91"/>
      <c r="LDR174" s="91"/>
      <c r="LDS174" s="91"/>
      <c r="LDT174" s="91"/>
      <c r="LDU174" s="91"/>
      <c r="LDV174" s="91"/>
      <c r="LDW174" s="91"/>
      <c r="LDX174" s="91"/>
      <c r="LDY174" s="91"/>
      <c r="LDZ174" s="91"/>
      <c r="LEA174" s="91"/>
      <c r="LEB174" s="91"/>
      <c r="LEC174" s="91"/>
      <c r="LED174" s="91"/>
      <c r="LEE174" s="91"/>
      <c r="LEF174" s="91"/>
      <c r="LEG174" s="91"/>
      <c r="LEH174" s="91"/>
      <c r="LEI174" s="91"/>
      <c r="LEJ174" s="91"/>
      <c r="LEK174" s="91"/>
      <c r="LEL174" s="91"/>
      <c r="LEM174" s="91"/>
      <c r="LEN174" s="91"/>
      <c r="LEO174" s="91"/>
      <c r="LEP174" s="91"/>
      <c r="LEQ174" s="91"/>
      <c r="LER174" s="91"/>
      <c r="LES174" s="91"/>
      <c r="LET174" s="91"/>
      <c r="LEU174" s="91"/>
      <c r="LEV174" s="91"/>
      <c r="LEW174" s="91"/>
      <c r="LEX174" s="91"/>
      <c r="LEY174" s="91"/>
      <c r="LEZ174" s="91"/>
      <c r="LFA174" s="91"/>
      <c r="LFB174" s="91"/>
      <c r="LFC174" s="91"/>
      <c r="LFD174" s="91"/>
      <c r="LFE174" s="91"/>
      <c r="LFF174" s="91"/>
      <c r="LFG174" s="91"/>
      <c r="LFH174" s="91"/>
      <c r="LFI174" s="91"/>
      <c r="LFJ174" s="91"/>
      <c r="LFK174" s="91"/>
      <c r="LFL174" s="91"/>
      <c r="LFM174" s="91"/>
      <c r="LFN174" s="91"/>
      <c r="LFO174" s="91"/>
      <c r="LFP174" s="91"/>
      <c r="LFQ174" s="91"/>
      <c r="LFR174" s="91"/>
      <c r="LFS174" s="91"/>
      <c r="LFT174" s="91"/>
      <c r="LFU174" s="91"/>
      <c r="LFV174" s="91"/>
      <c r="LFW174" s="91"/>
      <c r="LFX174" s="91"/>
      <c r="LFY174" s="91"/>
      <c r="LFZ174" s="91"/>
      <c r="LGA174" s="91"/>
      <c r="LGB174" s="91"/>
      <c r="LGC174" s="91"/>
      <c r="LGD174" s="91"/>
      <c r="LGE174" s="91"/>
      <c r="LGF174" s="91"/>
      <c r="LGG174" s="91"/>
      <c r="LGH174" s="91"/>
      <c r="LGI174" s="91"/>
      <c r="LGJ174" s="91"/>
      <c r="LGK174" s="91"/>
      <c r="LGL174" s="91"/>
      <c r="LGM174" s="91"/>
      <c r="LGN174" s="91"/>
      <c r="LGO174" s="91"/>
      <c r="LGP174" s="91"/>
      <c r="LGQ174" s="91"/>
      <c r="LGR174" s="91"/>
      <c r="LGS174" s="91"/>
      <c r="LGT174" s="91"/>
      <c r="LGU174" s="91"/>
      <c r="LGV174" s="91"/>
      <c r="LGW174" s="91"/>
      <c r="LGX174" s="91"/>
      <c r="LGY174" s="91"/>
      <c r="LGZ174" s="91"/>
      <c r="LHA174" s="91"/>
      <c r="LHB174" s="91"/>
      <c r="LHC174" s="91"/>
      <c r="LHD174" s="91"/>
      <c r="LHE174" s="91"/>
      <c r="LHF174" s="91"/>
      <c r="LHG174" s="91"/>
      <c r="LHH174" s="91"/>
      <c r="LHI174" s="91"/>
      <c r="LHJ174" s="91"/>
      <c r="LHK174" s="91"/>
      <c r="LHL174" s="91"/>
      <c r="LHM174" s="91"/>
      <c r="LHN174" s="91"/>
      <c r="LHO174" s="91"/>
      <c r="LHP174" s="91"/>
      <c r="LHQ174" s="91"/>
      <c r="LHR174" s="91"/>
      <c r="LHS174" s="91"/>
      <c r="LHT174" s="91"/>
      <c r="LHU174" s="91"/>
      <c r="LHV174" s="91"/>
      <c r="LHW174" s="91"/>
      <c r="LHX174" s="91"/>
      <c r="LHY174" s="91"/>
      <c r="LHZ174" s="91"/>
      <c r="LIA174" s="91"/>
      <c r="LIB174" s="91"/>
      <c r="LIC174" s="91"/>
      <c r="LID174" s="91"/>
      <c r="LIE174" s="91"/>
      <c r="LIF174" s="91"/>
      <c r="LIG174" s="91"/>
      <c r="LIH174" s="91"/>
      <c r="LII174" s="91"/>
      <c r="LIJ174" s="91"/>
      <c r="LIK174" s="91"/>
      <c r="LIL174" s="91"/>
      <c r="LIM174" s="91"/>
      <c r="LIN174" s="91"/>
      <c r="LIO174" s="91"/>
      <c r="LIP174" s="91"/>
      <c r="LIQ174" s="91"/>
      <c r="LIR174" s="91"/>
      <c r="LIS174" s="91"/>
      <c r="LIT174" s="91"/>
      <c r="LIU174" s="91"/>
      <c r="LIV174" s="91"/>
      <c r="LIW174" s="91"/>
      <c r="LIX174" s="91"/>
      <c r="LIY174" s="91"/>
      <c r="LIZ174" s="91"/>
      <c r="LJA174" s="91"/>
      <c r="LJB174" s="91"/>
      <c r="LJC174" s="91"/>
      <c r="LJD174" s="91"/>
      <c r="LJE174" s="91"/>
      <c r="LJF174" s="91"/>
      <c r="LJG174" s="91"/>
      <c r="LJH174" s="91"/>
      <c r="LJI174" s="91"/>
      <c r="LJJ174" s="91"/>
      <c r="LJK174" s="91"/>
      <c r="LJL174" s="91"/>
      <c r="LJM174" s="91"/>
      <c r="LJN174" s="91"/>
      <c r="LJO174" s="91"/>
      <c r="LJP174" s="91"/>
      <c r="LJQ174" s="91"/>
      <c r="LJR174" s="91"/>
      <c r="LJS174" s="91"/>
      <c r="LJT174" s="91"/>
      <c r="LJU174" s="91"/>
      <c r="LJV174" s="91"/>
      <c r="LJW174" s="91"/>
      <c r="LJX174" s="91"/>
      <c r="LJY174" s="91"/>
      <c r="LJZ174" s="91"/>
      <c r="LKA174" s="91"/>
      <c r="LKB174" s="91"/>
      <c r="LKC174" s="91"/>
      <c r="LKD174" s="91"/>
      <c r="LKE174" s="91"/>
      <c r="LKF174" s="91"/>
      <c r="LKG174" s="91"/>
      <c r="LKH174" s="91"/>
      <c r="LKI174" s="91"/>
      <c r="LKJ174" s="91"/>
      <c r="LKK174" s="91"/>
      <c r="LKL174" s="91"/>
      <c r="LKM174" s="91"/>
      <c r="LKN174" s="91"/>
      <c r="LKO174" s="91"/>
      <c r="LKP174" s="91"/>
      <c r="LKQ174" s="91"/>
      <c r="LKR174" s="91"/>
      <c r="LKS174" s="91"/>
      <c r="LKT174" s="91"/>
      <c r="LKU174" s="91"/>
      <c r="LKV174" s="91"/>
      <c r="LKW174" s="91"/>
      <c r="LKX174" s="91"/>
      <c r="LKY174" s="91"/>
      <c r="LKZ174" s="91"/>
      <c r="LLA174" s="91"/>
      <c r="LLB174" s="91"/>
      <c r="LLC174" s="91"/>
      <c r="LLD174" s="91"/>
      <c r="LLE174" s="91"/>
      <c r="LLF174" s="91"/>
      <c r="LLG174" s="91"/>
      <c r="LLH174" s="91"/>
      <c r="LLI174" s="91"/>
      <c r="LLJ174" s="91"/>
      <c r="LLK174" s="91"/>
      <c r="LLL174" s="91"/>
      <c r="LLM174" s="91"/>
      <c r="LLN174" s="91"/>
      <c r="LLO174" s="91"/>
      <c r="LLP174" s="91"/>
      <c r="LLQ174" s="91"/>
      <c r="LLR174" s="91"/>
      <c r="LLS174" s="91"/>
      <c r="LLT174" s="91"/>
      <c r="LLU174" s="91"/>
      <c r="LLV174" s="91"/>
      <c r="LLW174" s="91"/>
      <c r="LLX174" s="91"/>
      <c r="LLY174" s="91"/>
      <c r="LLZ174" s="91"/>
      <c r="LMA174" s="91"/>
      <c r="LMB174" s="91"/>
      <c r="LMC174" s="91"/>
      <c r="LMD174" s="91"/>
      <c r="LME174" s="91"/>
      <c r="LMF174" s="91"/>
      <c r="LMG174" s="91"/>
      <c r="LMH174" s="91"/>
      <c r="LMI174" s="91"/>
      <c r="LMJ174" s="91"/>
      <c r="LMK174" s="91"/>
      <c r="LML174" s="91"/>
      <c r="LMM174" s="91"/>
      <c r="LMN174" s="91"/>
      <c r="LMO174" s="91"/>
      <c r="LMP174" s="91"/>
      <c r="LMQ174" s="91"/>
      <c r="LMR174" s="91"/>
      <c r="LMS174" s="91"/>
      <c r="LMT174" s="91"/>
      <c r="LMU174" s="91"/>
      <c r="LMV174" s="91"/>
      <c r="LMW174" s="91"/>
      <c r="LMX174" s="91"/>
      <c r="LMY174" s="91"/>
      <c r="LMZ174" s="91"/>
      <c r="LNA174" s="91"/>
      <c r="LNB174" s="91"/>
      <c r="LNC174" s="91"/>
      <c r="LND174" s="91"/>
      <c r="LNE174" s="91"/>
      <c r="LNF174" s="91"/>
      <c r="LNG174" s="91"/>
      <c r="LNH174" s="91"/>
      <c r="LNI174" s="91"/>
      <c r="LNJ174" s="91"/>
      <c r="LNK174" s="91"/>
      <c r="LNL174" s="91"/>
      <c r="LNM174" s="91"/>
      <c r="LNN174" s="91"/>
      <c r="LNO174" s="91"/>
      <c r="LNP174" s="91"/>
      <c r="LNQ174" s="91"/>
      <c r="LNR174" s="91"/>
      <c r="LNS174" s="91"/>
      <c r="LNT174" s="91"/>
      <c r="LNU174" s="91"/>
      <c r="LNV174" s="91"/>
      <c r="LNW174" s="91"/>
      <c r="LNX174" s="91"/>
      <c r="LNY174" s="91"/>
      <c r="LNZ174" s="91"/>
      <c r="LOA174" s="91"/>
      <c r="LOB174" s="91"/>
      <c r="LOC174" s="91"/>
      <c r="LOD174" s="91"/>
      <c r="LOE174" s="91"/>
      <c r="LOF174" s="91"/>
      <c r="LOG174" s="91"/>
      <c r="LOH174" s="91"/>
      <c r="LOI174" s="91"/>
      <c r="LOJ174" s="91"/>
      <c r="LOK174" s="91"/>
      <c r="LOL174" s="91"/>
      <c r="LOM174" s="91"/>
      <c r="LON174" s="91"/>
      <c r="LOO174" s="91"/>
      <c r="LOP174" s="91"/>
      <c r="LOQ174" s="91"/>
      <c r="LOR174" s="91"/>
      <c r="LOS174" s="91"/>
      <c r="LOT174" s="91"/>
      <c r="LOU174" s="91"/>
      <c r="LOV174" s="91"/>
      <c r="LOW174" s="91"/>
      <c r="LOX174" s="91"/>
      <c r="LOY174" s="91"/>
      <c r="LOZ174" s="91"/>
      <c r="LPA174" s="91"/>
      <c r="LPB174" s="91"/>
      <c r="LPC174" s="91"/>
      <c r="LPD174" s="91"/>
      <c r="LPE174" s="91"/>
      <c r="LPF174" s="91"/>
      <c r="LPG174" s="91"/>
      <c r="LPH174" s="91"/>
      <c r="LPI174" s="91"/>
      <c r="LPJ174" s="91"/>
      <c r="LPK174" s="91"/>
      <c r="LPL174" s="91"/>
      <c r="LPM174" s="91"/>
      <c r="LPN174" s="91"/>
      <c r="LPO174" s="91"/>
      <c r="LPP174" s="91"/>
      <c r="LPQ174" s="91"/>
      <c r="LPR174" s="91"/>
      <c r="LPS174" s="91"/>
      <c r="LPT174" s="91"/>
      <c r="LPU174" s="91"/>
      <c r="LPV174" s="91"/>
      <c r="LPW174" s="91"/>
      <c r="LPX174" s="91"/>
      <c r="LPY174" s="91"/>
      <c r="LPZ174" s="91"/>
      <c r="LQA174" s="91"/>
      <c r="LQB174" s="91"/>
      <c r="LQC174" s="91"/>
      <c r="LQD174" s="91"/>
      <c r="LQE174" s="91"/>
      <c r="LQF174" s="91"/>
      <c r="LQG174" s="91"/>
      <c r="LQH174" s="91"/>
      <c r="LQI174" s="91"/>
      <c r="LQJ174" s="91"/>
      <c r="LQK174" s="91"/>
      <c r="LQL174" s="91"/>
      <c r="LQM174" s="91"/>
      <c r="LQN174" s="91"/>
      <c r="LQO174" s="91"/>
      <c r="LQP174" s="91"/>
      <c r="LQQ174" s="91"/>
      <c r="LQR174" s="91"/>
      <c r="LQS174" s="91"/>
      <c r="LQT174" s="91"/>
      <c r="LQU174" s="91"/>
      <c r="LQV174" s="91"/>
      <c r="LQW174" s="91"/>
      <c r="LQX174" s="91"/>
      <c r="LQY174" s="91"/>
      <c r="LQZ174" s="91"/>
      <c r="LRA174" s="91"/>
      <c r="LRB174" s="91"/>
      <c r="LRC174" s="91"/>
      <c r="LRD174" s="91"/>
      <c r="LRE174" s="91"/>
      <c r="LRF174" s="91"/>
      <c r="LRG174" s="91"/>
      <c r="LRH174" s="91"/>
      <c r="LRI174" s="91"/>
      <c r="LRJ174" s="91"/>
      <c r="LRK174" s="91"/>
      <c r="LRL174" s="91"/>
      <c r="LRM174" s="91"/>
      <c r="LRN174" s="91"/>
      <c r="LRO174" s="91"/>
      <c r="LRP174" s="91"/>
      <c r="LRQ174" s="91"/>
      <c r="LRR174" s="91"/>
      <c r="LRS174" s="91"/>
      <c r="LRT174" s="91"/>
      <c r="LRU174" s="91"/>
      <c r="LRV174" s="91"/>
      <c r="LRW174" s="91"/>
      <c r="LRX174" s="91"/>
      <c r="LRY174" s="91"/>
      <c r="LRZ174" s="91"/>
      <c r="LSA174" s="91"/>
      <c r="LSB174" s="91"/>
      <c r="LSC174" s="91"/>
      <c r="LSD174" s="91"/>
      <c r="LSE174" s="91"/>
      <c r="LSF174" s="91"/>
      <c r="LSG174" s="91"/>
      <c r="LSH174" s="91"/>
      <c r="LSI174" s="91"/>
      <c r="LSJ174" s="91"/>
      <c r="LSK174" s="91"/>
      <c r="LSL174" s="91"/>
      <c r="LSM174" s="91"/>
      <c r="LSN174" s="91"/>
      <c r="LSO174" s="91"/>
      <c r="LSP174" s="91"/>
      <c r="LSQ174" s="91"/>
      <c r="LSR174" s="91"/>
      <c r="LSS174" s="91"/>
      <c r="LST174" s="91"/>
      <c r="LSU174" s="91"/>
      <c r="LSV174" s="91"/>
      <c r="LSW174" s="91"/>
      <c r="LSX174" s="91"/>
      <c r="LSY174" s="91"/>
      <c r="LSZ174" s="91"/>
      <c r="LTA174" s="91"/>
      <c r="LTB174" s="91"/>
      <c r="LTC174" s="91"/>
      <c r="LTD174" s="91"/>
      <c r="LTE174" s="91"/>
      <c r="LTF174" s="91"/>
      <c r="LTG174" s="91"/>
      <c r="LTH174" s="91"/>
      <c r="LTI174" s="91"/>
      <c r="LTJ174" s="91"/>
      <c r="LTK174" s="91"/>
      <c r="LTL174" s="91"/>
      <c r="LTM174" s="91"/>
      <c r="LTN174" s="91"/>
      <c r="LTO174" s="91"/>
      <c r="LTP174" s="91"/>
      <c r="LTQ174" s="91"/>
      <c r="LTR174" s="91"/>
      <c r="LTS174" s="91"/>
      <c r="LTT174" s="91"/>
      <c r="LTU174" s="91"/>
      <c r="LTV174" s="91"/>
      <c r="LTW174" s="91"/>
      <c r="LTX174" s="91"/>
      <c r="LTY174" s="91"/>
      <c r="LTZ174" s="91"/>
      <c r="LUA174" s="91"/>
      <c r="LUB174" s="91"/>
      <c r="LUC174" s="91"/>
      <c r="LUD174" s="91"/>
      <c r="LUE174" s="91"/>
      <c r="LUF174" s="91"/>
      <c r="LUG174" s="91"/>
      <c r="LUH174" s="91"/>
      <c r="LUI174" s="91"/>
      <c r="LUJ174" s="91"/>
      <c r="LUK174" s="91"/>
      <c r="LUL174" s="91"/>
      <c r="LUM174" s="91"/>
      <c r="LUN174" s="91"/>
      <c r="LUO174" s="91"/>
      <c r="LUP174" s="91"/>
      <c r="LUQ174" s="91"/>
      <c r="LUR174" s="91"/>
      <c r="LUS174" s="91"/>
      <c r="LUT174" s="91"/>
      <c r="LUU174" s="91"/>
      <c r="LUV174" s="91"/>
      <c r="LUW174" s="91"/>
      <c r="LUX174" s="91"/>
      <c r="LUY174" s="91"/>
      <c r="LUZ174" s="91"/>
      <c r="LVA174" s="91"/>
      <c r="LVB174" s="91"/>
      <c r="LVC174" s="91"/>
      <c r="LVD174" s="91"/>
      <c r="LVE174" s="91"/>
      <c r="LVF174" s="91"/>
      <c r="LVG174" s="91"/>
      <c r="LVH174" s="91"/>
      <c r="LVI174" s="91"/>
      <c r="LVJ174" s="91"/>
      <c r="LVK174" s="91"/>
      <c r="LVL174" s="91"/>
      <c r="LVM174" s="91"/>
      <c r="LVN174" s="91"/>
      <c r="LVO174" s="91"/>
      <c r="LVP174" s="91"/>
      <c r="LVQ174" s="91"/>
      <c r="LVR174" s="91"/>
      <c r="LVS174" s="91"/>
      <c r="LVT174" s="91"/>
      <c r="LVU174" s="91"/>
      <c r="LVV174" s="91"/>
      <c r="LVW174" s="91"/>
      <c r="LVX174" s="91"/>
      <c r="LVY174" s="91"/>
      <c r="LVZ174" s="91"/>
      <c r="LWA174" s="91"/>
      <c r="LWB174" s="91"/>
      <c r="LWC174" s="91"/>
      <c r="LWD174" s="91"/>
      <c r="LWE174" s="91"/>
      <c r="LWF174" s="91"/>
      <c r="LWG174" s="91"/>
      <c r="LWH174" s="91"/>
      <c r="LWI174" s="91"/>
      <c r="LWJ174" s="91"/>
      <c r="LWK174" s="91"/>
      <c r="LWL174" s="91"/>
      <c r="LWM174" s="91"/>
      <c r="LWN174" s="91"/>
      <c r="LWO174" s="91"/>
      <c r="LWP174" s="91"/>
      <c r="LWQ174" s="91"/>
      <c r="LWR174" s="91"/>
      <c r="LWS174" s="91"/>
      <c r="LWT174" s="91"/>
      <c r="LWU174" s="91"/>
      <c r="LWV174" s="91"/>
      <c r="LWW174" s="91"/>
      <c r="LWX174" s="91"/>
      <c r="LWY174" s="91"/>
      <c r="LWZ174" s="91"/>
      <c r="LXA174" s="91"/>
      <c r="LXB174" s="91"/>
      <c r="LXC174" s="91"/>
      <c r="LXD174" s="91"/>
      <c r="LXE174" s="91"/>
      <c r="LXF174" s="91"/>
      <c r="LXG174" s="91"/>
      <c r="LXH174" s="91"/>
      <c r="LXI174" s="91"/>
      <c r="LXJ174" s="91"/>
      <c r="LXK174" s="91"/>
      <c r="LXL174" s="91"/>
      <c r="LXM174" s="91"/>
      <c r="LXN174" s="91"/>
      <c r="LXO174" s="91"/>
      <c r="LXP174" s="91"/>
      <c r="LXQ174" s="91"/>
      <c r="LXR174" s="91"/>
      <c r="LXS174" s="91"/>
      <c r="LXT174" s="91"/>
      <c r="LXU174" s="91"/>
      <c r="LXV174" s="91"/>
      <c r="LXW174" s="91"/>
      <c r="LXX174" s="91"/>
      <c r="LXY174" s="91"/>
      <c r="LXZ174" s="91"/>
      <c r="LYA174" s="91"/>
      <c r="LYB174" s="91"/>
      <c r="LYC174" s="91"/>
      <c r="LYD174" s="91"/>
      <c r="LYE174" s="91"/>
      <c r="LYF174" s="91"/>
      <c r="LYG174" s="91"/>
      <c r="LYH174" s="91"/>
      <c r="LYI174" s="91"/>
      <c r="LYJ174" s="91"/>
      <c r="LYK174" s="91"/>
      <c r="LYL174" s="91"/>
      <c r="LYM174" s="91"/>
      <c r="LYN174" s="91"/>
      <c r="LYO174" s="91"/>
      <c r="LYP174" s="91"/>
      <c r="LYQ174" s="91"/>
      <c r="LYR174" s="91"/>
      <c r="LYS174" s="91"/>
      <c r="LYT174" s="91"/>
      <c r="LYU174" s="91"/>
      <c r="LYV174" s="91"/>
      <c r="LYW174" s="91"/>
      <c r="LYX174" s="91"/>
      <c r="LYY174" s="91"/>
      <c r="LYZ174" s="91"/>
      <c r="LZA174" s="91"/>
      <c r="LZB174" s="91"/>
      <c r="LZC174" s="91"/>
      <c r="LZD174" s="91"/>
      <c r="LZE174" s="91"/>
      <c r="LZF174" s="91"/>
      <c r="LZG174" s="91"/>
      <c r="LZH174" s="91"/>
      <c r="LZI174" s="91"/>
      <c r="LZJ174" s="91"/>
      <c r="LZK174" s="91"/>
      <c r="LZL174" s="91"/>
      <c r="LZM174" s="91"/>
      <c r="LZN174" s="91"/>
      <c r="LZO174" s="91"/>
      <c r="LZP174" s="91"/>
      <c r="LZQ174" s="91"/>
      <c r="LZR174" s="91"/>
      <c r="LZS174" s="91"/>
      <c r="LZT174" s="91"/>
      <c r="LZU174" s="91"/>
      <c r="LZV174" s="91"/>
      <c r="LZW174" s="91"/>
      <c r="LZX174" s="91"/>
      <c r="LZY174" s="91"/>
      <c r="LZZ174" s="91"/>
      <c r="MAA174" s="91"/>
      <c r="MAB174" s="91"/>
      <c r="MAC174" s="91"/>
      <c r="MAD174" s="91"/>
      <c r="MAE174" s="91"/>
      <c r="MAF174" s="91"/>
      <c r="MAG174" s="91"/>
      <c r="MAH174" s="91"/>
      <c r="MAI174" s="91"/>
      <c r="MAJ174" s="91"/>
      <c r="MAK174" s="91"/>
      <c r="MAL174" s="91"/>
      <c r="MAM174" s="91"/>
      <c r="MAN174" s="91"/>
      <c r="MAO174" s="91"/>
      <c r="MAP174" s="91"/>
      <c r="MAQ174" s="91"/>
      <c r="MAR174" s="91"/>
      <c r="MAS174" s="91"/>
      <c r="MAT174" s="91"/>
      <c r="MAU174" s="91"/>
      <c r="MAV174" s="91"/>
      <c r="MAW174" s="91"/>
      <c r="MAX174" s="91"/>
      <c r="MAY174" s="91"/>
      <c r="MAZ174" s="91"/>
      <c r="MBA174" s="91"/>
      <c r="MBB174" s="91"/>
      <c r="MBC174" s="91"/>
      <c r="MBD174" s="91"/>
      <c r="MBE174" s="91"/>
      <c r="MBF174" s="91"/>
      <c r="MBG174" s="91"/>
      <c r="MBH174" s="91"/>
      <c r="MBI174" s="91"/>
      <c r="MBJ174" s="91"/>
      <c r="MBK174" s="91"/>
      <c r="MBL174" s="91"/>
      <c r="MBM174" s="91"/>
      <c r="MBN174" s="91"/>
      <c r="MBO174" s="91"/>
      <c r="MBP174" s="91"/>
      <c r="MBQ174" s="91"/>
      <c r="MBR174" s="91"/>
      <c r="MBS174" s="91"/>
      <c r="MBT174" s="91"/>
      <c r="MBU174" s="91"/>
      <c r="MBV174" s="91"/>
      <c r="MBW174" s="91"/>
      <c r="MBX174" s="91"/>
      <c r="MBY174" s="91"/>
      <c r="MBZ174" s="91"/>
      <c r="MCA174" s="91"/>
      <c r="MCB174" s="91"/>
      <c r="MCC174" s="91"/>
      <c r="MCD174" s="91"/>
      <c r="MCE174" s="91"/>
      <c r="MCF174" s="91"/>
      <c r="MCG174" s="91"/>
      <c r="MCH174" s="91"/>
      <c r="MCI174" s="91"/>
      <c r="MCJ174" s="91"/>
      <c r="MCK174" s="91"/>
      <c r="MCL174" s="91"/>
      <c r="MCM174" s="91"/>
      <c r="MCN174" s="91"/>
      <c r="MCO174" s="91"/>
      <c r="MCP174" s="91"/>
      <c r="MCQ174" s="91"/>
      <c r="MCR174" s="91"/>
      <c r="MCS174" s="91"/>
      <c r="MCT174" s="91"/>
      <c r="MCU174" s="91"/>
      <c r="MCV174" s="91"/>
      <c r="MCW174" s="91"/>
      <c r="MCX174" s="91"/>
      <c r="MCY174" s="91"/>
      <c r="MCZ174" s="91"/>
      <c r="MDA174" s="91"/>
      <c r="MDB174" s="91"/>
      <c r="MDC174" s="91"/>
      <c r="MDD174" s="91"/>
      <c r="MDE174" s="91"/>
      <c r="MDF174" s="91"/>
      <c r="MDG174" s="91"/>
      <c r="MDH174" s="91"/>
      <c r="MDI174" s="91"/>
      <c r="MDJ174" s="91"/>
      <c r="MDK174" s="91"/>
      <c r="MDL174" s="91"/>
      <c r="MDM174" s="91"/>
      <c r="MDN174" s="91"/>
      <c r="MDO174" s="91"/>
      <c r="MDP174" s="91"/>
      <c r="MDQ174" s="91"/>
      <c r="MDR174" s="91"/>
      <c r="MDS174" s="91"/>
      <c r="MDT174" s="91"/>
      <c r="MDU174" s="91"/>
      <c r="MDV174" s="91"/>
      <c r="MDW174" s="91"/>
      <c r="MDX174" s="91"/>
      <c r="MDY174" s="91"/>
      <c r="MDZ174" s="91"/>
      <c r="MEA174" s="91"/>
      <c r="MEB174" s="91"/>
      <c r="MEC174" s="91"/>
      <c r="MED174" s="91"/>
      <c r="MEE174" s="91"/>
      <c r="MEF174" s="91"/>
      <c r="MEG174" s="91"/>
      <c r="MEH174" s="91"/>
      <c r="MEI174" s="91"/>
      <c r="MEJ174" s="91"/>
      <c r="MEK174" s="91"/>
      <c r="MEL174" s="91"/>
      <c r="MEM174" s="91"/>
      <c r="MEN174" s="91"/>
      <c r="MEO174" s="91"/>
      <c r="MEP174" s="91"/>
      <c r="MEQ174" s="91"/>
      <c r="MER174" s="91"/>
      <c r="MES174" s="91"/>
      <c r="MET174" s="91"/>
      <c r="MEU174" s="91"/>
      <c r="MEV174" s="91"/>
      <c r="MEW174" s="91"/>
      <c r="MEX174" s="91"/>
      <c r="MEY174" s="91"/>
      <c r="MEZ174" s="91"/>
      <c r="MFA174" s="91"/>
      <c r="MFB174" s="91"/>
      <c r="MFC174" s="91"/>
      <c r="MFD174" s="91"/>
      <c r="MFE174" s="91"/>
      <c r="MFF174" s="91"/>
      <c r="MFG174" s="91"/>
      <c r="MFH174" s="91"/>
      <c r="MFI174" s="91"/>
      <c r="MFJ174" s="91"/>
      <c r="MFK174" s="91"/>
      <c r="MFL174" s="91"/>
      <c r="MFM174" s="91"/>
      <c r="MFN174" s="91"/>
      <c r="MFO174" s="91"/>
      <c r="MFP174" s="91"/>
      <c r="MFQ174" s="91"/>
      <c r="MFR174" s="91"/>
      <c r="MFS174" s="91"/>
      <c r="MFT174" s="91"/>
      <c r="MFU174" s="91"/>
      <c r="MFV174" s="91"/>
      <c r="MFW174" s="91"/>
      <c r="MFX174" s="91"/>
      <c r="MFY174" s="91"/>
      <c r="MFZ174" s="91"/>
      <c r="MGA174" s="91"/>
      <c r="MGB174" s="91"/>
      <c r="MGC174" s="91"/>
      <c r="MGD174" s="91"/>
      <c r="MGE174" s="91"/>
      <c r="MGF174" s="91"/>
      <c r="MGG174" s="91"/>
      <c r="MGH174" s="91"/>
      <c r="MGI174" s="91"/>
      <c r="MGJ174" s="91"/>
      <c r="MGK174" s="91"/>
      <c r="MGL174" s="91"/>
      <c r="MGM174" s="91"/>
      <c r="MGN174" s="91"/>
      <c r="MGO174" s="91"/>
      <c r="MGP174" s="91"/>
      <c r="MGQ174" s="91"/>
      <c r="MGR174" s="91"/>
      <c r="MGS174" s="91"/>
      <c r="MGT174" s="91"/>
      <c r="MGU174" s="91"/>
      <c r="MGV174" s="91"/>
      <c r="MGW174" s="91"/>
      <c r="MGX174" s="91"/>
      <c r="MGY174" s="91"/>
      <c r="MGZ174" s="91"/>
      <c r="MHA174" s="91"/>
      <c r="MHB174" s="91"/>
      <c r="MHC174" s="91"/>
      <c r="MHD174" s="91"/>
      <c r="MHE174" s="91"/>
      <c r="MHF174" s="91"/>
      <c r="MHG174" s="91"/>
      <c r="MHH174" s="91"/>
      <c r="MHI174" s="91"/>
      <c r="MHJ174" s="91"/>
      <c r="MHK174" s="91"/>
      <c r="MHL174" s="91"/>
      <c r="MHM174" s="91"/>
      <c r="MHN174" s="91"/>
      <c r="MHO174" s="91"/>
      <c r="MHP174" s="91"/>
      <c r="MHQ174" s="91"/>
      <c r="MHR174" s="91"/>
      <c r="MHS174" s="91"/>
      <c r="MHT174" s="91"/>
      <c r="MHU174" s="91"/>
      <c r="MHV174" s="91"/>
      <c r="MHW174" s="91"/>
      <c r="MHX174" s="91"/>
      <c r="MHY174" s="91"/>
      <c r="MHZ174" s="91"/>
      <c r="MIA174" s="91"/>
      <c r="MIB174" s="91"/>
      <c r="MIC174" s="91"/>
      <c r="MID174" s="91"/>
      <c r="MIE174" s="91"/>
      <c r="MIF174" s="91"/>
      <c r="MIG174" s="91"/>
      <c r="MIH174" s="91"/>
      <c r="MII174" s="91"/>
      <c r="MIJ174" s="91"/>
      <c r="MIK174" s="91"/>
      <c r="MIL174" s="91"/>
      <c r="MIM174" s="91"/>
      <c r="MIN174" s="91"/>
      <c r="MIO174" s="91"/>
      <c r="MIP174" s="91"/>
      <c r="MIQ174" s="91"/>
      <c r="MIR174" s="91"/>
      <c r="MIS174" s="91"/>
      <c r="MIT174" s="91"/>
      <c r="MIU174" s="91"/>
      <c r="MIV174" s="91"/>
      <c r="MIW174" s="91"/>
      <c r="MIX174" s="91"/>
      <c r="MIY174" s="91"/>
      <c r="MIZ174" s="91"/>
      <c r="MJA174" s="91"/>
      <c r="MJB174" s="91"/>
      <c r="MJC174" s="91"/>
      <c r="MJD174" s="91"/>
      <c r="MJE174" s="91"/>
      <c r="MJF174" s="91"/>
      <c r="MJG174" s="91"/>
      <c r="MJH174" s="91"/>
      <c r="MJI174" s="91"/>
      <c r="MJJ174" s="91"/>
      <c r="MJK174" s="91"/>
      <c r="MJL174" s="91"/>
      <c r="MJM174" s="91"/>
      <c r="MJN174" s="91"/>
      <c r="MJO174" s="91"/>
      <c r="MJP174" s="91"/>
      <c r="MJQ174" s="91"/>
      <c r="MJR174" s="91"/>
      <c r="MJS174" s="91"/>
      <c r="MJT174" s="91"/>
      <c r="MJU174" s="91"/>
      <c r="MJV174" s="91"/>
      <c r="MJW174" s="91"/>
      <c r="MJX174" s="91"/>
      <c r="MJY174" s="91"/>
      <c r="MJZ174" s="91"/>
      <c r="MKA174" s="91"/>
      <c r="MKB174" s="91"/>
      <c r="MKC174" s="91"/>
      <c r="MKD174" s="91"/>
      <c r="MKE174" s="91"/>
      <c r="MKF174" s="91"/>
      <c r="MKG174" s="91"/>
      <c r="MKH174" s="91"/>
      <c r="MKI174" s="91"/>
      <c r="MKJ174" s="91"/>
      <c r="MKK174" s="91"/>
      <c r="MKL174" s="91"/>
      <c r="MKM174" s="91"/>
      <c r="MKN174" s="91"/>
      <c r="MKO174" s="91"/>
      <c r="MKP174" s="91"/>
      <c r="MKQ174" s="91"/>
      <c r="MKR174" s="91"/>
      <c r="MKS174" s="91"/>
      <c r="MKT174" s="91"/>
      <c r="MKU174" s="91"/>
      <c r="MKV174" s="91"/>
      <c r="MKW174" s="91"/>
      <c r="MKX174" s="91"/>
      <c r="MKY174" s="91"/>
      <c r="MKZ174" s="91"/>
      <c r="MLA174" s="91"/>
      <c r="MLB174" s="91"/>
      <c r="MLC174" s="91"/>
      <c r="MLD174" s="91"/>
      <c r="MLE174" s="91"/>
      <c r="MLF174" s="91"/>
      <c r="MLG174" s="91"/>
      <c r="MLH174" s="91"/>
      <c r="MLI174" s="91"/>
      <c r="MLJ174" s="91"/>
      <c r="MLK174" s="91"/>
      <c r="MLL174" s="91"/>
      <c r="MLM174" s="91"/>
      <c r="MLN174" s="91"/>
      <c r="MLO174" s="91"/>
      <c r="MLP174" s="91"/>
      <c r="MLQ174" s="91"/>
      <c r="MLR174" s="91"/>
      <c r="MLS174" s="91"/>
      <c r="MLT174" s="91"/>
      <c r="MLU174" s="91"/>
      <c r="MLV174" s="91"/>
      <c r="MLW174" s="91"/>
      <c r="MLX174" s="91"/>
      <c r="MLY174" s="91"/>
      <c r="MLZ174" s="91"/>
      <c r="MMA174" s="91"/>
      <c r="MMB174" s="91"/>
      <c r="MMC174" s="91"/>
      <c r="MMD174" s="91"/>
      <c r="MME174" s="91"/>
      <c r="MMF174" s="91"/>
      <c r="MMG174" s="91"/>
      <c r="MMH174" s="91"/>
      <c r="MMI174" s="91"/>
      <c r="MMJ174" s="91"/>
      <c r="MMK174" s="91"/>
      <c r="MML174" s="91"/>
      <c r="MMM174" s="91"/>
      <c r="MMN174" s="91"/>
      <c r="MMO174" s="91"/>
      <c r="MMP174" s="91"/>
      <c r="MMQ174" s="91"/>
      <c r="MMR174" s="91"/>
      <c r="MMS174" s="91"/>
      <c r="MMT174" s="91"/>
      <c r="MMU174" s="91"/>
      <c r="MMV174" s="91"/>
      <c r="MMW174" s="91"/>
      <c r="MMX174" s="91"/>
      <c r="MMY174" s="91"/>
      <c r="MMZ174" s="91"/>
      <c r="MNA174" s="91"/>
      <c r="MNB174" s="91"/>
      <c r="MNC174" s="91"/>
      <c r="MND174" s="91"/>
      <c r="MNE174" s="91"/>
      <c r="MNF174" s="91"/>
      <c r="MNG174" s="91"/>
      <c r="MNH174" s="91"/>
      <c r="MNI174" s="91"/>
      <c r="MNJ174" s="91"/>
      <c r="MNK174" s="91"/>
      <c r="MNL174" s="91"/>
      <c r="MNM174" s="91"/>
      <c r="MNN174" s="91"/>
      <c r="MNO174" s="91"/>
      <c r="MNP174" s="91"/>
      <c r="MNQ174" s="91"/>
      <c r="MNR174" s="91"/>
      <c r="MNS174" s="91"/>
      <c r="MNT174" s="91"/>
      <c r="MNU174" s="91"/>
      <c r="MNV174" s="91"/>
      <c r="MNW174" s="91"/>
      <c r="MNX174" s="91"/>
      <c r="MNY174" s="91"/>
      <c r="MNZ174" s="91"/>
      <c r="MOA174" s="91"/>
      <c r="MOB174" s="91"/>
      <c r="MOC174" s="91"/>
      <c r="MOD174" s="91"/>
      <c r="MOE174" s="91"/>
      <c r="MOF174" s="91"/>
      <c r="MOG174" s="91"/>
      <c r="MOH174" s="91"/>
      <c r="MOI174" s="91"/>
      <c r="MOJ174" s="91"/>
      <c r="MOK174" s="91"/>
      <c r="MOL174" s="91"/>
      <c r="MOM174" s="91"/>
      <c r="MON174" s="91"/>
      <c r="MOO174" s="91"/>
      <c r="MOP174" s="91"/>
      <c r="MOQ174" s="91"/>
      <c r="MOR174" s="91"/>
      <c r="MOS174" s="91"/>
      <c r="MOT174" s="91"/>
      <c r="MOU174" s="91"/>
      <c r="MOV174" s="91"/>
      <c r="MOW174" s="91"/>
      <c r="MOX174" s="91"/>
      <c r="MOY174" s="91"/>
      <c r="MOZ174" s="91"/>
      <c r="MPA174" s="91"/>
      <c r="MPB174" s="91"/>
      <c r="MPC174" s="91"/>
      <c r="MPD174" s="91"/>
      <c r="MPE174" s="91"/>
      <c r="MPF174" s="91"/>
      <c r="MPG174" s="91"/>
      <c r="MPH174" s="91"/>
      <c r="MPI174" s="91"/>
      <c r="MPJ174" s="91"/>
      <c r="MPK174" s="91"/>
      <c r="MPL174" s="91"/>
      <c r="MPM174" s="91"/>
      <c r="MPN174" s="91"/>
      <c r="MPO174" s="91"/>
      <c r="MPP174" s="91"/>
      <c r="MPQ174" s="91"/>
      <c r="MPR174" s="91"/>
      <c r="MPS174" s="91"/>
      <c r="MPT174" s="91"/>
      <c r="MPU174" s="91"/>
      <c r="MPV174" s="91"/>
      <c r="MPW174" s="91"/>
      <c r="MPX174" s="91"/>
      <c r="MPY174" s="91"/>
      <c r="MPZ174" s="91"/>
      <c r="MQA174" s="91"/>
      <c r="MQB174" s="91"/>
      <c r="MQC174" s="91"/>
      <c r="MQD174" s="91"/>
      <c r="MQE174" s="91"/>
      <c r="MQF174" s="91"/>
      <c r="MQG174" s="91"/>
      <c r="MQH174" s="91"/>
      <c r="MQI174" s="91"/>
      <c r="MQJ174" s="91"/>
      <c r="MQK174" s="91"/>
      <c r="MQL174" s="91"/>
      <c r="MQM174" s="91"/>
      <c r="MQN174" s="91"/>
      <c r="MQO174" s="91"/>
      <c r="MQP174" s="91"/>
      <c r="MQQ174" s="91"/>
      <c r="MQR174" s="91"/>
      <c r="MQS174" s="91"/>
      <c r="MQT174" s="91"/>
      <c r="MQU174" s="91"/>
      <c r="MQV174" s="91"/>
      <c r="MQW174" s="91"/>
      <c r="MQX174" s="91"/>
      <c r="MQY174" s="91"/>
      <c r="MQZ174" s="91"/>
      <c r="MRA174" s="91"/>
      <c r="MRB174" s="91"/>
      <c r="MRC174" s="91"/>
      <c r="MRD174" s="91"/>
      <c r="MRE174" s="91"/>
      <c r="MRF174" s="91"/>
      <c r="MRG174" s="91"/>
      <c r="MRH174" s="91"/>
      <c r="MRI174" s="91"/>
      <c r="MRJ174" s="91"/>
      <c r="MRK174" s="91"/>
      <c r="MRL174" s="91"/>
      <c r="MRM174" s="91"/>
      <c r="MRN174" s="91"/>
      <c r="MRO174" s="91"/>
      <c r="MRP174" s="91"/>
      <c r="MRQ174" s="91"/>
      <c r="MRR174" s="91"/>
      <c r="MRS174" s="91"/>
      <c r="MRT174" s="91"/>
      <c r="MRU174" s="91"/>
      <c r="MRV174" s="91"/>
      <c r="MRW174" s="91"/>
      <c r="MRX174" s="91"/>
      <c r="MRY174" s="91"/>
      <c r="MRZ174" s="91"/>
      <c r="MSA174" s="91"/>
      <c r="MSB174" s="91"/>
      <c r="MSC174" s="91"/>
      <c r="MSD174" s="91"/>
      <c r="MSE174" s="91"/>
      <c r="MSF174" s="91"/>
      <c r="MSG174" s="91"/>
      <c r="MSH174" s="91"/>
      <c r="MSI174" s="91"/>
      <c r="MSJ174" s="91"/>
      <c r="MSK174" s="91"/>
      <c r="MSL174" s="91"/>
      <c r="MSM174" s="91"/>
      <c r="MSN174" s="91"/>
      <c r="MSO174" s="91"/>
      <c r="MSP174" s="91"/>
      <c r="MSQ174" s="91"/>
      <c r="MSR174" s="91"/>
      <c r="MSS174" s="91"/>
      <c r="MST174" s="91"/>
      <c r="MSU174" s="91"/>
      <c r="MSV174" s="91"/>
      <c r="MSW174" s="91"/>
      <c r="MSX174" s="91"/>
      <c r="MSY174" s="91"/>
      <c r="MSZ174" s="91"/>
      <c r="MTA174" s="91"/>
      <c r="MTB174" s="91"/>
      <c r="MTC174" s="91"/>
      <c r="MTD174" s="91"/>
      <c r="MTE174" s="91"/>
      <c r="MTF174" s="91"/>
      <c r="MTG174" s="91"/>
      <c r="MTH174" s="91"/>
      <c r="MTI174" s="91"/>
      <c r="MTJ174" s="91"/>
      <c r="MTK174" s="91"/>
      <c r="MTL174" s="91"/>
      <c r="MTM174" s="91"/>
      <c r="MTN174" s="91"/>
      <c r="MTO174" s="91"/>
      <c r="MTP174" s="91"/>
      <c r="MTQ174" s="91"/>
      <c r="MTR174" s="91"/>
      <c r="MTS174" s="91"/>
      <c r="MTT174" s="91"/>
      <c r="MTU174" s="91"/>
      <c r="MTV174" s="91"/>
      <c r="MTW174" s="91"/>
      <c r="MTX174" s="91"/>
      <c r="MTY174" s="91"/>
      <c r="MTZ174" s="91"/>
      <c r="MUA174" s="91"/>
      <c r="MUB174" s="91"/>
      <c r="MUC174" s="91"/>
      <c r="MUD174" s="91"/>
      <c r="MUE174" s="91"/>
      <c r="MUF174" s="91"/>
      <c r="MUG174" s="91"/>
      <c r="MUH174" s="91"/>
      <c r="MUI174" s="91"/>
      <c r="MUJ174" s="91"/>
      <c r="MUK174" s="91"/>
      <c r="MUL174" s="91"/>
      <c r="MUM174" s="91"/>
      <c r="MUN174" s="91"/>
      <c r="MUO174" s="91"/>
      <c r="MUP174" s="91"/>
      <c r="MUQ174" s="91"/>
      <c r="MUR174" s="91"/>
      <c r="MUS174" s="91"/>
      <c r="MUT174" s="91"/>
      <c r="MUU174" s="91"/>
      <c r="MUV174" s="91"/>
      <c r="MUW174" s="91"/>
      <c r="MUX174" s="91"/>
      <c r="MUY174" s="91"/>
      <c r="MUZ174" s="91"/>
      <c r="MVA174" s="91"/>
      <c r="MVB174" s="91"/>
      <c r="MVC174" s="91"/>
      <c r="MVD174" s="91"/>
      <c r="MVE174" s="91"/>
      <c r="MVF174" s="91"/>
      <c r="MVG174" s="91"/>
      <c r="MVH174" s="91"/>
      <c r="MVI174" s="91"/>
      <c r="MVJ174" s="91"/>
      <c r="MVK174" s="91"/>
      <c r="MVL174" s="91"/>
      <c r="MVM174" s="91"/>
      <c r="MVN174" s="91"/>
      <c r="MVO174" s="91"/>
      <c r="MVP174" s="91"/>
      <c r="MVQ174" s="91"/>
      <c r="MVR174" s="91"/>
      <c r="MVS174" s="91"/>
      <c r="MVT174" s="91"/>
      <c r="MVU174" s="91"/>
      <c r="MVV174" s="91"/>
      <c r="MVW174" s="91"/>
      <c r="MVX174" s="91"/>
      <c r="MVY174" s="91"/>
      <c r="MVZ174" s="91"/>
      <c r="MWA174" s="91"/>
      <c r="MWB174" s="91"/>
      <c r="MWC174" s="91"/>
      <c r="MWD174" s="91"/>
      <c r="MWE174" s="91"/>
      <c r="MWF174" s="91"/>
      <c r="MWG174" s="91"/>
      <c r="MWH174" s="91"/>
      <c r="MWI174" s="91"/>
      <c r="MWJ174" s="91"/>
      <c r="MWK174" s="91"/>
      <c r="MWL174" s="91"/>
      <c r="MWM174" s="91"/>
      <c r="MWN174" s="91"/>
      <c r="MWO174" s="91"/>
      <c r="MWP174" s="91"/>
      <c r="MWQ174" s="91"/>
      <c r="MWR174" s="91"/>
      <c r="MWS174" s="91"/>
      <c r="MWT174" s="91"/>
      <c r="MWU174" s="91"/>
      <c r="MWV174" s="91"/>
      <c r="MWW174" s="91"/>
      <c r="MWX174" s="91"/>
      <c r="MWY174" s="91"/>
      <c r="MWZ174" s="91"/>
      <c r="MXA174" s="91"/>
      <c r="MXB174" s="91"/>
      <c r="MXC174" s="91"/>
      <c r="MXD174" s="91"/>
      <c r="MXE174" s="91"/>
      <c r="MXF174" s="91"/>
      <c r="MXG174" s="91"/>
      <c r="MXH174" s="91"/>
      <c r="MXI174" s="91"/>
      <c r="MXJ174" s="91"/>
      <c r="MXK174" s="91"/>
      <c r="MXL174" s="91"/>
      <c r="MXM174" s="91"/>
      <c r="MXN174" s="91"/>
      <c r="MXO174" s="91"/>
      <c r="MXP174" s="91"/>
      <c r="MXQ174" s="91"/>
      <c r="MXR174" s="91"/>
      <c r="MXS174" s="91"/>
      <c r="MXT174" s="91"/>
      <c r="MXU174" s="91"/>
      <c r="MXV174" s="91"/>
      <c r="MXW174" s="91"/>
      <c r="MXX174" s="91"/>
      <c r="MXY174" s="91"/>
      <c r="MXZ174" s="91"/>
      <c r="MYA174" s="91"/>
      <c r="MYB174" s="91"/>
      <c r="MYC174" s="91"/>
      <c r="MYD174" s="91"/>
      <c r="MYE174" s="91"/>
      <c r="MYF174" s="91"/>
      <c r="MYG174" s="91"/>
      <c r="MYH174" s="91"/>
      <c r="MYI174" s="91"/>
      <c r="MYJ174" s="91"/>
      <c r="MYK174" s="91"/>
      <c r="MYL174" s="91"/>
      <c r="MYM174" s="91"/>
      <c r="MYN174" s="91"/>
      <c r="MYO174" s="91"/>
      <c r="MYP174" s="91"/>
      <c r="MYQ174" s="91"/>
      <c r="MYR174" s="91"/>
      <c r="MYS174" s="91"/>
      <c r="MYT174" s="91"/>
      <c r="MYU174" s="91"/>
      <c r="MYV174" s="91"/>
      <c r="MYW174" s="91"/>
      <c r="MYX174" s="91"/>
      <c r="MYY174" s="91"/>
      <c r="MYZ174" s="91"/>
      <c r="MZA174" s="91"/>
      <c r="MZB174" s="91"/>
      <c r="MZC174" s="91"/>
      <c r="MZD174" s="91"/>
      <c r="MZE174" s="91"/>
      <c r="MZF174" s="91"/>
      <c r="MZG174" s="91"/>
      <c r="MZH174" s="91"/>
      <c r="MZI174" s="91"/>
      <c r="MZJ174" s="91"/>
      <c r="MZK174" s="91"/>
      <c r="MZL174" s="91"/>
      <c r="MZM174" s="91"/>
      <c r="MZN174" s="91"/>
      <c r="MZO174" s="91"/>
      <c r="MZP174" s="91"/>
      <c r="MZQ174" s="91"/>
      <c r="MZR174" s="91"/>
      <c r="MZS174" s="91"/>
      <c r="MZT174" s="91"/>
      <c r="MZU174" s="91"/>
      <c r="MZV174" s="91"/>
      <c r="MZW174" s="91"/>
      <c r="MZX174" s="91"/>
      <c r="MZY174" s="91"/>
      <c r="MZZ174" s="91"/>
      <c r="NAA174" s="91"/>
      <c r="NAB174" s="91"/>
      <c r="NAC174" s="91"/>
      <c r="NAD174" s="91"/>
      <c r="NAE174" s="91"/>
      <c r="NAF174" s="91"/>
      <c r="NAG174" s="91"/>
      <c r="NAH174" s="91"/>
      <c r="NAI174" s="91"/>
      <c r="NAJ174" s="91"/>
      <c r="NAK174" s="91"/>
      <c r="NAL174" s="91"/>
      <c r="NAM174" s="91"/>
      <c r="NAN174" s="91"/>
      <c r="NAO174" s="91"/>
      <c r="NAP174" s="91"/>
      <c r="NAQ174" s="91"/>
      <c r="NAR174" s="91"/>
      <c r="NAS174" s="91"/>
      <c r="NAT174" s="91"/>
      <c r="NAU174" s="91"/>
      <c r="NAV174" s="91"/>
      <c r="NAW174" s="91"/>
      <c r="NAX174" s="91"/>
      <c r="NAY174" s="91"/>
      <c r="NAZ174" s="91"/>
      <c r="NBA174" s="91"/>
      <c r="NBB174" s="91"/>
      <c r="NBC174" s="91"/>
      <c r="NBD174" s="91"/>
      <c r="NBE174" s="91"/>
      <c r="NBF174" s="91"/>
      <c r="NBG174" s="91"/>
      <c r="NBH174" s="91"/>
      <c r="NBI174" s="91"/>
      <c r="NBJ174" s="91"/>
      <c r="NBK174" s="91"/>
      <c r="NBL174" s="91"/>
      <c r="NBM174" s="91"/>
      <c r="NBN174" s="91"/>
      <c r="NBO174" s="91"/>
      <c r="NBP174" s="91"/>
      <c r="NBQ174" s="91"/>
      <c r="NBR174" s="91"/>
      <c r="NBS174" s="91"/>
      <c r="NBT174" s="91"/>
      <c r="NBU174" s="91"/>
      <c r="NBV174" s="91"/>
      <c r="NBW174" s="91"/>
      <c r="NBX174" s="91"/>
      <c r="NBY174" s="91"/>
      <c r="NBZ174" s="91"/>
      <c r="NCA174" s="91"/>
      <c r="NCB174" s="91"/>
      <c r="NCC174" s="91"/>
      <c r="NCD174" s="91"/>
      <c r="NCE174" s="91"/>
      <c r="NCF174" s="91"/>
      <c r="NCG174" s="91"/>
      <c r="NCH174" s="91"/>
      <c r="NCI174" s="91"/>
      <c r="NCJ174" s="91"/>
      <c r="NCK174" s="91"/>
      <c r="NCL174" s="91"/>
      <c r="NCM174" s="91"/>
      <c r="NCN174" s="91"/>
      <c r="NCO174" s="91"/>
      <c r="NCP174" s="91"/>
      <c r="NCQ174" s="91"/>
      <c r="NCR174" s="91"/>
      <c r="NCS174" s="91"/>
      <c r="NCT174" s="91"/>
      <c r="NCU174" s="91"/>
      <c r="NCV174" s="91"/>
      <c r="NCW174" s="91"/>
      <c r="NCX174" s="91"/>
      <c r="NCY174" s="91"/>
      <c r="NCZ174" s="91"/>
      <c r="NDA174" s="91"/>
      <c r="NDB174" s="91"/>
      <c r="NDC174" s="91"/>
      <c r="NDD174" s="91"/>
      <c r="NDE174" s="91"/>
      <c r="NDF174" s="91"/>
      <c r="NDG174" s="91"/>
      <c r="NDH174" s="91"/>
      <c r="NDI174" s="91"/>
      <c r="NDJ174" s="91"/>
      <c r="NDK174" s="91"/>
      <c r="NDL174" s="91"/>
      <c r="NDM174" s="91"/>
      <c r="NDN174" s="91"/>
      <c r="NDO174" s="91"/>
      <c r="NDP174" s="91"/>
      <c r="NDQ174" s="91"/>
      <c r="NDR174" s="91"/>
      <c r="NDS174" s="91"/>
      <c r="NDT174" s="91"/>
      <c r="NDU174" s="91"/>
      <c r="NDV174" s="91"/>
      <c r="NDW174" s="91"/>
      <c r="NDX174" s="91"/>
      <c r="NDY174" s="91"/>
      <c r="NDZ174" s="91"/>
      <c r="NEA174" s="91"/>
      <c r="NEB174" s="91"/>
      <c r="NEC174" s="91"/>
      <c r="NED174" s="91"/>
      <c r="NEE174" s="91"/>
      <c r="NEF174" s="91"/>
      <c r="NEG174" s="91"/>
      <c r="NEH174" s="91"/>
      <c r="NEI174" s="91"/>
      <c r="NEJ174" s="91"/>
      <c r="NEK174" s="91"/>
      <c r="NEL174" s="91"/>
      <c r="NEM174" s="91"/>
      <c r="NEN174" s="91"/>
      <c r="NEO174" s="91"/>
      <c r="NEP174" s="91"/>
      <c r="NEQ174" s="91"/>
      <c r="NER174" s="91"/>
      <c r="NES174" s="91"/>
      <c r="NET174" s="91"/>
      <c r="NEU174" s="91"/>
      <c r="NEV174" s="91"/>
      <c r="NEW174" s="91"/>
      <c r="NEX174" s="91"/>
      <c r="NEY174" s="91"/>
      <c r="NEZ174" s="91"/>
      <c r="NFA174" s="91"/>
      <c r="NFB174" s="91"/>
      <c r="NFC174" s="91"/>
      <c r="NFD174" s="91"/>
      <c r="NFE174" s="91"/>
      <c r="NFF174" s="91"/>
      <c r="NFG174" s="91"/>
      <c r="NFH174" s="91"/>
      <c r="NFI174" s="91"/>
      <c r="NFJ174" s="91"/>
      <c r="NFK174" s="91"/>
      <c r="NFL174" s="91"/>
      <c r="NFM174" s="91"/>
      <c r="NFN174" s="91"/>
      <c r="NFO174" s="91"/>
      <c r="NFP174" s="91"/>
      <c r="NFQ174" s="91"/>
      <c r="NFR174" s="91"/>
      <c r="NFS174" s="91"/>
      <c r="NFT174" s="91"/>
      <c r="NFU174" s="91"/>
      <c r="NFV174" s="91"/>
      <c r="NFW174" s="91"/>
      <c r="NFX174" s="91"/>
      <c r="NFY174" s="91"/>
      <c r="NFZ174" s="91"/>
      <c r="NGA174" s="91"/>
      <c r="NGB174" s="91"/>
      <c r="NGC174" s="91"/>
      <c r="NGD174" s="91"/>
      <c r="NGE174" s="91"/>
      <c r="NGF174" s="91"/>
      <c r="NGG174" s="91"/>
      <c r="NGH174" s="91"/>
      <c r="NGI174" s="91"/>
      <c r="NGJ174" s="91"/>
      <c r="NGK174" s="91"/>
      <c r="NGL174" s="91"/>
      <c r="NGM174" s="91"/>
      <c r="NGN174" s="91"/>
      <c r="NGO174" s="91"/>
      <c r="NGP174" s="91"/>
      <c r="NGQ174" s="91"/>
      <c r="NGR174" s="91"/>
      <c r="NGS174" s="91"/>
      <c r="NGT174" s="91"/>
      <c r="NGU174" s="91"/>
      <c r="NGV174" s="91"/>
      <c r="NGW174" s="91"/>
      <c r="NGX174" s="91"/>
      <c r="NGY174" s="91"/>
      <c r="NGZ174" s="91"/>
      <c r="NHA174" s="91"/>
      <c r="NHB174" s="91"/>
      <c r="NHC174" s="91"/>
      <c r="NHD174" s="91"/>
      <c r="NHE174" s="91"/>
      <c r="NHF174" s="91"/>
      <c r="NHG174" s="91"/>
      <c r="NHH174" s="91"/>
      <c r="NHI174" s="91"/>
      <c r="NHJ174" s="91"/>
      <c r="NHK174" s="91"/>
      <c r="NHL174" s="91"/>
      <c r="NHM174" s="91"/>
      <c r="NHN174" s="91"/>
      <c r="NHO174" s="91"/>
      <c r="NHP174" s="91"/>
      <c r="NHQ174" s="91"/>
      <c r="NHR174" s="91"/>
      <c r="NHS174" s="91"/>
      <c r="NHT174" s="91"/>
      <c r="NHU174" s="91"/>
      <c r="NHV174" s="91"/>
      <c r="NHW174" s="91"/>
      <c r="NHX174" s="91"/>
      <c r="NHY174" s="91"/>
      <c r="NHZ174" s="91"/>
      <c r="NIA174" s="91"/>
      <c r="NIB174" s="91"/>
      <c r="NIC174" s="91"/>
      <c r="NID174" s="91"/>
      <c r="NIE174" s="91"/>
      <c r="NIF174" s="91"/>
      <c r="NIG174" s="91"/>
      <c r="NIH174" s="91"/>
      <c r="NII174" s="91"/>
      <c r="NIJ174" s="91"/>
      <c r="NIK174" s="91"/>
      <c r="NIL174" s="91"/>
      <c r="NIM174" s="91"/>
      <c r="NIN174" s="91"/>
      <c r="NIO174" s="91"/>
      <c r="NIP174" s="91"/>
      <c r="NIQ174" s="91"/>
      <c r="NIR174" s="91"/>
      <c r="NIS174" s="91"/>
      <c r="NIT174" s="91"/>
      <c r="NIU174" s="91"/>
      <c r="NIV174" s="91"/>
      <c r="NIW174" s="91"/>
      <c r="NIX174" s="91"/>
      <c r="NIY174" s="91"/>
      <c r="NIZ174" s="91"/>
      <c r="NJA174" s="91"/>
      <c r="NJB174" s="91"/>
      <c r="NJC174" s="91"/>
      <c r="NJD174" s="91"/>
      <c r="NJE174" s="91"/>
      <c r="NJF174" s="91"/>
      <c r="NJG174" s="91"/>
      <c r="NJH174" s="91"/>
      <c r="NJI174" s="91"/>
      <c r="NJJ174" s="91"/>
      <c r="NJK174" s="91"/>
      <c r="NJL174" s="91"/>
      <c r="NJM174" s="91"/>
      <c r="NJN174" s="91"/>
      <c r="NJO174" s="91"/>
      <c r="NJP174" s="91"/>
      <c r="NJQ174" s="91"/>
      <c r="NJR174" s="91"/>
      <c r="NJS174" s="91"/>
      <c r="NJT174" s="91"/>
      <c r="NJU174" s="91"/>
      <c r="NJV174" s="91"/>
      <c r="NJW174" s="91"/>
      <c r="NJX174" s="91"/>
      <c r="NJY174" s="91"/>
      <c r="NJZ174" s="91"/>
      <c r="NKA174" s="91"/>
      <c r="NKB174" s="91"/>
      <c r="NKC174" s="91"/>
      <c r="NKD174" s="91"/>
      <c r="NKE174" s="91"/>
      <c r="NKF174" s="91"/>
      <c r="NKG174" s="91"/>
      <c r="NKH174" s="91"/>
      <c r="NKI174" s="91"/>
      <c r="NKJ174" s="91"/>
      <c r="NKK174" s="91"/>
      <c r="NKL174" s="91"/>
      <c r="NKM174" s="91"/>
      <c r="NKN174" s="91"/>
      <c r="NKO174" s="91"/>
      <c r="NKP174" s="91"/>
      <c r="NKQ174" s="91"/>
      <c r="NKR174" s="91"/>
      <c r="NKS174" s="91"/>
      <c r="NKT174" s="91"/>
      <c r="NKU174" s="91"/>
      <c r="NKV174" s="91"/>
      <c r="NKW174" s="91"/>
      <c r="NKX174" s="91"/>
      <c r="NKY174" s="91"/>
      <c r="NKZ174" s="91"/>
      <c r="NLA174" s="91"/>
      <c r="NLB174" s="91"/>
      <c r="NLC174" s="91"/>
      <c r="NLD174" s="91"/>
      <c r="NLE174" s="91"/>
      <c r="NLF174" s="91"/>
      <c r="NLG174" s="91"/>
      <c r="NLH174" s="91"/>
      <c r="NLI174" s="91"/>
      <c r="NLJ174" s="91"/>
      <c r="NLK174" s="91"/>
      <c r="NLL174" s="91"/>
      <c r="NLM174" s="91"/>
      <c r="NLN174" s="91"/>
      <c r="NLO174" s="91"/>
      <c r="NLP174" s="91"/>
      <c r="NLQ174" s="91"/>
      <c r="NLR174" s="91"/>
      <c r="NLS174" s="91"/>
      <c r="NLT174" s="91"/>
      <c r="NLU174" s="91"/>
      <c r="NLV174" s="91"/>
      <c r="NLW174" s="91"/>
      <c r="NLX174" s="91"/>
      <c r="NLY174" s="91"/>
      <c r="NLZ174" s="91"/>
      <c r="NMA174" s="91"/>
      <c r="NMB174" s="91"/>
      <c r="NMC174" s="91"/>
      <c r="NMD174" s="91"/>
      <c r="NME174" s="91"/>
      <c r="NMF174" s="91"/>
      <c r="NMG174" s="91"/>
      <c r="NMH174" s="91"/>
      <c r="NMI174" s="91"/>
      <c r="NMJ174" s="91"/>
      <c r="NMK174" s="91"/>
      <c r="NML174" s="91"/>
      <c r="NMM174" s="91"/>
      <c r="NMN174" s="91"/>
      <c r="NMO174" s="91"/>
      <c r="NMP174" s="91"/>
      <c r="NMQ174" s="91"/>
      <c r="NMR174" s="91"/>
      <c r="NMS174" s="91"/>
      <c r="NMT174" s="91"/>
      <c r="NMU174" s="91"/>
      <c r="NMV174" s="91"/>
      <c r="NMW174" s="91"/>
      <c r="NMX174" s="91"/>
      <c r="NMY174" s="91"/>
      <c r="NMZ174" s="91"/>
      <c r="NNA174" s="91"/>
      <c r="NNB174" s="91"/>
      <c r="NNC174" s="91"/>
      <c r="NND174" s="91"/>
      <c r="NNE174" s="91"/>
      <c r="NNF174" s="91"/>
      <c r="NNG174" s="91"/>
      <c r="NNH174" s="91"/>
      <c r="NNI174" s="91"/>
      <c r="NNJ174" s="91"/>
      <c r="NNK174" s="91"/>
      <c r="NNL174" s="91"/>
      <c r="NNM174" s="91"/>
      <c r="NNN174" s="91"/>
      <c r="NNO174" s="91"/>
      <c r="NNP174" s="91"/>
      <c r="NNQ174" s="91"/>
      <c r="NNR174" s="91"/>
      <c r="NNS174" s="91"/>
      <c r="NNT174" s="91"/>
      <c r="NNU174" s="91"/>
      <c r="NNV174" s="91"/>
      <c r="NNW174" s="91"/>
      <c r="NNX174" s="91"/>
      <c r="NNY174" s="91"/>
      <c r="NNZ174" s="91"/>
      <c r="NOA174" s="91"/>
      <c r="NOB174" s="91"/>
      <c r="NOC174" s="91"/>
      <c r="NOD174" s="91"/>
      <c r="NOE174" s="91"/>
      <c r="NOF174" s="91"/>
      <c r="NOG174" s="91"/>
      <c r="NOH174" s="91"/>
      <c r="NOI174" s="91"/>
      <c r="NOJ174" s="91"/>
      <c r="NOK174" s="91"/>
      <c r="NOL174" s="91"/>
      <c r="NOM174" s="91"/>
      <c r="NON174" s="91"/>
      <c r="NOO174" s="91"/>
      <c r="NOP174" s="91"/>
      <c r="NOQ174" s="91"/>
      <c r="NOR174" s="91"/>
      <c r="NOS174" s="91"/>
      <c r="NOT174" s="91"/>
      <c r="NOU174" s="91"/>
      <c r="NOV174" s="91"/>
      <c r="NOW174" s="91"/>
      <c r="NOX174" s="91"/>
      <c r="NOY174" s="91"/>
      <c r="NOZ174" s="91"/>
      <c r="NPA174" s="91"/>
      <c r="NPB174" s="91"/>
      <c r="NPC174" s="91"/>
      <c r="NPD174" s="91"/>
      <c r="NPE174" s="91"/>
      <c r="NPF174" s="91"/>
      <c r="NPG174" s="91"/>
      <c r="NPH174" s="91"/>
      <c r="NPI174" s="91"/>
      <c r="NPJ174" s="91"/>
      <c r="NPK174" s="91"/>
      <c r="NPL174" s="91"/>
      <c r="NPM174" s="91"/>
      <c r="NPN174" s="91"/>
      <c r="NPO174" s="91"/>
      <c r="NPP174" s="91"/>
      <c r="NPQ174" s="91"/>
      <c r="NPR174" s="91"/>
      <c r="NPS174" s="91"/>
      <c r="NPT174" s="91"/>
      <c r="NPU174" s="91"/>
      <c r="NPV174" s="91"/>
      <c r="NPW174" s="91"/>
      <c r="NPX174" s="91"/>
      <c r="NPY174" s="91"/>
      <c r="NPZ174" s="91"/>
      <c r="NQA174" s="91"/>
      <c r="NQB174" s="91"/>
      <c r="NQC174" s="91"/>
      <c r="NQD174" s="91"/>
      <c r="NQE174" s="91"/>
      <c r="NQF174" s="91"/>
      <c r="NQG174" s="91"/>
      <c r="NQH174" s="91"/>
      <c r="NQI174" s="91"/>
      <c r="NQJ174" s="91"/>
      <c r="NQK174" s="91"/>
      <c r="NQL174" s="91"/>
      <c r="NQM174" s="91"/>
      <c r="NQN174" s="91"/>
      <c r="NQO174" s="91"/>
      <c r="NQP174" s="91"/>
      <c r="NQQ174" s="91"/>
      <c r="NQR174" s="91"/>
      <c r="NQS174" s="91"/>
      <c r="NQT174" s="91"/>
      <c r="NQU174" s="91"/>
      <c r="NQV174" s="91"/>
      <c r="NQW174" s="91"/>
      <c r="NQX174" s="91"/>
      <c r="NQY174" s="91"/>
      <c r="NQZ174" s="91"/>
      <c r="NRA174" s="91"/>
      <c r="NRB174" s="91"/>
      <c r="NRC174" s="91"/>
      <c r="NRD174" s="91"/>
      <c r="NRE174" s="91"/>
      <c r="NRF174" s="91"/>
      <c r="NRG174" s="91"/>
      <c r="NRH174" s="91"/>
      <c r="NRI174" s="91"/>
      <c r="NRJ174" s="91"/>
      <c r="NRK174" s="91"/>
      <c r="NRL174" s="91"/>
      <c r="NRM174" s="91"/>
      <c r="NRN174" s="91"/>
      <c r="NRO174" s="91"/>
      <c r="NRP174" s="91"/>
      <c r="NRQ174" s="91"/>
      <c r="NRR174" s="91"/>
      <c r="NRS174" s="91"/>
      <c r="NRT174" s="91"/>
      <c r="NRU174" s="91"/>
      <c r="NRV174" s="91"/>
      <c r="NRW174" s="91"/>
      <c r="NRX174" s="91"/>
      <c r="NRY174" s="91"/>
      <c r="NRZ174" s="91"/>
      <c r="NSA174" s="91"/>
      <c r="NSB174" s="91"/>
      <c r="NSC174" s="91"/>
      <c r="NSD174" s="91"/>
      <c r="NSE174" s="91"/>
      <c r="NSF174" s="91"/>
      <c r="NSG174" s="91"/>
      <c r="NSH174" s="91"/>
      <c r="NSI174" s="91"/>
      <c r="NSJ174" s="91"/>
      <c r="NSK174" s="91"/>
      <c r="NSL174" s="91"/>
      <c r="NSM174" s="91"/>
      <c r="NSN174" s="91"/>
      <c r="NSO174" s="91"/>
      <c r="NSP174" s="91"/>
      <c r="NSQ174" s="91"/>
      <c r="NSR174" s="91"/>
      <c r="NSS174" s="91"/>
      <c r="NST174" s="91"/>
      <c r="NSU174" s="91"/>
      <c r="NSV174" s="91"/>
      <c r="NSW174" s="91"/>
      <c r="NSX174" s="91"/>
      <c r="NSY174" s="91"/>
      <c r="NSZ174" s="91"/>
      <c r="NTA174" s="91"/>
      <c r="NTB174" s="91"/>
      <c r="NTC174" s="91"/>
      <c r="NTD174" s="91"/>
      <c r="NTE174" s="91"/>
      <c r="NTF174" s="91"/>
      <c r="NTG174" s="91"/>
      <c r="NTH174" s="91"/>
      <c r="NTI174" s="91"/>
      <c r="NTJ174" s="91"/>
      <c r="NTK174" s="91"/>
      <c r="NTL174" s="91"/>
      <c r="NTM174" s="91"/>
      <c r="NTN174" s="91"/>
      <c r="NTO174" s="91"/>
      <c r="NTP174" s="91"/>
      <c r="NTQ174" s="91"/>
      <c r="NTR174" s="91"/>
      <c r="NTS174" s="91"/>
      <c r="NTT174" s="91"/>
      <c r="NTU174" s="91"/>
      <c r="NTV174" s="91"/>
      <c r="NTW174" s="91"/>
      <c r="NTX174" s="91"/>
      <c r="NTY174" s="91"/>
      <c r="NTZ174" s="91"/>
      <c r="NUA174" s="91"/>
      <c r="NUB174" s="91"/>
      <c r="NUC174" s="91"/>
      <c r="NUD174" s="91"/>
      <c r="NUE174" s="91"/>
      <c r="NUF174" s="91"/>
      <c r="NUG174" s="91"/>
      <c r="NUH174" s="91"/>
      <c r="NUI174" s="91"/>
      <c r="NUJ174" s="91"/>
      <c r="NUK174" s="91"/>
      <c r="NUL174" s="91"/>
      <c r="NUM174" s="91"/>
      <c r="NUN174" s="91"/>
      <c r="NUO174" s="91"/>
      <c r="NUP174" s="91"/>
      <c r="NUQ174" s="91"/>
      <c r="NUR174" s="91"/>
      <c r="NUS174" s="91"/>
      <c r="NUT174" s="91"/>
      <c r="NUU174" s="91"/>
      <c r="NUV174" s="91"/>
      <c r="NUW174" s="91"/>
      <c r="NUX174" s="91"/>
      <c r="NUY174" s="91"/>
      <c r="NUZ174" s="91"/>
      <c r="NVA174" s="91"/>
      <c r="NVB174" s="91"/>
      <c r="NVC174" s="91"/>
      <c r="NVD174" s="91"/>
      <c r="NVE174" s="91"/>
      <c r="NVF174" s="91"/>
      <c r="NVG174" s="91"/>
      <c r="NVH174" s="91"/>
      <c r="NVI174" s="91"/>
      <c r="NVJ174" s="91"/>
      <c r="NVK174" s="91"/>
      <c r="NVL174" s="91"/>
      <c r="NVM174" s="91"/>
      <c r="NVN174" s="91"/>
      <c r="NVO174" s="91"/>
      <c r="NVP174" s="91"/>
      <c r="NVQ174" s="91"/>
      <c r="NVR174" s="91"/>
      <c r="NVS174" s="91"/>
      <c r="NVT174" s="91"/>
      <c r="NVU174" s="91"/>
      <c r="NVV174" s="91"/>
      <c r="NVW174" s="91"/>
      <c r="NVX174" s="91"/>
      <c r="NVY174" s="91"/>
      <c r="NVZ174" s="91"/>
      <c r="NWA174" s="91"/>
      <c r="NWB174" s="91"/>
      <c r="NWC174" s="91"/>
      <c r="NWD174" s="91"/>
      <c r="NWE174" s="91"/>
      <c r="NWF174" s="91"/>
      <c r="NWG174" s="91"/>
      <c r="NWH174" s="91"/>
      <c r="NWI174" s="91"/>
      <c r="NWJ174" s="91"/>
      <c r="NWK174" s="91"/>
      <c r="NWL174" s="91"/>
      <c r="NWM174" s="91"/>
      <c r="NWN174" s="91"/>
      <c r="NWO174" s="91"/>
      <c r="NWP174" s="91"/>
      <c r="NWQ174" s="91"/>
      <c r="NWR174" s="91"/>
      <c r="NWS174" s="91"/>
      <c r="NWT174" s="91"/>
      <c r="NWU174" s="91"/>
      <c r="NWV174" s="91"/>
      <c r="NWW174" s="91"/>
      <c r="NWX174" s="91"/>
      <c r="NWY174" s="91"/>
      <c r="NWZ174" s="91"/>
      <c r="NXA174" s="91"/>
      <c r="NXB174" s="91"/>
      <c r="NXC174" s="91"/>
      <c r="NXD174" s="91"/>
      <c r="NXE174" s="91"/>
      <c r="NXF174" s="91"/>
      <c r="NXG174" s="91"/>
      <c r="NXH174" s="91"/>
      <c r="NXI174" s="91"/>
      <c r="NXJ174" s="91"/>
      <c r="NXK174" s="91"/>
      <c r="NXL174" s="91"/>
      <c r="NXM174" s="91"/>
      <c r="NXN174" s="91"/>
      <c r="NXO174" s="91"/>
      <c r="NXP174" s="91"/>
      <c r="NXQ174" s="91"/>
      <c r="NXR174" s="91"/>
      <c r="NXS174" s="91"/>
      <c r="NXT174" s="91"/>
      <c r="NXU174" s="91"/>
      <c r="NXV174" s="91"/>
      <c r="NXW174" s="91"/>
      <c r="NXX174" s="91"/>
      <c r="NXY174" s="91"/>
      <c r="NXZ174" s="91"/>
      <c r="NYA174" s="91"/>
      <c r="NYB174" s="91"/>
      <c r="NYC174" s="91"/>
      <c r="NYD174" s="91"/>
      <c r="NYE174" s="91"/>
      <c r="NYF174" s="91"/>
      <c r="NYG174" s="91"/>
      <c r="NYH174" s="91"/>
      <c r="NYI174" s="91"/>
      <c r="NYJ174" s="91"/>
      <c r="NYK174" s="91"/>
      <c r="NYL174" s="91"/>
      <c r="NYM174" s="91"/>
      <c r="NYN174" s="91"/>
      <c r="NYO174" s="91"/>
      <c r="NYP174" s="91"/>
      <c r="NYQ174" s="91"/>
      <c r="NYR174" s="91"/>
      <c r="NYS174" s="91"/>
      <c r="NYT174" s="91"/>
      <c r="NYU174" s="91"/>
      <c r="NYV174" s="91"/>
      <c r="NYW174" s="91"/>
      <c r="NYX174" s="91"/>
      <c r="NYY174" s="91"/>
      <c r="NYZ174" s="91"/>
      <c r="NZA174" s="91"/>
      <c r="NZB174" s="91"/>
      <c r="NZC174" s="91"/>
      <c r="NZD174" s="91"/>
      <c r="NZE174" s="91"/>
      <c r="NZF174" s="91"/>
      <c r="NZG174" s="91"/>
      <c r="NZH174" s="91"/>
      <c r="NZI174" s="91"/>
      <c r="NZJ174" s="91"/>
      <c r="NZK174" s="91"/>
      <c r="NZL174" s="91"/>
      <c r="NZM174" s="91"/>
      <c r="NZN174" s="91"/>
      <c r="NZO174" s="91"/>
      <c r="NZP174" s="91"/>
      <c r="NZQ174" s="91"/>
      <c r="NZR174" s="91"/>
      <c r="NZS174" s="91"/>
      <c r="NZT174" s="91"/>
      <c r="NZU174" s="91"/>
      <c r="NZV174" s="91"/>
      <c r="NZW174" s="91"/>
      <c r="NZX174" s="91"/>
      <c r="NZY174" s="91"/>
      <c r="NZZ174" s="91"/>
      <c r="OAA174" s="91"/>
      <c r="OAB174" s="91"/>
      <c r="OAC174" s="91"/>
      <c r="OAD174" s="91"/>
      <c r="OAE174" s="91"/>
      <c r="OAF174" s="91"/>
      <c r="OAG174" s="91"/>
      <c r="OAH174" s="91"/>
      <c r="OAI174" s="91"/>
      <c r="OAJ174" s="91"/>
      <c r="OAK174" s="91"/>
      <c r="OAL174" s="91"/>
      <c r="OAM174" s="91"/>
      <c r="OAN174" s="91"/>
      <c r="OAO174" s="91"/>
      <c r="OAP174" s="91"/>
      <c r="OAQ174" s="91"/>
      <c r="OAR174" s="91"/>
      <c r="OAS174" s="91"/>
      <c r="OAT174" s="91"/>
      <c r="OAU174" s="91"/>
      <c r="OAV174" s="91"/>
      <c r="OAW174" s="91"/>
      <c r="OAX174" s="91"/>
      <c r="OAY174" s="91"/>
      <c r="OAZ174" s="91"/>
      <c r="OBA174" s="91"/>
      <c r="OBB174" s="91"/>
      <c r="OBC174" s="91"/>
      <c r="OBD174" s="91"/>
      <c r="OBE174" s="91"/>
      <c r="OBF174" s="91"/>
      <c r="OBG174" s="91"/>
      <c r="OBH174" s="91"/>
      <c r="OBI174" s="91"/>
      <c r="OBJ174" s="91"/>
      <c r="OBK174" s="91"/>
      <c r="OBL174" s="91"/>
      <c r="OBM174" s="91"/>
      <c r="OBN174" s="91"/>
      <c r="OBO174" s="91"/>
      <c r="OBP174" s="91"/>
      <c r="OBQ174" s="91"/>
      <c r="OBR174" s="91"/>
      <c r="OBS174" s="91"/>
      <c r="OBT174" s="91"/>
      <c r="OBU174" s="91"/>
      <c r="OBV174" s="91"/>
      <c r="OBW174" s="91"/>
      <c r="OBX174" s="91"/>
      <c r="OBY174" s="91"/>
      <c r="OBZ174" s="91"/>
      <c r="OCA174" s="91"/>
      <c r="OCB174" s="91"/>
      <c r="OCC174" s="91"/>
      <c r="OCD174" s="91"/>
      <c r="OCE174" s="91"/>
      <c r="OCF174" s="91"/>
      <c r="OCG174" s="91"/>
      <c r="OCH174" s="91"/>
      <c r="OCI174" s="91"/>
      <c r="OCJ174" s="91"/>
      <c r="OCK174" s="91"/>
      <c r="OCL174" s="91"/>
      <c r="OCM174" s="91"/>
      <c r="OCN174" s="91"/>
      <c r="OCO174" s="91"/>
      <c r="OCP174" s="91"/>
      <c r="OCQ174" s="91"/>
      <c r="OCR174" s="91"/>
      <c r="OCS174" s="91"/>
      <c r="OCT174" s="91"/>
      <c r="OCU174" s="91"/>
      <c r="OCV174" s="91"/>
      <c r="OCW174" s="91"/>
      <c r="OCX174" s="91"/>
      <c r="OCY174" s="91"/>
      <c r="OCZ174" s="91"/>
      <c r="ODA174" s="91"/>
      <c r="ODB174" s="91"/>
      <c r="ODC174" s="91"/>
      <c r="ODD174" s="91"/>
      <c r="ODE174" s="91"/>
      <c r="ODF174" s="91"/>
      <c r="ODG174" s="91"/>
      <c r="ODH174" s="91"/>
      <c r="ODI174" s="91"/>
      <c r="ODJ174" s="91"/>
      <c r="ODK174" s="91"/>
      <c r="ODL174" s="91"/>
      <c r="ODM174" s="91"/>
      <c r="ODN174" s="91"/>
      <c r="ODO174" s="91"/>
      <c r="ODP174" s="91"/>
      <c r="ODQ174" s="91"/>
      <c r="ODR174" s="91"/>
      <c r="ODS174" s="91"/>
      <c r="ODT174" s="91"/>
      <c r="ODU174" s="91"/>
      <c r="ODV174" s="91"/>
      <c r="ODW174" s="91"/>
      <c r="ODX174" s="91"/>
      <c r="ODY174" s="91"/>
      <c r="ODZ174" s="91"/>
      <c r="OEA174" s="91"/>
      <c r="OEB174" s="91"/>
      <c r="OEC174" s="91"/>
      <c r="OED174" s="91"/>
      <c r="OEE174" s="91"/>
      <c r="OEF174" s="91"/>
      <c r="OEG174" s="91"/>
      <c r="OEH174" s="91"/>
      <c r="OEI174" s="91"/>
      <c r="OEJ174" s="91"/>
      <c r="OEK174" s="91"/>
      <c r="OEL174" s="91"/>
      <c r="OEM174" s="91"/>
      <c r="OEN174" s="91"/>
      <c r="OEO174" s="91"/>
      <c r="OEP174" s="91"/>
      <c r="OEQ174" s="91"/>
      <c r="OER174" s="91"/>
      <c r="OES174" s="91"/>
      <c r="OET174" s="91"/>
      <c r="OEU174" s="91"/>
      <c r="OEV174" s="91"/>
      <c r="OEW174" s="91"/>
      <c r="OEX174" s="91"/>
      <c r="OEY174" s="91"/>
      <c r="OEZ174" s="91"/>
      <c r="OFA174" s="91"/>
      <c r="OFB174" s="91"/>
      <c r="OFC174" s="91"/>
      <c r="OFD174" s="91"/>
      <c r="OFE174" s="91"/>
      <c r="OFF174" s="91"/>
      <c r="OFG174" s="91"/>
      <c r="OFH174" s="91"/>
      <c r="OFI174" s="91"/>
      <c r="OFJ174" s="91"/>
      <c r="OFK174" s="91"/>
      <c r="OFL174" s="91"/>
      <c r="OFM174" s="91"/>
      <c r="OFN174" s="91"/>
      <c r="OFO174" s="91"/>
      <c r="OFP174" s="91"/>
      <c r="OFQ174" s="91"/>
      <c r="OFR174" s="91"/>
      <c r="OFS174" s="91"/>
      <c r="OFT174" s="91"/>
      <c r="OFU174" s="91"/>
      <c r="OFV174" s="91"/>
      <c r="OFW174" s="91"/>
      <c r="OFX174" s="91"/>
      <c r="OFY174" s="91"/>
      <c r="OFZ174" s="91"/>
      <c r="OGA174" s="91"/>
      <c r="OGB174" s="91"/>
      <c r="OGC174" s="91"/>
      <c r="OGD174" s="91"/>
      <c r="OGE174" s="91"/>
      <c r="OGF174" s="91"/>
      <c r="OGG174" s="91"/>
      <c r="OGH174" s="91"/>
      <c r="OGI174" s="91"/>
      <c r="OGJ174" s="91"/>
      <c r="OGK174" s="91"/>
      <c r="OGL174" s="91"/>
      <c r="OGM174" s="91"/>
      <c r="OGN174" s="91"/>
      <c r="OGO174" s="91"/>
      <c r="OGP174" s="91"/>
      <c r="OGQ174" s="91"/>
      <c r="OGR174" s="91"/>
      <c r="OGS174" s="91"/>
      <c r="OGT174" s="91"/>
      <c r="OGU174" s="91"/>
      <c r="OGV174" s="91"/>
      <c r="OGW174" s="91"/>
      <c r="OGX174" s="91"/>
      <c r="OGY174" s="91"/>
      <c r="OGZ174" s="91"/>
      <c r="OHA174" s="91"/>
      <c r="OHB174" s="91"/>
      <c r="OHC174" s="91"/>
      <c r="OHD174" s="91"/>
      <c r="OHE174" s="91"/>
      <c r="OHF174" s="91"/>
      <c r="OHG174" s="91"/>
      <c r="OHH174" s="91"/>
      <c r="OHI174" s="91"/>
      <c r="OHJ174" s="91"/>
      <c r="OHK174" s="91"/>
      <c r="OHL174" s="91"/>
      <c r="OHM174" s="91"/>
      <c r="OHN174" s="91"/>
      <c r="OHO174" s="91"/>
      <c r="OHP174" s="91"/>
      <c r="OHQ174" s="91"/>
      <c r="OHR174" s="91"/>
      <c r="OHS174" s="91"/>
      <c r="OHT174" s="91"/>
      <c r="OHU174" s="91"/>
      <c r="OHV174" s="91"/>
      <c r="OHW174" s="91"/>
      <c r="OHX174" s="91"/>
      <c r="OHY174" s="91"/>
      <c r="OHZ174" s="91"/>
      <c r="OIA174" s="91"/>
      <c r="OIB174" s="91"/>
      <c r="OIC174" s="91"/>
      <c r="OID174" s="91"/>
      <c r="OIE174" s="91"/>
      <c r="OIF174" s="91"/>
      <c r="OIG174" s="91"/>
      <c r="OIH174" s="91"/>
      <c r="OII174" s="91"/>
      <c r="OIJ174" s="91"/>
      <c r="OIK174" s="91"/>
      <c r="OIL174" s="91"/>
      <c r="OIM174" s="91"/>
      <c r="OIN174" s="91"/>
      <c r="OIO174" s="91"/>
      <c r="OIP174" s="91"/>
      <c r="OIQ174" s="91"/>
      <c r="OIR174" s="91"/>
      <c r="OIS174" s="91"/>
      <c r="OIT174" s="91"/>
      <c r="OIU174" s="91"/>
      <c r="OIV174" s="91"/>
      <c r="OIW174" s="91"/>
      <c r="OIX174" s="91"/>
      <c r="OIY174" s="91"/>
      <c r="OIZ174" s="91"/>
      <c r="OJA174" s="91"/>
      <c r="OJB174" s="91"/>
      <c r="OJC174" s="91"/>
      <c r="OJD174" s="91"/>
      <c r="OJE174" s="91"/>
      <c r="OJF174" s="91"/>
      <c r="OJG174" s="91"/>
      <c r="OJH174" s="91"/>
      <c r="OJI174" s="91"/>
      <c r="OJJ174" s="91"/>
      <c r="OJK174" s="91"/>
      <c r="OJL174" s="91"/>
      <c r="OJM174" s="91"/>
      <c r="OJN174" s="91"/>
      <c r="OJO174" s="91"/>
      <c r="OJP174" s="91"/>
      <c r="OJQ174" s="91"/>
      <c r="OJR174" s="91"/>
      <c r="OJS174" s="91"/>
      <c r="OJT174" s="91"/>
      <c r="OJU174" s="91"/>
      <c r="OJV174" s="91"/>
      <c r="OJW174" s="91"/>
      <c r="OJX174" s="91"/>
      <c r="OJY174" s="91"/>
      <c r="OJZ174" s="91"/>
      <c r="OKA174" s="91"/>
      <c r="OKB174" s="91"/>
      <c r="OKC174" s="91"/>
      <c r="OKD174" s="91"/>
      <c r="OKE174" s="91"/>
      <c r="OKF174" s="91"/>
      <c r="OKG174" s="91"/>
      <c r="OKH174" s="91"/>
      <c r="OKI174" s="91"/>
      <c r="OKJ174" s="91"/>
      <c r="OKK174" s="91"/>
      <c r="OKL174" s="91"/>
      <c r="OKM174" s="91"/>
      <c r="OKN174" s="91"/>
      <c r="OKO174" s="91"/>
      <c r="OKP174" s="91"/>
      <c r="OKQ174" s="91"/>
      <c r="OKR174" s="91"/>
      <c r="OKS174" s="91"/>
      <c r="OKT174" s="91"/>
      <c r="OKU174" s="91"/>
      <c r="OKV174" s="91"/>
      <c r="OKW174" s="91"/>
      <c r="OKX174" s="91"/>
      <c r="OKY174" s="91"/>
      <c r="OKZ174" s="91"/>
      <c r="OLA174" s="91"/>
      <c r="OLB174" s="91"/>
      <c r="OLC174" s="91"/>
      <c r="OLD174" s="91"/>
      <c r="OLE174" s="91"/>
      <c r="OLF174" s="91"/>
      <c r="OLG174" s="91"/>
      <c r="OLH174" s="91"/>
      <c r="OLI174" s="91"/>
      <c r="OLJ174" s="91"/>
      <c r="OLK174" s="91"/>
      <c r="OLL174" s="91"/>
      <c r="OLM174" s="91"/>
      <c r="OLN174" s="91"/>
      <c r="OLO174" s="91"/>
      <c r="OLP174" s="91"/>
      <c r="OLQ174" s="91"/>
      <c r="OLR174" s="91"/>
      <c r="OLS174" s="91"/>
      <c r="OLT174" s="91"/>
      <c r="OLU174" s="91"/>
      <c r="OLV174" s="91"/>
      <c r="OLW174" s="91"/>
      <c r="OLX174" s="91"/>
      <c r="OLY174" s="91"/>
      <c r="OLZ174" s="91"/>
      <c r="OMA174" s="91"/>
      <c r="OMB174" s="91"/>
      <c r="OMC174" s="91"/>
      <c r="OMD174" s="91"/>
      <c r="OME174" s="91"/>
      <c r="OMF174" s="91"/>
      <c r="OMG174" s="91"/>
      <c r="OMH174" s="91"/>
      <c r="OMI174" s="91"/>
      <c r="OMJ174" s="91"/>
      <c r="OMK174" s="91"/>
      <c r="OML174" s="91"/>
      <c r="OMM174" s="91"/>
      <c r="OMN174" s="91"/>
      <c r="OMO174" s="91"/>
      <c r="OMP174" s="91"/>
      <c r="OMQ174" s="91"/>
      <c r="OMR174" s="91"/>
      <c r="OMS174" s="91"/>
      <c r="OMT174" s="91"/>
      <c r="OMU174" s="91"/>
      <c r="OMV174" s="91"/>
      <c r="OMW174" s="91"/>
      <c r="OMX174" s="91"/>
      <c r="OMY174" s="91"/>
      <c r="OMZ174" s="91"/>
      <c r="ONA174" s="91"/>
      <c r="ONB174" s="91"/>
      <c r="ONC174" s="91"/>
      <c r="OND174" s="91"/>
      <c r="ONE174" s="91"/>
      <c r="ONF174" s="91"/>
      <c r="ONG174" s="91"/>
      <c r="ONH174" s="91"/>
      <c r="ONI174" s="91"/>
      <c r="ONJ174" s="91"/>
      <c r="ONK174" s="91"/>
      <c r="ONL174" s="91"/>
      <c r="ONM174" s="91"/>
      <c r="ONN174" s="91"/>
      <c r="ONO174" s="91"/>
      <c r="ONP174" s="91"/>
      <c r="ONQ174" s="91"/>
      <c r="ONR174" s="91"/>
      <c r="ONS174" s="91"/>
      <c r="ONT174" s="91"/>
      <c r="ONU174" s="91"/>
      <c r="ONV174" s="91"/>
      <c r="ONW174" s="91"/>
      <c r="ONX174" s="91"/>
      <c r="ONY174" s="91"/>
      <c r="ONZ174" s="91"/>
      <c r="OOA174" s="91"/>
      <c r="OOB174" s="91"/>
      <c r="OOC174" s="91"/>
      <c r="OOD174" s="91"/>
      <c r="OOE174" s="91"/>
      <c r="OOF174" s="91"/>
      <c r="OOG174" s="91"/>
      <c r="OOH174" s="91"/>
      <c r="OOI174" s="91"/>
      <c r="OOJ174" s="91"/>
      <c r="OOK174" s="91"/>
      <c r="OOL174" s="91"/>
      <c r="OOM174" s="91"/>
      <c r="OON174" s="91"/>
      <c r="OOO174" s="91"/>
      <c r="OOP174" s="91"/>
      <c r="OOQ174" s="91"/>
      <c r="OOR174" s="91"/>
      <c r="OOS174" s="91"/>
      <c r="OOT174" s="91"/>
      <c r="OOU174" s="91"/>
      <c r="OOV174" s="91"/>
      <c r="OOW174" s="91"/>
      <c r="OOX174" s="91"/>
      <c r="OOY174" s="91"/>
      <c r="OOZ174" s="91"/>
      <c r="OPA174" s="91"/>
      <c r="OPB174" s="91"/>
      <c r="OPC174" s="91"/>
      <c r="OPD174" s="91"/>
      <c r="OPE174" s="91"/>
      <c r="OPF174" s="91"/>
      <c r="OPG174" s="91"/>
      <c r="OPH174" s="91"/>
      <c r="OPI174" s="91"/>
      <c r="OPJ174" s="91"/>
      <c r="OPK174" s="91"/>
      <c r="OPL174" s="91"/>
      <c r="OPM174" s="91"/>
      <c r="OPN174" s="91"/>
      <c r="OPO174" s="91"/>
      <c r="OPP174" s="91"/>
      <c r="OPQ174" s="91"/>
      <c r="OPR174" s="91"/>
      <c r="OPS174" s="91"/>
      <c r="OPT174" s="91"/>
      <c r="OPU174" s="91"/>
      <c r="OPV174" s="91"/>
      <c r="OPW174" s="91"/>
      <c r="OPX174" s="91"/>
      <c r="OPY174" s="91"/>
      <c r="OPZ174" s="91"/>
      <c r="OQA174" s="91"/>
      <c r="OQB174" s="91"/>
      <c r="OQC174" s="91"/>
      <c r="OQD174" s="91"/>
      <c r="OQE174" s="91"/>
      <c r="OQF174" s="91"/>
      <c r="OQG174" s="91"/>
      <c r="OQH174" s="91"/>
      <c r="OQI174" s="91"/>
      <c r="OQJ174" s="91"/>
      <c r="OQK174" s="91"/>
      <c r="OQL174" s="91"/>
      <c r="OQM174" s="91"/>
      <c r="OQN174" s="91"/>
      <c r="OQO174" s="91"/>
      <c r="OQP174" s="91"/>
      <c r="OQQ174" s="91"/>
      <c r="OQR174" s="91"/>
      <c r="OQS174" s="91"/>
      <c r="OQT174" s="91"/>
      <c r="OQU174" s="91"/>
      <c r="OQV174" s="91"/>
      <c r="OQW174" s="91"/>
      <c r="OQX174" s="91"/>
      <c r="OQY174" s="91"/>
      <c r="OQZ174" s="91"/>
      <c r="ORA174" s="91"/>
      <c r="ORB174" s="91"/>
      <c r="ORC174" s="91"/>
      <c r="ORD174" s="91"/>
      <c r="ORE174" s="91"/>
      <c r="ORF174" s="91"/>
      <c r="ORG174" s="91"/>
      <c r="ORH174" s="91"/>
      <c r="ORI174" s="91"/>
      <c r="ORJ174" s="91"/>
      <c r="ORK174" s="91"/>
      <c r="ORL174" s="91"/>
      <c r="ORM174" s="91"/>
      <c r="ORN174" s="91"/>
      <c r="ORO174" s="91"/>
      <c r="ORP174" s="91"/>
      <c r="ORQ174" s="91"/>
      <c r="ORR174" s="91"/>
      <c r="ORS174" s="91"/>
      <c r="ORT174" s="91"/>
      <c r="ORU174" s="91"/>
      <c r="ORV174" s="91"/>
      <c r="ORW174" s="91"/>
      <c r="ORX174" s="91"/>
      <c r="ORY174" s="91"/>
      <c r="ORZ174" s="91"/>
      <c r="OSA174" s="91"/>
      <c r="OSB174" s="91"/>
      <c r="OSC174" s="91"/>
      <c r="OSD174" s="91"/>
      <c r="OSE174" s="91"/>
      <c r="OSF174" s="91"/>
      <c r="OSG174" s="91"/>
      <c r="OSH174" s="91"/>
      <c r="OSI174" s="91"/>
      <c r="OSJ174" s="91"/>
      <c r="OSK174" s="91"/>
      <c r="OSL174" s="91"/>
      <c r="OSM174" s="91"/>
      <c r="OSN174" s="91"/>
      <c r="OSO174" s="91"/>
      <c r="OSP174" s="91"/>
      <c r="OSQ174" s="91"/>
      <c r="OSR174" s="91"/>
      <c r="OSS174" s="91"/>
      <c r="OST174" s="91"/>
      <c r="OSU174" s="91"/>
      <c r="OSV174" s="91"/>
      <c r="OSW174" s="91"/>
      <c r="OSX174" s="91"/>
      <c r="OSY174" s="91"/>
      <c r="OSZ174" s="91"/>
      <c r="OTA174" s="91"/>
      <c r="OTB174" s="91"/>
      <c r="OTC174" s="91"/>
      <c r="OTD174" s="91"/>
      <c r="OTE174" s="91"/>
      <c r="OTF174" s="91"/>
      <c r="OTG174" s="91"/>
      <c r="OTH174" s="91"/>
      <c r="OTI174" s="91"/>
      <c r="OTJ174" s="91"/>
      <c r="OTK174" s="91"/>
      <c r="OTL174" s="91"/>
      <c r="OTM174" s="91"/>
      <c r="OTN174" s="91"/>
      <c r="OTO174" s="91"/>
      <c r="OTP174" s="91"/>
      <c r="OTQ174" s="91"/>
      <c r="OTR174" s="91"/>
      <c r="OTS174" s="91"/>
      <c r="OTT174" s="91"/>
      <c r="OTU174" s="91"/>
      <c r="OTV174" s="91"/>
      <c r="OTW174" s="91"/>
      <c r="OTX174" s="91"/>
      <c r="OTY174" s="91"/>
      <c r="OTZ174" s="91"/>
      <c r="OUA174" s="91"/>
      <c r="OUB174" s="91"/>
      <c r="OUC174" s="91"/>
      <c r="OUD174" s="91"/>
      <c r="OUE174" s="91"/>
      <c r="OUF174" s="91"/>
      <c r="OUG174" s="91"/>
      <c r="OUH174" s="91"/>
      <c r="OUI174" s="91"/>
      <c r="OUJ174" s="91"/>
      <c r="OUK174" s="91"/>
      <c r="OUL174" s="91"/>
      <c r="OUM174" s="91"/>
      <c r="OUN174" s="91"/>
      <c r="OUO174" s="91"/>
      <c r="OUP174" s="91"/>
      <c r="OUQ174" s="91"/>
      <c r="OUR174" s="91"/>
      <c r="OUS174" s="91"/>
      <c r="OUT174" s="91"/>
      <c r="OUU174" s="91"/>
      <c r="OUV174" s="91"/>
      <c r="OUW174" s="91"/>
      <c r="OUX174" s="91"/>
      <c r="OUY174" s="91"/>
      <c r="OUZ174" s="91"/>
      <c r="OVA174" s="91"/>
      <c r="OVB174" s="91"/>
      <c r="OVC174" s="91"/>
      <c r="OVD174" s="91"/>
      <c r="OVE174" s="91"/>
      <c r="OVF174" s="91"/>
      <c r="OVG174" s="91"/>
      <c r="OVH174" s="91"/>
      <c r="OVI174" s="91"/>
      <c r="OVJ174" s="91"/>
      <c r="OVK174" s="91"/>
      <c r="OVL174" s="91"/>
      <c r="OVM174" s="91"/>
      <c r="OVN174" s="91"/>
      <c r="OVO174" s="91"/>
      <c r="OVP174" s="91"/>
      <c r="OVQ174" s="91"/>
      <c r="OVR174" s="91"/>
      <c r="OVS174" s="91"/>
      <c r="OVT174" s="91"/>
      <c r="OVU174" s="91"/>
      <c r="OVV174" s="91"/>
      <c r="OVW174" s="91"/>
      <c r="OVX174" s="91"/>
      <c r="OVY174" s="91"/>
      <c r="OVZ174" s="91"/>
      <c r="OWA174" s="91"/>
      <c r="OWB174" s="91"/>
      <c r="OWC174" s="91"/>
      <c r="OWD174" s="91"/>
      <c r="OWE174" s="91"/>
      <c r="OWF174" s="91"/>
      <c r="OWG174" s="91"/>
      <c r="OWH174" s="91"/>
      <c r="OWI174" s="91"/>
      <c r="OWJ174" s="91"/>
      <c r="OWK174" s="91"/>
      <c r="OWL174" s="91"/>
      <c r="OWM174" s="91"/>
      <c r="OWN174" s="91"/>
      <c r="OWO174" s="91"/>
      <c r="OWP174" s="91"/>
      <c r="OWQ174" s="91"/>
      <c r="OWR174" s="91"/>
      <c r="OWS174" s="91"/>
      <c r="OWT174" s="91"/>
      <c r="OWU174" s="91"/>
      <c r="OWV174" s="91"/>
      <c r="OWW174" s="91"/>
      <c r="OWX174" s="91"/>
      <c r="OWY174" s="91"/>
      <c r="OWZ174" s="91"/>
      <c r="OXA174" s="91"/>
      <c r="OXB174" s="91"/>
      <c r="OXC174" s="91"/>
      <c r="OXD174" s="91"/>
      <c r="OXE174" s="91"/>
      <c r="OXF174" s="91"/>
      <c r="OXG174" s="91"/>
      <c r="OXH174" s="91"/>
      <c r="OXI174" s="91"/>
      <c r="OXJ174" s="91"/>
      <c r="OXK174" s="91"/>
      <c r="OXL174" s="91"/>
      <c r="OXM174" s="91"/>
      <c r="OXN174" s="91"/>
      <c r="OXO174" s="91"/>
      <c r="OXP174" s="91"/>
      <c r="OXQ174" s="91"/>
      <c r="OXR174" s="91"/>
      <c r="OXS174" s="91"/>
      <c r="OXT174" s="91"/>
      <c r="OXU174" s="91"/>
      <c r="OXV174" s="91"/>
      <c r="OXW174" s="91"/>
      <c r="OXX174" s="91"/>
      <c r="OXY174" s="91"/>
      <c r="OXZ174" s="91"/>
      <c r="OYA174" s="91"/>
      <c r="OYB174" s="91"/>
      <c r="OYC174" s="91"/>
      <c r="OYD174" s="91"/>
      <c r="OYE174" s="91"/>
      <c r="OYF174" s="91"/>
      <c r="OYG174" s="91"/>
      <c r="OYH174" s="91"/>
      <c r="OYI174" s="91"/>
      <c r="OYJ174" s="91"/>
      <c r="OYK174" s="91"/>
      <c r="OYL174" s="91"/>
      <c r="OYM174" s="91"/>
      <c r="OYN174" s="91"/>
      <c r="OYO174" s="91"/>
      <c r="OYP174" s="91"/>
      <c r="OYQ174" s="91"/>
      <c r="OYR174" s="91"/>
      <c r="OYS174" s="91"/>
      <c r="OYT174" s="91"/>
      <c r="OYU174" s="91"/>
      <c r="OYV174" s="91"/>
      <c r="OYW174" s="91"/>
      <c r="OYX174" s="91"/>
      <c r="OYY174" s="91"/>
      <c r="OYZ174" s="91"/>
      <c r="OZA174" s="91"/>
      <c r="OZB174" s="91"/>
      <c r="OZC174" s="91"/>
      <c r="OZD174" s="91"/>
      <c r="OZE174" s="91"/>
      <c r="OZF174" s="91"/>
      <c r="OZG174" s="91"/>
      <c r="OZH174" s="91"/>
      <c r="OZI174" s="91"/>
      <c r="OZJ174" s="91"/>
      <c r="OZK174" s="91"/>
      <c r="OZL174" s="91"/>
      <c r="OZM174" s="91"/>
      <c r="OZN174" s="91"/>
      <c r="OZO174" s="91"/>
      <c r="OZP174" s="91"/>
      <c r="OZQ174" s="91"/>
      <c r="OZR174" s="91"/>
      <c r="OZS174" s="91"/>
      <c r="OZT174" s="91"/>
      <c r="OZU174" s="91"/>
      <c r="OZV174" s="91"/>
      <c r="OZW174" s="91"/>
      <c r="OZX174" s="91"/>
      <c r="OZY174" s="91"/>
      <c r="OZZ174" s="91"/>
      <c r="PAA174" s="91"/>
      <c r="PAB174" s="91"/>
      <c r="PAC174" s="91"/>
      <c r="PAD174" s="91"/>
      <c r="PAE174" s="91"/>
      <c r="PAF174" s="91"/>
      <c r="PAG174" s="91"/>
      <c r="PAH174" s="91"/>
      <c r="PAI174" s="91"/>
      <c r="PAJ174" s="91"/>
      <c r="PAK174" s="91"/>
      <c r="PAL174" s="91"/>
      <c r="PAM174" s="91"/>
      <c r="PAN174" s="91"/>
      <c r="PAO174" s="91"/>
      <c r="PAP174" s="91"/>
      <c r="PAQ174" s="91"/>
      <c r="PAR174" s="91"/>
      <c r="PAS174" s="91"/>
      <c r="PAT174" s="91"/>
      <c r="PAU174" s="91"/>
      <c r="PAV174" s="91"/>
      <c r="PAW174" s="91"/>
      <c r="PAX174" s="91"/>
      <c r="PAY174" s="91"/>
      <c r="PAZ174" s="91"/>
      <c r="PBA174" s="91"/>
      <c r="PBB174" s="91"/>
      <c r="PBC174" s="91"/>
      <c r="PBD174" s="91"/>
      <c r="PBE174" s="91"/>
      <c r="PBF174" s="91"/>
      <c r="PBG174" s="91"/>
      <c r="PBH174" s="91"/>
      <c r="PBI174" s="91"/>
      <c r="PBJ174" s="91"/>
      <c r="PBK174" s="91"/>
      <c r="PBL174" s="91"/>
      <c r="PBM174" s="91"/>
      <c r="PBN174" s="91"/>
      <c r="PBO174" s="91"/>
      <c r="PBP174" s="91"/>
      <c r="PBQ174" s="91"/>
      <c r="PBR174" s="91"/>
      <c r="PBS174" s="91"/>
      <c r="PBT174" s="91"/>
      <c r="PBU174" s="91"/>
      <c r="PBV174" s="91"/>
      <c r="PBW174" s="91"/>
      <c r="PBX174" s="91"/>
      <c r="PBY174" s="91"/>
      <c r="PBZ174" s="91"/>
      <c r="PCA174" s="91"/>
      <c r="PCB174" s="91"/>
      <c r="PCC174" s="91"/>
      <c r="PCD174" s="91"/>
      <c r="PCE174" s="91"/>
      <c r="PCF174" s="91"/>
      <c r="PCG174" s="91"/>
      <c r="PCH174" s="91"/>
      <c r="PCI174" s="91"/>
      <c r="PCJ174" s="91"/>
      <c r="PCK174" s="91"/>
      <c r="PCL174" s="91"/>
      <c r="PCM174" s="91"/>
      <c r="PCN174" s="91"/>
      <c r="PCO174" s="91"/>
      <c r="PCP174" s="91"/>
      <c r="PCQ174" s="91"/>
      <c r="PCR174" s="91"/>
      <c r="PCS174" s="91"/>
      <c r="PCT174" s="91"/>
      <c r="PCU174" s="91"/>
      <c r="PCV174" s="91"/>
      <c r="PCW174" s="91"/>
      <c r="PCX174" s="91"/>
      <c r="PCY174" s="91"/>
      <c r="PCZ174" s="91"/>
      <c r="PDA174" s="91"/>
      <c r="PDB174" s="91"/>
      <c r="PDC174" s="91"/>
      <c r="PDD174" s="91"/>
      <c r="PDE174" s="91"/>
      <c r="PDF174" s="91"/>
      <c r="PDG174" s="91"/>
      <c r="PDH174" s="91"/>
      <c r="PDI174" s="91"/>
      <c r="PDJ174" s="91"/>
      <c r="PDK174" s="91"/>
      <c r="PDL174" s="91"/>
      <c r="PDM174" s="91"/>
      <c r="PDN174" s="91"/>
      <c r="PDO174" s="91"/>
      <c r="PDP174" s="91"/>
      <c r="PDQ174" s="91"/>
      <c r="PDR174" s="91"/>
      <c r="PDS174" s="91"/>
      <c r="PDT174" s="91"/>
      <c r="PDU174" s="91"/>
      <c r="PDV174" s="91"/>
      <c r="PDW174" s="91"/>
      <c r="PDX174" s="91"/>
      <c r="PDY174" s="91"/>
      <c r="PDZ174" s="91"/>
      <c r="PEA174" s="91"/>
      <c r="PEB174" s="91"/>
      <c r="PEC174" s="91"/>
      <c r="PED174" s="91"/>
      <c r="PEE174" s="91"/>
      <c r="PEF174" s="91"/>
      <c r="PEG174" s="91"/>
      <c r="PEH174" s="91"/>
      <c r="PEI174" s="91"/>
      <c r="PEJ174" s="91"/>
      <c r="PEK174" s="91"/>
      <c r="PEL174" s="91"/>
      <c r="PEM174" s="91"/>
      <c r="PEN174" s="91"/>
      <c r="PEO174" s="91"/>
      <c r="PEP174" s="91"/>
      <c r="PEQ174" s="91"/>
      <c r="PER174" s="91"/>
      <c r="PES174" s="91"/>
      <c r="PET174" s="91"/>
      <c r="PEU174" s="91"/>
      <c r="PEV174" s="91"/>
      <c r="PEW174" s="91"/>
      <c r="PEX174" s="91"/>
      <c r="PEY174" s="91"/>
      <c r="PEZ174" s="91"/>
      <c r="PFA174" s="91"/>
      <c r="PFB174" s="91"/>
      <c r="PFC174" s="91"/>
      <c r="PFD174" s="91"/>
      <c r="PFE174" s="91"/>
      <c r="PFF174" s="91"/>
      <c r="PFG174" s="91"/>
      <c r="PFH174" s="91"/>
      <c r="PFI174" s="91"/>
      <c r="PFJ174" s="91"/>
      <c r="PFK174" s="91"/>
      <c r="PFL174" s="91"/>
      <c r="PFM174" s="91"/>
      <c r="PFN174" s="91"/>
      <c r="PFO174" s="91"/>
      <c r="PFP174" s="91"/>
      <c r="PFQ174" s="91"/>
      <c r="PFR174" s="91"/>
      <c r="PFS174" s="91"/>
      <c r="PFT174" s="91"/>
      <c r="PFU174" s="91"/>
      <c r="PFV174" s="91"/>
      <c r="PFW174" s="91"/>
      <c r="PFX174" s="91"/>
      <c r="PFY174" s="91"/>
      <c r="PFZ174" s="91"/>
      <c r="PGA174" s="91"/>
      <c r="PGB174" s="91"/>
      <c r="PGC174" s="91"/>
      <c r="PGD174" s="91"/>
      <c r="PGE174" s="91"/>
      <c r="PGF174" s="91"/>
      <c r="PGG174" s="91"/>
      <c r="PGH174" s="91"/>
      <c r="PGI174" s="91"/>
      <c r="PGJ174" s="91"/>
      <c r="PGK174" s="91"/>
      <c r="PGL174" s="91"/>
      <c r="PGM174" s="91"/>
      <c r="PGN174" s="91"/>
      <c r="PGO174" s="91"/>
      <c r="PGP174" s="91"/>
      <c r="PGQ174" s="91"/>
      <c r="PGR174" s="91"/>
      <c r="PGS174" s="91"/>
      <c r="PGT174" s="91"/>
      <c r="PGU174" s="91"/>
      <c r="PGV174" s="91"/>
      <c r="PGW174" s="91"/>
      <c r="PGX174" s="91"/>
      <c r="PGY174" s="91"/>
      <c r="PGZ174" s="91"/>
      <c r="PHA174" s="91"/>
      <c r="PHB174" s="91"/>
      <c r="PHC174" s="91"/>
      <c r="PHD174" s="91"/>
      <c r="PHE174" s="91"/>
      <c r="PHF174" s="91"/>
      <c r="PHG174" s="91"/>
      <c r="PHH174" s="91"/>
      <c r="PHI174" s="91"/>
      <c r="PHJ174" s="91"/>
      <c r="PHK174" s="91"/>
      <c r="PHL174" s="91"/>
      <c r="PHM174" s="91"/>
      <c r="PHN174" s="91"/>
      <c r="PHO174" s="91"/>
      <c r="PHP174" s="91"/>
      <c r="PHQ174" s="91"/>
      <c r="PHR174" s="91"/>
      <c r="PHS174" s="91"/>
      <c r="PHT174" s="91"/>
      <c r="PHU174" s="91"/>
      <c r="PHV174" s="91"/>
      <c r="PHW174" s="91"/>
      <c r="PHX174" s="91"/>
      <c r="PHY174" s="91"/>
      <c r="PHZ174" s="91"/>
      <c r="PIA174" s="91"/>
      <c r="PIB174" s="91"/>
      <c r="PIC174" s="91"/>
      <c r="PID174" s="91"/>
      <c r="PIE174" s="91"/>
      <c r="PIF174" s="91"/>
      <c r="PIG174" s="91"/>
      <c r="PIH174" s="91"/>
      <c r="PII174" s="91"/>
      <c r="PIJ174" s="91"/>
      <c r="PIK174" s="91"/>
      <c r="PIL174" s="91"/>
      <c r="PIM174" s="91"/>
      <c r="PIN174" s="91"/>
      <c r="PIO174" s="91"/>
      <c r="PIP174" s="91"/>
      <c r="PIQ174" s="91"/>
      <c r="PIR174" s="91"/>
      <c r="PIS174" s="91"/>
      <c r="PIT174" s="91"/>
      <c r="PIU174" s="91"/>
      <c r="PIV174" s="91"/>
      <c r="PIW174" s="91"/>
      <c r="PIX174" s="91"/>
      <c r="PIY174" s="91"/>
      <c r="PIZ174" s="91"/>
      <c r="PJA174" s="91"/>
      <c r="PJB174" s="91"/>
      <c r="PJC174" s="91"/>
      <c r="PJD174" s="91"/>
      <c r="PJE174" s="91"/>
      <c r="PJF174" s="91"/>
      <c r="PJG174" s="91"/>
      <c r="PJH174" s="91"/>
      <c r="PJI174" s="91"/>
      <c r="PJJ174" s="91"/>
      <c r="PJK174" s="91"/>
      <c r="PJL174" s="91"/>
      <c r="PJM174" s="91"/>
      <c r="PJN174" s="91"/>
      <c r="PJO174" s="91"/>
      <c r="PJP174" s="91"/>
      <c r="PJQ174" s="91"/>
      <c r="PJR174" s="91"/>
      <c r="PJS174" s="91"/>
      <c r="PJT174" s="91"/>
      <c r="PJU174" s="91"/>
      <c r="PJV174" s="91"/>
      <c r="PJW174" s="91"/>
      <c r="PJX174" s="91"/>
      <c r="PJY174" s="91"/>
      <c r="PJZ174" s="91"/>
      <c r="PKA174" s="91"/>
      <c r="PKB174" s="91"/>
      <c r="PKC174" s="91"/>
      <c r="PKD174" s="91"/>
      <c r="PKE174" s="91"/>
      <c r="PKF174" s="91"/>
      <c r="PKG174" s="91"/>
      <c r="PKH174" s="91"/>
      <c r="PKI174" s="91"/>
      <c r="PKJ174" s="91"/>
      <c r="PKK174" s="91"/>
      <c r="PKL174" s="91"/>
      <c r="PKM174" s="91"/>
      <c r="PKN174" s="91"/>
      <c r="PKO174" s="91"/>
      <c r="PKP174" s="91"/>
      <c r="PKQ174" s="91"/>
      <c r="PKR174" s="91"/>
      <c r="PKS174" s="91"/>
      <c r="PKT174" s="91"/>
      <c r="PKU174" s="91"/>
      <c r="PKV174" s="91"/>
      <c r="PKW174" s="91"/>
      <c r="PKX174" s="91"/>
      <c r="PKY174" s="91"/>
      <c r="PKZ174" s="91"/>
      <c r="PLA174" s="91"/>
      <c r="PLB174" s="91"/>
      <c r="PLC174" s="91"/>
      <c r="PLD174" s="91"/>
      <c r="PLE174" s="91"/>
      <c r="PLF174" s="91"/>
      <c r="PLG174" s="91"/>
      <c r="PLH174" s="91"/>
      <c r="PLI174" s="91"/>
      <c r="PLJ174" s="91"/>
      <c r="PLK174" s="91"/>
      <c r="PLL174" s="91"/>
      <c r="PLM174" s="91"/>
      <c r="PLN174" s="91"/>
      <c r="PLO174" s="91"/>
      <c r="PLP174" s="91"/>
      <c r="PLQ174" s="91"/>
      <c r="PLR174" s="91"/>
      <c r="PLS174" s="91"/>
      <c r="PLT174" s="91"/>
      <c r="PLU174" s="91"/>
      <c r="PLV174" s="91"/>
      <c r="PLW174" s="91"/>
      <c r="PLX174" s="91"/>
      <c r="PLY174" s="91"/>
      <c r="PLZ174" s="91"/>
      <c r="PMA174" s="91"/>
      <c r="PMB174" s="91"/>
      <c r="PMC174" s="91"/>
      <c r="PMD174" s="91"/>
      <c r="PME174" s="91"/>
      <c r="PMF174" s="91"/>
      <c r="PMG174" s="91"/>
      <c r="PMH174" s="91"/>
      <c r="PMI174" s="91"/>
      <c r="PMJ174" s="91"/>
      <c r="PMK174" s="91"/>
      <c r="PML174" s="91"/>
      <c r="PMM174" s="91"/>
      <c r="PMN174" s="91"/>
      <c r="PMO174" s="91"/>
      <c r="PMP174" s="91"/>
      <c r="PMQ174" s="91"/>
      <c r="PMR174" s="91"/>
      <c r="PMS174" s="91"/>
      <c r="PMT174" s="91"/>
      <c r="PMU174" s="91"/>
      <c r="PMV174" s="91"/>
      <c r="PMW174" s="91"/>
      <c r="PMX174" s="91"/>
      <c r="PMY174" s="91"/>
      <c r="PMZ174" s="91"/>
      <c r="PNA174" s="91"/>
      <c r="PNB174" s="91"/>
      <c r="PNC174" s="91"/>
      <c r="PND174" s="91"/>
      <c r="PNE174" s="91"/>
      <c r="PNF174" s="91"/>
      <c r="PNG174" s="91"/>
      <c r="PNH174" s="91"/>
      <c r="PNI174" s="91"/>
      <c r="PNJ174" s="91"/>
      <c r="PNK174" s="91"/>
      <c r="PNL174" s="91"/>
      <c r="PNM174" s="91"/>
      <c r="PNN174" s="91"/>
      <c r="PNO174" s="91"/>
      <c r="PNP174" s="91"/>
      <c r="PNQ174" s="91"/>
      <c r="PNR174" s="91"/>
      <c r="PNS174" s="91"/>
      <c r="PNT174" s="91"/>
      <c r="PNU174" s="91"/>
      <c r="PNV174" s="91"/>
      <c r="PNW174" s="91"/>
      <c r="PNX174" s="91"/>
      <c r="PNY174" s="91"/>
      <c r="PNZ174" s="91"/>
      <c r="POA174" s="91"/>
      <c r="POB174" s="91"/>
      <c r="POC174" s="91"/>
      <c r="POD174" s="91"/>
      <c r="POE174" s="91"/>
      <c r="POF174" s="91"/>
      <c r="POG174" s="91"/>
      <c r="POH174" s="91"/>
      <c r="POI174" s="91"/>
      <c r="POJ174" s="91"/>
      <c r="POK174" s="91"/>
      <c r="POL174" s="91"/>
      <c r="POM174" s="91"/>
      <c r="PON174" s="91"/>
      <c r="POO174" s="91"/>
      <c r="POP174" s="91"/>
      <c r="POQ174" s="91"/>
      <c r="POR174" s="91"/>
      <c r="POS174" s="91"/>
      <c r="POT174" s="91"/>
      <c r="POU174" s="91"/>
      <c r="POV174" s="91"/>
      <c r="POW174" s="91"/>
      <c r="POX174" s="91"/>
      <c r="POY174" s="91"/>
      <c r="POZ174" s="91"/>
      <c r="PPA174" s="91"/>
      <c r="PPB174" s="91"/>
      <c r="PPC174" s="91"/>
      <c r="PPD174" s="91"/>
      <c r="PPE174" s="91"/>
      <c r="PPF174" s="91"/>
      <c r="PPG174" s="91"/>
      <c r="PPH174" s="91"/>
      <c r="PPI174" s="91"/>
      <c r="PPJ174" s="91"/>
      <c r="PPK174" s="91"/>
      <c r="PPL174" s="91"/>
      <c r="PPM174" s="91"/>
      <c r="PPN174" s="91"/>
      <c r="PPO174" s="91"/>
      <c r="PPP174" s="91"/>
      <c r="PPQ174" s="91"/>
      <c r="PPR174" s="91"/>
      <c r="PPS174" s="91"/>
      <c r="PPT174" s="91"/>
      <c r="PPU174" s="91"/>
      <c r="PPV174" s="91"/>
      <c r="PPW174" s="91"/>
      <c r="PPX174" s="91"/>
      <c r="PPY174" s="91"/>
      <c r="PPZ174" s="91"/>
      <c r="PQA174" s="91"/>
      <c r="PQB174" s="91"/>
      <c r="PQC174" s="91"/>
      <c r="PQD174" s="91"/>
      <c r="PQE174" s="91"/>
      <c r="PQF174" s="91"/>
      <c r="PQG174" s="91"/>
      <c r="PQH174" s="91"/>
      <c r="PQI174" s="91"/>
      <c r="PQJ174" s="91"/>
      <c r="PQK174" s="91"/>
      <c r="PQL174" s="91"/>
      <c r="PQM174" s="91"/>
      <c r="PQN174" s="91"/>
      <c r="PQO174" s="91"/>
      <c r="PQP174" s="91"/>
      <c r="PQQ174" s="91"/>
      <c r="PQR174" s="91"/>
      <c r="PQS174" s="91"/>
      <c r="PQT174" s="91"/>
      <c r="PQU174" s="91"/>
      <c r="PQV174" s="91"/>
      <c r="PQW174" s="91"/>
      <c r="PQX174" s="91"/>
      <c r="PQY174" s="91"/>
      <c r="PQZ174" s="91"/>
      <c r="PRA174" s="91"/>
      <c r="PRB174" s="91"/>
      <c r="PRC174" s="91"/>
      <c r="PRD174" s="91"/>
      <c r="PRE174" s="91"/>
      <c r="PRF174" s="91"/>
      <c r="PRG174" s="91"/>
      <c r="PRH174" s="91"/>
      <c r="PRI174" s="91"/>
      <c r="PRJ174" s="91"/>
      <c r="PRK174" s="91"/>
      <c r="PRL174" s="91"/>
      <c r="PRM174" s="91"/>
      <c r="PRN174" s="91"/>
      <c r="PRO174" s="91"/>
      <c r="PRP174" s="91"/>
      <c r="PRQ174" s="91"/>
      <c r="PRR174" s="91"/>
      <c r="PRS174" s="91"/>
      <c r="PRT174" s="91"/>
      <c r="PRU174" s="91"/>
      <c r="PRV174" s="91"/>
      <c r="PRW174" s="91"/>
      <c r="PRX174" s="91"/>
      <c r="PRY174" s="91"/>
      <c r="PRZ174" s="91"/>
      <c r="PSA174" s="91"/>
      <c r="PSB174" s="91"/>
      <c r="PSC174" s="91"/>
      <c r="PSD174" s="91"/>
      <c r="PSE174" s="91"/>
      <c r="PSF174" s="91"/>
      <c r="PSG174" s="91"/>
      <c r="PSH174" s="91"/>
      <c r="PSI174" s="91"/>
      <c r="PSJ174" s="91"/>
      <c r="PSK174" s="91"/>
      <c r="PSL174" s="91"/>
      <c r="PSM174" s="91"/>
      <c r="PSN174" s="91"/>
      <c r="PSO174" s="91"/>
      <c r="PSP174" s="91"/>
      <c r="PSQ174" s="91"/>
      <c r="PSR174" s="91"/>
      <c r="PSS174" s="91"/>
      <c r="PST174" s="91"/>
      <c r="PSU174" s="91"/>
      <c r="PSV174" s="91"/>
      <c r="PSW174" s="91"/>
      <c r="PSX174" s="91"/>
      <c r="PSY174" s="91"/>
      <c r="PSZ174" s="91"/>
      <c r="PTA174" s="91"/>
      <c r="PTB174" s="91"/>
      <c r="PTC174" s="91"/>
      <c r="PTD174" s="91"/>
      <c r="PTE174" s="91"/>
      <c r="PTF174" s="91"/>
      <c r="PTG174" s="91"/>
      <c r="PTH174" s="91"/>
      <c r="PTI174" s="91"/>
      <c r="PTJ174" s="91"/>
      <c r="PTK174" s="91"/>
      <c r="PTL174" s="91"/>
      <c r="PTM174" s="91"/>
      <c r="PTN174" s="91"/>
      <c r="PTO174" s="91"/>
      <c r="PTP174" s="91"/>
      <c r="PTQ174" s="91"/>
      <c r="PTR174" s="91"/>
      <c r="PTS174" s="91"/>
      <c r="PTT174" s="91"/>
      <c r="PTU174" s="91"/>
      <c r="PTV174" s="91"/>
      <c r="PTW174" s="91"/>
      <c r="PTX174" s="91"/>
      <c r="PTY174" s="91"/>
      <c r="PTZ174" s="91"/>
      <c r="PUA174" s="91"/>
      <c r="PUB174" s="91"/>
      <c r="PUC174" s="91"/>
      <c r="PUD174" s="91"/>
      <c r="PUE174" s="91"/>
      <c r="PUF174" s="91"/>
      <c r="PUG174" s="91"/>
      <c r="PUH174" s="91"/>
      <c r="PUI174" s="91"/>
      <c r="PUJ174" s="91"/>
      <c r="PUK174" s="91"/>
      <c r="PUL174" s="91"/>
      <c r="PUM174" s="91"/>
      <c r="PUN174" s="91"/>
      <c r="PUO174" s="91"/>
      <c r="PUP174" s="91"/>
      <c r="PUQ174" s="91"/>
      <c r="PUR174" s="91"/>
      <c r="PUS174" s="91"/>
      <c r="PUT174" s="91"/>
      <c r="PUU174" s="91"/>
      <c r="PUV174" s="91"/>
      <c r="PUW174" s="91"/>
      <c r="PUX174" s="91"/>
      <c r="PUY174" s="91"/>
      <c r="PUZ174" s="91"/>
      <c r="PVA174" s="91"/>
      <c r="PVB174" s="91"/>
      <c r="PVC174" s="91"/>
      <c r="PVD174" s="91"/>
      <c r="PVE174" s="91"/>
      <c r="PVF174" s="91"/>
      <c r="PVG174" s="91"/>
      <c r="PVH174" s="91"/>
      <c r="PVI174" s="91"/>
      <c r="PVJ174" s="91"/>
      <c r="PVK174" s="91"/>
      <c r="PVL174" s="91"/>
      <c r="PVM174" s="91"/>
      <c r="PVN174" s="91"/>
      <c r="PVO174" s="91"/>
      <c r="PVP174" s="91"/>
      <c r="PVQ174" s="91"/>
      <c r="PVR174" s="91"/>
      <c r="PVS174" s="91"/>
      <c r="PVT174" s="91"/>
      <c r="PVU174" s="91"/>
      <c r="PVV174" s="91"/>
      <c r="PVW174" s="91"/>
      <c r="PVX174" s="91"/>
      <c r="PVY174" s="91"/>
      <c r="PVZ174" s="91"/>
      <c r="PWA174" s="91"/>
      <c r="PWB174" s="91"/>
      <c r="PWC174" s="91"/>
      <c r="PWD174" s="91"/>
      <c r="PWE174" s="91"/>
      <c r="PWF174" s="91"/>
      <c r="PWG174" s="91"/>
      <c r="PWH174" s="91"/>
      <c r="PWI174" s="91"/>
      <c r="PWJ174" s="91"/>
      <c r="PWK174" s="91"/>
      <c r="PWL174" s="91"/>
      <c r="PWM174" s="91"/>
      <c r="PWN174" s="91"/>
      <c r="PWO174" s="91"/>
      <c r="PWP174" s="91"/>
      <c r="PWQ174" s="91"/>
      <c r="PWR174" s="91"/>
      <c r="PWS174" s="91"/>
      <c r="PWT174" s="91"/>
      <c r="PWU174" s="91"/>
      <c r="PWV174" s="91"/>
      <c r="PWW174" s="91"/>
      <c r="PWX174" s="91"/>
      <c r="PWY174" s="91"/>
      <c r="PWZ174" s="91"/>
      <c r="PXA174" s="91"/>
      <c r="PXB174" s="91"/>
      <c r="PXC174" s="91"/>
      <c r="PXD174" s="91"/>
      <c r="PXE174" s="91"/>
      <c r="PXF174" s="91"/>
      <c r="PXG174" s="91"/>
      <c r="PXH174" s="91"/>
      <c r="PXI174" s="91"/>
      <c r="PXJ174" s="91"/>
      <c r="PXK174" s="91"/>
      <c r="PXL174" s="91"/>
      <c r="PXM174" s="91"/>
      <c r="PXN174" s="91"/>
      <c r="PXO174" s="91"/>
      <c r="PXP174" s="91"/>
      <c r="PXQ174" s="91"/>
      <c r="PXR174" s="91"/>
      <c r="PXS174" s="91"/>
      <c r="PXT174" s="91"/>
      <c r="PXU174" s="91"/>
      <c r="PXV174" s="91"/>
      <c r="PXW174" s="91"/>
      <c r="PXX174" s="91"/>
      <c r="PXY174" s="91"/>
      <c r="PXZ174" s="91"/>
      <c r="PYA174" s="91"/>
      <c r="PYB174" s="91"/>
      <c r="PYC174" s="91"/>
      <c r="PYD174" s="91"/>
      <c r="PYE174" s="91"/>
      <c r="PYF174" s="91"/>
      <c r="PYG174" s="91"/>
      <c r="PYH174" s="91"/>
      <c r="PYI174" s="91"/>
      <c r="PYJ174" s="91"/>
      <c r="PYK174" s="91"/>
      <c r="PYL174" s="91"/>
      <c r="PYM174" s="91"/>
      <c r="PYN174" s="91"/>
      <c r="PYO174" s="91"/>
      <c r="PYP174" s="91"/>
      <c r="PYQ174" s="91"/>
      <c r="PYR174" s="91"/>
      <c r="PYS174" s="91"/>
      <c r="PYT174" s="91"/>
      <c r="PYU174" s="91"/>
      <c r="PYV174" s="91"/>
      <c r="PYW174" s="91"/>
      <c r="PYX174" s="91"/>
      <c r="PYY174" s="91"/>
      <c r="PYZ174" s="91"/>
      <c r="PZA174" s="91"/>
      <c r="PZB174" s="91"/>
      <c r="PZC174" s="91"/>
      <c r="PZD174" s="91"/>
      <c r="PZE174" s="91"/>
      <c r="PZF174" s="91"/>
      <c r="PZG174" s="91"/>
      <c r="PZH174" s="91"/>
      <c r="PZI174" s="91"/>
      <c r="PZJ174" s="91"/>
      <c r="PZK174" s="91"/>
      <c r="PZL174" s="91"/>
      <c r="PZM174" s="91"/>
      <c r="PZN174" s="91"/>
      <c r="PZO174" s="91"/>
      <c r="PZP174" s="91"/>
      <c r="PZQ174" s="91"/>
      <c r="PZR174" s="91"/>
      <c r="PZS174" s="91"/>
      <c r="PZT174" s="91"/>
      <c r="PZU174" s="91"/>
      <c r="PZV174" s="91"/>
      <c r="PZW174" s="91"/>
      <c r="PZX174" s="91"/>
      <c r="PZY174" s="91"/>
      <c r="PZZ174" s="91"/>
      <c r="QAA174" s="91"/>
      <c r="QAB174" s="91"/>
      <c r="QAC174" s="91"/>
      <c r="QAD174" s="91"/>
      <c r="QAE174" s="91"/>
      <c r="QAF174" s="91"/>
      <c r="QAG174" s="91"/>
      <c r="QAH174" s="91"/>
      <c r="QAI174" s="91"/>
      <c r="QAJ174" s="91"/>
      <c r="QAK174" s="91"/>
      <c r="QAL174" s="91"/>
      <c r="QAM174" s="91"/>
      <c r="QAN174" s="91"/>
      <c r="QAO174" s="91"/>
      <c r="QAP174" s="91"/>
      <c r="QAQ174" s="91"/>
      <c r="QAR174" s="91"/>
      <c r="QAS174" s="91"/>
      <c r="QAT174" s="91"/>
      <c r="QAU174" s="91"/>
      <c r="QAV174" s="91"/>
      <c r="QAW174" s="91"/>
      <c r="QAX174" s="91"/>
      <c r="QAY174" s="91"/>
      <c r="QAZ174" s="91"/>
      <c r="QBA174" s="91"/>
      <c r="QBB174" s="91"/>
      <c r="QBC174" s="91"/>
      <c r="QBD174" s="91"/>
      <c r="QBE174" s="91"/>
      <c r="QBF174" s="91"/>
      <c r="QBG174" s="91"/>
      <c r="QBH174" s="91"/>
      <c r="QBI174" s="91"/>
      <c r="QBJ174" s="91"/>
      <c r="QBK174" s="91"/>
      <c r="QBL174" s="91"/>
      <c r="QBM174" s="91"/>
      <c r="QBN174" s="91"/>
      <c r="QBO174" s="91"/>
      <c r="QBP174" s="91"/>
      <c r="QBQ174" s="91"/>
      <c r="QBR174" s="91"/>
      <c r="QBS174" s="91"/>
      <c r="QBT174" s="91"/>
      <c r="QBU174" s="91"/>
      <c r="QBV174" s="91"/>
      <c r="QBW174" s="91"/>
      <c r="QBX174" s="91"/>
      <c r="QBY174" s="91"/>
      <c r="QBZ174" s="91"/>
      <c r="QCA174" s="91"/>
      <c r="QCB174" s="91"/>
      <c r="QCC174" s="91"/>
      <c r="QCD174" s="91"/>
      <c r="QCE174" s="91"/>
      <c r="QCF174" s="91"/>
      <c r="QCG174" s="91"/>
      <c r="QCH174" s="91"/>
      <c r="QCI174" s="91"/>
      <c r="QCJ174" s="91"/>
      <c r="QCK174" s="91"/>
      <c r="QCL174" s="91"/>
      <c r="QCM174" s="91"/>
      <c r="QCN174" s="91"/>
      <c r="QCO174" s="91"/>
      <c r="QCP174" s="91"/>
      <c r="QCQ174" s="91"/>
      <c r="QCR174" s="91"/>
      <c r="QCS174" s="91"/>
      <c r="QCT174" s="91"/>
      <c r="QCU174" s="91"/>
      <c r="QCV174" s="91"/>
      <c r="QCW174" s="91"/>
      <c r="QCX174" s="91"/>
      <c r="QCY174" s="91"/>
      <c r="QCZ174" s="91"/>
      <c r="QDA174" s="91"/>
      <c r="QDB174" s="91"/>
      <c r="QDC174" s="91"/>
      <c r="QDD174" s="91"/>
      <c r="QDE174" s="91"/>
      <c r="QDF174" s="91"/>
      <c r="QDG174" s="91"/>
      <c r="QDH174" s="91"/>
      <c r="QDI174" s="91"/>
      <c r="QDJ174" s="91"/>
      <c r="QDK174" s="91"/>
      <c r="QDL174" s="91"/>
      <c r="QDM174" s="91"/>
      <c r="QDN174" s="91"/>
      <c r="QDO174" s="91"/>
      <c r="QDP174" s="91"/>
      <c r="QDQ174" s="91"/>
      <c r="QDR174" s="91"/>
      <c r="QDS174" s="91"/>
      <c r="QDT174" s="91"/>
      <c r="QDU174" s="91"/>
      <c r="QDV174" s="91"/>
      <c r="QDW174" s="91"/>
      <c r="QDX174" s="91"/>
      <c r="QDY174" s="91"/>
      <c r="QDZ174" s="91"/>
      <c r="QEA174" s="91"/>
      <c r="QEB174" s="91"/>
      <c r="QEC174" s="91"/>
      <c r="QED174" s="91"/>
      <c r="QEE174" s="91"/>
      <c r="QEF174" s="91"/>
      <c r="QEG174" s="91"/>
      <c r="QEH174" s="91"/>
      <c r="QEI174" s="91"/>
      <c r="QEJ174" s="91"/>
      <c r="QEK174" s="91"/>
      <c r="QEL174" s="91"/>
      <c r="QEM174" s="91"/>
      <c r="QEN174" s="91"/>
      <c r="QEO174" s="91"/>
      <c r="QEP174" s="91"/>
      <c r="QEQ174" s="91"/>
      <c r="QER174" s="91"/>
      <c r="QES174" s="91"/>
      <c r="QET174" s="91"/>
      <c r="QEU174" s="91"/>
      <c r="QEV174" s="91"/>
      <c r="QEW174" s="91"/>
      <c r="QEX174" s="91"/>
      <c r="QEY174" s="91"/>
      <c r="QEZ174" s="91"/>
      <c r="QFA174" s="91"/>
      <c r="QFB174" s="91"/>
      <c r="QFC174" s="91"/>
      <c r="QFD174" s="91"/>
      <c r="QFE174" s="91"/>
      <c r="QFF174" s="91"/>
      <c r="QFG174" s="91"/>
      <c r="QFH174" s="91"/>
      <c r="QFI174" s="91"/>
      <c r="QFJ174" s="91"/>
      <c r="QFK174" s="91"/>
      <c r="QFL174" s="91"/>
      <c r="QFM174" s="91"/>
      <c r="QFN174" s="91"/>
      <c r="QFO174" s="91"/>
      <c r="QFP174" s="91"/>
      <c r="QFQ174" s="91"/>
      <c r="QFR174" s="91"/>
      <c r="QFS174" s="91"/>
      <c r="QFT174" s="91"/>
      <c r="QFU174" s="91"/>
      <c r="QFV174" s="91"/>
      <c r="QFW174" s="91"/>
      <c r="QFX174" s="91"/>
      <c r="QFY174" s="91"/>
      <c r="QFZ174" s="91"/>
      <c r="QGA174" s="91"/>
      <c r="QGB174" s="91"/>
      <c r="QGC174" s="91"/>
      <c r="QGD174" s="91"/>
      <c r="QGE174" s="91"/>
      <c r="QGF174" s="91"/>
      <c r="QGG174" s="91"/>
      <c r="QGH174" s="91"/>
      <c r="QGI174" s="91"/>
      <c r="QGJ174" s="91"/>
      <c r="QGK174" s="91"/>
      <c r="QGL174" s="91"/>
      <c r="QGM174" s="91"/>
      <c r="QGN174" s="91"/>
      <c r="QGO174" s="91"/>
      <c r="QGP174" s="91"/>
      <c r="QGQ174" s="91"/>
      <c r="QGR174" s="91"/>
      <c r="QGS174" s="91"/>
      <c r="QGT174" s="91"/>
      <c r="QGU174" s="91"/>
      <c r="QGV174" s="91"/>
      <c r="QGW174" s="91"/>
      <c r="QGX174" s="91"/>
      <c r="QGY174" s="91"/>
      <c r="QGZ174" s="91"/>
      <c r="QHA174" s="91"/>
      <c r="QHB174" s="91"/>
      <c r="QHC174" s="91"/>
      <c r="QHD174" s="91"/>
      <c r="QHE174" s="91"/>
      <c r="QHF174" s="91"/>
      <c r="QHG174" s="91"/>
      <c r="QHH174" s="91"/>
      <c r="QHI174" s="91"/>
      <c r="QHJ174" s="91"/>
      <c r="QHK174" s="91"/>
      <c r="QHL174" s="91"/>
      <c r="QHM174" s="91"/>
      <c r="QHN174" s="91"/>
      <c r="QHO174" s="91"/>
      <c r="QHP174" s="91"/>
      <c r="QHQ174" s="91"/>
      <c r="QHR174" s="91"/>
      <c r="QHS174" s="91"/>
      <c r="QHT174" s="91"/>
      <c r="QHU174" s="91"/>
      <c r="QHV174" s="91"/>
      <c r="QHW174" s="91"/>
      <c r="QHX174" s="91"/>
      <c r="QHY174" s="91"/>
      <c r="QHZ174" s="91"/>
      <c r="QIA174" s="91"/>
      <c r="QIB174" s="91"/>
      <c r="QIC174" s="91"/>
      <c r="QID174" s="91"/>
      <c r="QIE174" s="91"/>
      <c r="QIF174" s="91"/>
      <c r="QIG174" s="91"/>
      <c r="QIH174" s="91"/>
      <c r="QII174" s="91"/>
      <c r="QIJ174" s="91"/>
      <c r="QIK174" s="91"/>
      <c r="QIL174" s="91"/>
      <c r="QIM174" s="91"/>
      <c r="QIN174" s="91"/>
      <c r="QIO174" s="91"/>
      <c r="QIP174" s="91"/>
      <c r="QIQ174" s="91"/>
      <c r="QIR174" s="91"/>
      <c r="QIS174" s="91"/>
      <c r="QIT174" s="91"/>
      <c r="QIU174" s="91"/>
      <c r="QIV174" s="91"/>
      <c r="QIW174" s="91"/>
      <c r="QIX174" s="91"/>
      <c r="QIY174" s="91"/>
      <c r="QIZ174" s="91"/>
      <c r="QJA174" s="91"/>
      <c r="QJB174" s="91"/>
      <c r="QJC174" s="91"/>
      <c r="QJD174" s="91"/>
      <c r="QJE174" s="91"/>
      <c r="QJF174" s="91"/>
      <c r="QJG174" s="91"/>
      <c r="QJH174" s="91"/>
      <c r="QJI174" s="91"/>
      <c r="QJJ174" s="91"/>
      <c r="QJK174" s="91"/>
      <c r="QJL174" s="91"/>
      <c r="QJM174" s="91"/>
      <c r="QJN174" s="91"/>
      <c r="QJO174" s="91"/>
      <c r="QJP174" s="91"/>
      <c r="QJQ174" s="91"/>
      <c r="QJR174" s="91"/>
      <c r="QJS174" s="91"/>
      <c r="QJT174" s="91"/>
      <c r="QJU174" s="91"/>
      <c r="QJV174" s="91"/>
      <c r="QJW174" s="91"/>
      <c r="QJX174" s="91"/>
      <c r="QJY174" s="91"/>
      <c r="QJZ174" s="91"/>
      <c r="QKA174" s="91"/>
      <c r="QKB174" s="91"/>
      <c r="QKC174" s="91"/>
      <c r="QKD174" s="91"/>
      <c r="QKE174" s="91"/>
      <c r="QKF174" s="91"/>
      <c r="QKG174" s="91"/>
      <c r="QKH174" s="91"/>
      <c r="QKI174" s="91"/>
      <c r="QKJ174" s="91"/>
      <c r="QKK174" s="91"/>
      <c r="QKL174" s="91"/>
      <c r="QKM174" s="91"/>
      <c r="QKN174" s="91"/>
      <c r="QKO174" s="91"/>
      <c r="QKP174" s="91"/>
      <c r="QKQ174" s="91"/>
      <c r="QKR174" s="91"/>
      <c r="QKS174" s="91"/>
      <c r="QKT174" s="91"/>
      <c r="QKU174" s="91"/>
      <c r="QKV174" s="91"/>
      <c r="QKW174" s="91"/>
      <c r="QKX174" s="91"/>
      <c r="QKY174" s="91"/>
      <c r="QKZ174" s="91"/>
      <c r="QLA174" s="91"/>
      <c r="QLB174" s="91"/>
      <c r="QLC174" s="91"/>
      <c r="QLD174" s="91"/>
      <c r="QLE174" s="91"/>
      <c r="QLF174" s="91"/>
      <c r="QLG174" s="91"/>
      <c r="QLH174" s="91"/>
      <c r="QLI174" s="91"/>
      <c r="QLJ174" s="91"/>
      <c r="QLK174" s="91"/>
      <c r="QLL174" s="91"/>
      <c r="QLM174" s="91"/>
      <c r="QLN174" s="91"/>
      <c r="QLO174" s="91"/>
      <c r="QLP174" s="91"/>
      <c r="QLQ174" s="91"/>
      <c r="QLR174" s="91"/>
      <c r="QLS174" s="91"/>
      <c r="QLT174" s="91"/>
      <c r="QLU174" s="91"/>
      <c r="QLV174" s="91"/>
      <c r="QLW174" s="91"/>
      <c r="QLX174" s="91"/>
      <c r="QLY174" s="91"/>
      <c r="QLZ174" s="91"/>
      <c r="QMA174" s="91"/>
      <c r="QMB174" s="91"/>
      <c r="QMC174" s="91"/>
      <c r="QMD174" s="91"/>
      <c r="QME174" s="91"/>
      <c r="QMF174" s="91"/>
      <c r="QMG174" s="91"/>
      <c r="QMH174" s="91"/>
      <c r="QMI174" s="91"/>
      <c r="QMJ174" s="91"/>
      <c r="QMK174" s="91"/>
      <c r="QML174" s="91"/>
      <c r="QMM174" s="91"/>
      <c r="QMN174" s="91"/>
      <c r="QMO174" s="91"/>
      <c r="QMP174" s="91"/>
      <c r="QMQ174" s="91"/>
      <c r="QMR174" s="91"/>
      <c r="QMS174" s="91"/>
      <c r="QMT174" s="91"/>
      <c r="QMU174" s="91"/>
      <c r="QMV174" s="91"/>
      <c r="QMW174" s="91"/>
      <c r="QMX174" s="91"/>
      <c r="QMY174" s="91"/>
      <c r="QMZ174" s="91"/>
      <c r="QNA174" s="91"/>
      <c r="QNB174" s="91"/>
      <c r="QNC174" s="91"/>
      <c r="QND174" s="91"/>
      <c r="QNE174" s="91"/>
      <c r="QNF174" s="91"/>
      <c r="QNG174" s="91"/>
      <c r="QNH174" s="91"/>
      <c r="QNI174" s="91"/>
      <c r="QNJ174" s="91"/>
      <c r="QNK174" s="91"/>
      <c r="QNL174" s="91"/>
      <c r="QNM174" s="91"/>
      <c r="QNN174" s="91"/>
      <c r="QNO174" s="91"/>
      <c r="QNP174" s="91"/>
      <c r="QNQ174" s="91"/>
      <c r="QNR174" s="91"/>
      <c r="QNS174" s="91"/>
      <c r="QNT174" s="91"/>
      <c r="QNU174" s="91"/>
      <c r="QNV174" s="91"/>
      <c r="QNW174" s="91"/>
      <c r="QNX174" s="91"/>
      <c r="QNY174" s="91"/>
      <c r="QNZ174" s="91"/>
      <c r="QOA174" s="91"/>
      <c r="QOB174" s="91"/>
      <c r="QOC174" s="91"/>
      <c r="QOD174" s="91"/>
      <c r="QOE174" s="91"/>
      <c r="QOF174" s="91"/>
      <c r="QOG174" s="91"/>
      <c r="QOH174" s="91"/>
      <c r="QOI174" s="91"/>
      <c r="QOJ174" s="91"/>
      <c r="QOK174" s="91"/>
      <c r="QOL174" s="91"/>
      <c r="QOM174" s="91"/>
      <c r="QON174" s="91"/>
      <c r="QOO174" s="91"/>
      <c r="QOP174" s="91"/>
      <c r="QOQ174" s="91"/>
      <c r="QOR174" s="91"/>
      <c r="QOS174" s="91"/>
      <c r="QOT174" s="91"/>
      <c r="QOU174" s="91"/>
      <c r="QOV174" s="91"/>
      <c r="QOW174" s="91"/>
      <c r="QOX174" s="91"/>
      <c r="QOY174" s="91"/>
      <c r="QOZ174" s="91"/>
      <c r="QPA174" s="91"/>
      <c r="QPB174" s="91"/>
      <c r="QPC174" s="91"/>
      <c r="QPD174" s="91"/>
      <c r="QPE174" s="91"/>
      <c r="QPF174" s="91"/>
      <c r="QPG174" s="91"/>
      <c r="QPH174" s="91"/>
      <c r="QPI174" s="91"/>
      <c r="QPJ174" s="91"/>
      <c r="QPK174" s="91"/>
      <c r="QPL174" s="91"/>
      <c r="QPM174" s="91"/>
      <c r="QPN174" s="91"/>
      <c r="QPO174" s="91"/>
      <c r="QPP174" s="91"/>
      <c r="QPQ174" s="91"/>
      <c r="QPR174" s="91"/>
      <c r="QPS174" s="91"/>
      <c r="QPT174" s="91"/>
      <c r="QPU174" s="91"/>
      <c r="QPV174" s="91"/>
      <c r="QPW174" s="91"/>
      <c r="QPX174" s="91"/>
      <c r="QPY174" s="91"/>
      <c r="QPZ174" s="91"/>
      <c r="QQA174" s="91"/>
      <c r="QQB174" s="91"/>
      <c r="QQC174" s="91"/>
      <c r="QQD174" s="91"/>
      <c r="QQE174" s="91"/>
      <c r="QQF174" s="91"/>
      <c r="QQG174" s="91"/>
      <c r="QQH174" s="91"/>
      <c r="QQI174" s="91"/>
      <c r="QQJ174" s="91"/>
      <c r="QQK174" s="91"/>
      <c r="QQL174" s="91"/>
      <c r="QQM174" s="91"/>
      <c r="QQN174" s="91"/>
      <c r="QQO174" s="91"/>
      <c r="QQP174" s="91"/>
      <c r="QQQ174" s="91"/>
      <c r="QQR174" s="91"/>
      <c r="QQS174" s="91"/>
      <c r="QQT174" s="91"/>
      <c r="QQU174" s="91"/>
      <c r="QQV174" s="91"/>
      <c r="QQW174" s="91"/>
      <c r="QQX174" s="91"/>
      <c r="QQY174" s="91"/>
      <c r="QQZ174" s="91"/>
      <c r="QRA174" s="91"/>
      <c r="QRB174" s="91"/>
      <c r="QRC174" s="91"/>
      <c r="QRD174" s="91"/>
      <c r="QRE174" s="91"/>
      <c r="QRF174" s="91"/>
      <c r="QRG174" s="91"/>
      <c r="QRH174" s="91"/>
      <c r="QRI174" s="91"/>
      <c r="QRJ174" s="91"/>
      <c r="QRK174" s="91"/>
      <c r="QRL174" s="91"/>
      <c r="QRM174" s="91"/>
      <c r="QRN174" s="91"/>
      <c r="QRO174" s="91"/>
      <c r="QRP174" s="91"/>
      <c r="QRQ174" s="91"/>
      <c r="QRR174" s="91"/>
      <c r="QRS174" s="91"/>
      <c r="QRT174" s="91"/>
      <c r="QRU174" s="91"/>
      <c r="QRV174" s="91"/>
      <c r="QRW174" s="91"/>
      <c r="QRX174" s="91"/>
      <c r="QRY174" s="91"/>
      <c r="QRZ174" s="91"/>
      <c r="QSA174" s="91"/>
      <c r="QSB174" s="91"/>
      <c r="QSC174" s="91"/>
      <c r="QSD174" s="91"/>
      <c r="QSE174" s="91"/>
      <c r="QSF174" s="91"/>
      <c r="QSG174" s="91"/>
      <c r="QSH174" s="91"/>
      <c r="QSI174" s="91"/>
      <c r="QSJ174" s="91"/>
      <c r="QSK174" s="91"/>
      <c r="QSL174" s="91"/>
      <c r="QSM174" s="91"/>
      <c r="QSN174" s="91"/>
      <c r="QSO174" s="91"/>
      <c r="QSP174" s="91"/>
      <c r="QSQ174" s="91"/>
      <c r="QSR174" s="91"/>
      <c r="QSS174" s="91"/>
      <c r="QST174" s="91"/>
      <c r="QSU174" s="91"/>
      <c r="QSV174" s="91"/>
      <c r="QSW174" s="91"/>
      <c r="QSX174" s="91"/>
      <c r="QSY174" s="91"/>
      <c r="QSZ174" s="91"/>
      <c r="QTA174" s="91"/>
      <c r="QTB174" s="91"/>
      <c r="QTC174" s="91"/>
      <c r="QTD174" s="91"/>
      <c r="QTE174" s="91"/>
      <c r="QTF174" s="91"/>
      <c r="QTG174" s="91"/>
      <c r="QTH174" s="91"/>
      <c r="QTI174" s="91"/>
      <c r="QTJ174" s="91"/>
      <c r="QTK174" s="91"/>
      <c r="QTL174" s="91"/>
      <c r="QTM174" s="91"/>
      <c r="QTN174" s="91"/>
      <c r="QTO174" s="91"/>
      <c r="QTP174" s="91"/>
      <c r="QTQ174" s="91"/>
      <c r="QTR174" s="91"/>
      <c r="QTS174" s="91"/>
      <c r="QTT174" s="91"/>
      <c r="QTU174" s="91"/>
      <c r="QTV174" s="91"/>
      <c r="QTW174" s="91"/>
      <c r="QTX174" s="91"/>
      <c r="QTY174" s="91"/>
      <c r="QTZ174" s="91"/>
      <c r="QUA174" s="91"/>
      <c r="QUB174" s="91"/>
      <c r="QUC174" s="91"/>
      <c r="QUD174" s="91"/>
      <c r="QUE174" s="91"/>
      <c r="QUF174" s="91"/>
      <c r="QUG174" s="91"/>
      <c r="QUH174" s="91"/>
      <c r="QUI174" s="91"/>
      <c r="QUJ174" s="91"/>
      <c r="QUK174" s="91"/>
      <c r="QUL174" s="91"/>
      <c r="QUM174" s="91"/>
      <c r="QUN174" s="91"/>
      <c r="QUO174" s="91"/>
      <c r="QUP174" s="91"/>
      <c r="QUQ174" s="91"/>
      <c r="QUR174" s="91"/>
      <c r="QUS174" s="91"/>
      <c r="QUT174" s="91"/>
      <c r="QUU174" s="91"/>
      <c r="QUV174" s="91"/>
      <c r="QUW174" s="91"/>
      <c r="QUX174" s="91"/>
      <c r="QUY174" s="91"/>
      <c r="QUZ174" s="91"/>
      <c r="QVA174" s="91"/>
      <c r="QVB174" s="91"/>
      <c r="QVC174" s="91"/>
      <c r="QVD174" s="91"/>
      <c r="QVE174" s="91"/>
      <c r="QVF174" s="91"/>
      <c r="QVG174" s="91"/>
      <c r="QVH174" s="91"/>
      <c r="QVI174" s="91"/>
      <c r="QVJ174" s="91"/>
      <c r="QVK174" s="91"/>
      <c r="QVL174" s="91"/>
      <c r="QVM174" s="91"/>
      <c r="QVN174" s="91"/>
      <c r="QVO174" s="91"/>
      <c r="QVP174" s="91"/>
      <c r="QVQ174" s="91"/>
      <c r="QVR174" s="91"/>
      <c r="QVS174" s="91"/>
      <c r="QVT174" s="91"/>
      <c r="QVU174" s="91"/>
      <c r="QVV174" s="91"/>
      <c r="QVW174" s="91"/>
      <c r="QVX174" s="91"/>
      <c r="QVY174" s="91"/>
      <c r="QVZ174" s="91"/>
      <c r="QWA174" s="91"/>
      <c r="QWB174" s="91"/>
      <c r="QWC174" s="91"/>
      <c r="QWD174" s="91"/>
      <c r="QWE174" s="91"/>
      <c r="QWF174" s="91"/>
      <c r="QWG174" s="91"/>
      <c r="QWH174" s="91"/>
      <c r="QWI174" s="91"/>
      <c r="QWJ174" s="91"/>
      <c r="QWK174" s="91"/>
      <c r="QWL174" s="91"/>
      <c r="QWM174" s="91"/>
      <c r="QWN174" s="91"/>
      <c r="QWO174" s="91"/>
      <c r="QWP174" s="91"/>
      <c r="QWQ174" s="91"/>
      <c r="QWR174" s="91"/>
      <c r="QWS174" s="91"/>
      <c r="QWT174" s="91"/>
      <c r="QWU174" s="91"/>
      <c r="QWV174" s="91"/>
      <c r="QWW174" s="91"/>
      <c r="QWX174" s="91"/>
      <c r="QWY174" s="91"/>
      <c r="QWZ174" s="91"/>
      <c r="QXA174" s="91"/>
      <c r="QXB174" s="91"/>
      <c r="QXC174" s="91"/>
      <c r="QXD174" s="91"/>
      <c r="QXE174" s="91"/>
      <c r="QXF174" s="91"/>
      <c r="QXG174" s="91"/>
      <c r="QXH174" s="91"/>
      <c r="QXI174" s="91"/>
      <c r="QXJ174" s="91"/>
      <c r="QXK174" s="91"/>
      <c r="QXL174" s="91"/>
      <c r="QXM174" s="91"/>
      <c r="QXN174" s="91"/>
      <c r="QXO174" s="91"/>
      <c r="QXP174" s="91"/>
      <c r="QXQ174" s="91"/>
      <c r="QXR174" s="91"/>
      <c r="QXS174" s="91"/>
      <c r="QXT174" s="91"/>
      <c r="QXU174" s="91"/>
      <c r="QXV174" s="91"/>
      <c r="QXW174" s="91"/>
      <c r="QXX174" s="91"/>
      <c r="QXY174" s="91"/>
      <c r="QXZ174" s="91"/>
      <c r="QYA174" s="91"/>
      <c r="QYB174" s="91"/>
      <c r="QYC174" s="91"/>
      <c r="QYD174" s="91"/>
      <c r="QYE174" s="91"/>
      <c r="QYF174" s="91"/>
      <c r="QYG174" s="91"/>
      <c r="QYH174" s="91"/>
      <c r="QYI174" s="91"/>
      <c r="QYJ174" s="91"/>
      <c r="QYK174" s="91"/>
      <c r="QYL174" s="91"/>
      <c r="QYM174" s="91"/>
      <c r="QYN174" s="91"/>
      <c r="QYO174" s="91"/>
      <c r="QYP174" s="91"/>
      <c r="QYQ174" s="91"/>
      <c r="QYR174" s="91"/>
      <c r="QYS174" s="91"/>
      <c r="QYT174" s="91"/>
      <c r="QYU174" s="91"/>
      <c r="QYV174" s="91"/>
      <c r="QYW174" s="91"/>
      <c r="QYX174" s="91"/>
      <c r="QYY174" s="91"/>
      <c r="QYZ174" s="91"/>
      <c r="QZA174" s="91"/>
      <c r="QZB174" s="91"/>
      <c r="QZC174" s="91"/>
      <c r="QZD174" s="91"/>
      <c r="QZE174" s="91"/>
      <c r="QZF174" s="91"/>
      <c r="QZG174" s="91"/>
      <c r="QZH174" s="91"/>
      <c r="QZI174" s="91"/>
      <c r="QZJ174" s="91"/>
      <c r="QZK174" s="91"/>
      <c r="QZL174" s="91"/>
      <c r="QZM174" s="91"/>
      <c r="QZN174" s="91"/>
      <c r="QZO174" s="91"/>
      <c r="QZP174" s="91"/>
      <c r="QZQ174" s="91"/>
      <c r="QZR174" s="91"/>
      <c r="QZS174" s="91"/>
      <c r="QZT174" s="91"/>
      <c r="QZU174" s="91"/>
      <c r="QZV174" s="91"/>
      <c r="QZW174" s="91"/>
      <c r="QZX174" s="91"/>
      <c r="QZY174" s="91"/>
      <c r="QZZ174" s="91"/>
      <c r="RAA174" s="91"/>
      <c r="RAB174" s="91"/>
      <c r="RAC174" s="91"/>
      <c r="RAD174" s="91"/>
      <c r="RAE174" s="91"/>
      <c r="RAF174" s="91"/>
      <c r="RAG174" s="91"/>
      <c r="RAH174" s="91"/>
      <c r="RAI174" s="91"/>
      <c r="RAJ174" s="91"/>
      <c r="RAK174" s="91"/>
      <c r="RAL174" s="91"/>
      <c r="RAM174" s="91"/>
      <c r="RAN174" s="91"/>
      <c r="RAO174" s="91"/>
      <c r="RAP174" s="91"/>
      <c r="RAQ174" s="91"/>
      <c r="RAR174" s="91"/>
      <c r="RAS174" s="91"/>
      <c r="RAT174" s="91"/>
      <c r="RAU174" s="91"/>
      <c r="RAV174" s="91"/>
      <c r="RAW174" s="91"/>
      <c r="RAX174" s="91"/>
      <c r="RAY174" s="91"/>
      <c r="RAZ174" s="91"/>
      <c r="RBA174" s="91"/>
      <c r="RBB174" s="91"/>
      <c r="RBC174" s="91"/>
      <c r="RBD174" s="91"/>
      <c r="RBE174" s="91"/>
      <c r="RBF174" s="91"/>
      <c r="RBG174" s="91"/>
      <c r="RBH174" s="91"/>
      <c r="RBI174" s="91"/>
      <c r="RBJ174" s="91"/>
      <c r="RBK174" s="91"/>
      <c r="RBL174" s="91"/>
      <c r="RBM174" s="91"/>
      <c r="RBN174" s="91"/>
      <c r="RBO174" s="91"/>
      <c r="RBP174" s="91"/>
      <c r="RBQ174" s="91"/>
      <c r="RBR174" s="91"/>
      <c r="RBS174" s="91"/>
      <c r="RBT174" s="91"/>
      <c r="RBU174" s="91"/>
      <c r="RBV174" s="91"/>
      <c r="RBW174" s="91"/>
      <c r="RBX174" s="91"/>
      <c r="RBY174" s="91"/>
      <c r="RBZ174" s="91"/>
      <c r="RCA174" s="91"/>
      <c r="RCB174" s="91"/>
      <c r="RCC174" s="91"/>
      <c r="RCD174" s="91"/>
      <c r="RCE174" s="91"/>
      <c r="RCF174" s="91"/>
      <c r="RCG174" s="91"/>
      <c r="RCH174" s="91"/>
      <c r="RCI174" s="91"/>
      <c r="RCJ174" s="91"/>
      <c r="RCK174" s="91"/>
      <c r="RCL174" s="91"/>
      <c r="RCM174" s="91"/>
      <c r="RCN174" s="91"/>
      <c r="RCO174" s="91"/>
      <c r="RCP174" s="91"/>
      <c r="RCQ174" s="91"/>
      <c r="RCR174" s="91"/>
      <c r="RCS174" s="91"/>
      <c r="RCT174" s="91"/>
      <c r="RCU174" s="91"/>
      <c r="RCV174" s="91"/>
      <c r="RCW174" s="91"/>
      <c r="RCX174" s="91"/>
      <c r="RCY174" s="91"/>
      <c r="RCZ174" s="91"/>
      <c r="RDA174" s="91"/>
      <c r="RDB174" s="91"/>
      <c r="RDC174" s="91"/>
      <c r="RDD174" s="91"/>
      <c r="RDE174" s="91"/>
      <c r="RDF174" s="91"/>
      <c r="RDG174" s="91"/>
      <c r="RDH174" s="91"/>
      <c r="RDI174" s="91"/>
      <c r="RDJ174" s="91"/>
      <c r="RDK174" s="91"/>
      <c r="RDL174" s="91"/>
      <c r="RDM174" s="91"/>
      <c r="RDN174" s="91"/>
      <c r="RDO174" s="91"/>
      <c r="RDP174" s="91"/>
      <c r="RDQ174" s="91"/>
      <c r="RDR174" s="91"/>
      <c r="RDS174" s="91"/>
      <c r="RDT174" s="91"/>
      <c r="RDU174" s="91"/>
      <c r="RDV174" s="91"/>
      <c r="RDW174" s="91"/>
      <c r="RDX174" s="91"/>
      <c r="RDY174" s="91"/>
      <c r="RDZ174" s="91"/>
      <c r="REA174" s="91"/>
      <c r="REB174" s="91"/>
      <c r="REC174" s="91"/>
      <c r="RED174" s="91"/>
      <c r="REE174" s="91"/>
      <c r="REF174" s="91"/>
      <c r="REG174" s="91"/>
      <c r="REH174" s="91"/>
      <c r="REI174" s="91"/>
      <c r="REJ174" s="91"/>
      <c r="REK174" s="91"/>
      <c r="REL174" s="91"/>
      <c r="REM174" s="91"/>
      <c r="REN174" s="91"/>
      <c r="REO174" s="91"/>
      <c r="REP174" s="91"/>
      <c r="REQ174" s="91"/>
      <c r="RER174" s="91"/>
      <c r="RES174" s="91"/>
      <c r="RET174" s="91"/>
      <c r="REU174" s="91"/>
      <c r="REV174" s="91"/>
      <c r="REW174" s="91"/>
      <c r="REX174" s="91"/>
      <c r="REY174" s="91"/>
      <c r="REZ174" s="91"/>
      <c r="RFA174" s="91"/>
      <c r="RFB174" s="91"/>
      <c r="RFC174" s="91"/>
      <c r="RFD174" s="91"/>
      <c r="RFE174" s="91"/>
      <c r="RFF174" s="91"/>
      <c r="RFG174" s="91"/>
      <c r="RFH174" s="91"/>
      <c r="RFI174" s="91"/>
      <c r="RFJ174" s="91"/>
      <c r="RFK174" s="91"/>
      <c r="RFL174" s="91"/>
      <c r="RFM174" s="91"/>
      <c r="RFN174" s="91"/>
      <c r="RFO174" s="91"/>
      <c r="RFP174" s="91"/>
      <c r="RFQ174" s="91"/>
      <c r="RFR174" s="91"/>
      <c r="RFS174" s="91"/>
      <c r="RFT174" s="91"/>
      <c r="RFU174" s="91"/>
      <c r="RFV174" s="91"/>
      <c r="RFW174" s="91"/>
      <c r="RFX174" s="91"/>
      <c r="RFY174" s="91"/>
      <c r="RFZ174" s="91"/>
      <c r="RGA174" s="91"/>
      <c r="RGB174" s="91"/>
      <c r="RGC174" s="91"/>
      <c r="RGD174" s="91"/>
      <c r="RGE174" s="91"/>
      <c r="RGF174" s="91"/>
      <c r="RGG174" s="91"/>
      <c r="RGH174" s="91"/>
      <c r="RGI174" s="91"/>
      <c r="RGJ174" s="91"/>
      <c r="RGK174" s="91"/>
      <c r="RGL174" s="91"/>
      <c r="RGM174" s="91"/>
      <c r="RGN174" s="91"/>
      <c r="RGO174" s="91"/>
      <c r="RGP174" s="91"/>
      <c r="RGQ174" s="91"/>
      <c r="RGR174" s="91"/>
      <c r="RGS174" s="91"/>
      <c r="RGT174" s="91"/>
      <c r="RGU174" s="91"/>
      <c r="RGV174" s="91"/>
      <c r="RGW174" s="91"/>
      <c r="RGX174" s="91"/>
      <c r="RGY174" s="91"/>
      <c r="RGZ174" s="91"/>
      <c r="RHA174" s="91"/>
      <c r="RHB174" s="91"/>
      <c r="RHC174" s="91"/>
      <c r="RHD174" s="91"/>
      <c r="RHE174" s="91"/>
      <c r="RHF174" s="91"/>
      <c r="RHG174" s="91"/>
      <c r="RHH174" s="91"/>
      <c r="RHI174" s="91"/>
      <c r="RHJ174" s="91"/>
      <c r="RHK174" s="91"/>
      <c r="RHL174" s="91"/>
      <c r="RHM174" s="91"/>
      <c r="RHN174" s="91"/>
      <c r="RHO174" s="91"/>
      <c r="RHP174" s="91"/>
      <c r="RHQ174" s="91"/>
      <c r="RHR174" s="91"/>
      <c r="RHS174" s="91"/>
      <c r="RHT174" s="91"/>
      <c r="RHU174" s="91"/>
      <c r="RHV174" s="91"/>
      <c r="RHW174" s="91"/>
      <c r="RHX174" s="91"/>
      <c r="RHY174" s="91"/>
      <c r="RHZ174" s="91"/>
      <c r="RIA174" s="91"/>
      <c r="RIB174" s="91"/>
      <c r="RIC174" s="91"/>
      <c r="RID174" s="91"/>
      <c r="RIE174" s="91"/>
      <c r="RIF174" s="91"/>
      <c r="RIG174" s="91"/>
      <c r="RIH174" s="91"/>
      <c r="RII174" s="91"/>
      <c r="RIJ174" s="91"/>
      <c r="RIK174" s="91"/>
      <c r="RIL174" s="91"/>
      <c r="RIM174" s="91"/>
      <c r="RIN174" s="91"/>
      <c r="RIO174" s="91"/>
      <c r="RIP174" s="91"/>
      <c r="RIQ174" s="91"/>
      <c r="RIR174" s="91"/>
      <c r="RIS174" s="91"/>
      <c r="RIT174" s="91"/>
      <c r="RIU174" s="91"/>
      <c r="RIV174" s="91"/>
      <c r="RIW174" s="91"/>
      <c r="RIX174" s="91"/>
      <c r="RIY174" s="91"/>
      <c r="RIZ174" s="91"/>
      <c r="RJA174" s="91"/>
      <c r="RJB174" s="91"/>
      <c r="RJC174" s="91"/>
      <c r="RJD174" s="91"/>
      <c r="RJE174" s="91"/>
      <c r="RJF174" s="91"/>
      <c r="RJG174" s="91"/>
      <c r="RJH174" s="91"/>
      <c r="RJI174" s="91"/>
      <c r="RJJ174" s="91"/>
      <c r="RJK174" s="91"/>
      <c r="RJL174" s="91"/>
      <c r="RJM174" s="91"/>
      <c r="RJN174" s="91"/>
      <c r="RJO174" s="91"/>
      <c r="RJP174" s="91"/>
      <c r="RJQ174" s="91"/>
      <c r="RJR174" s="91"/>
      <c r="RJS174" s="91"/>
      <c r="RJT174" s="91"/>
      <c r="RJU174" s="91"/>
      <c r="RJV174" s="91"/>
      <c r="RJW174" s="91"/>
      <c r="RJX174" s="91"/>
      <c r="RJY174" s="91"/>
      <c r="RJZ174" s="91"/>
      <c r="RKA174" s="91"/>
      <c r="RKB174" s="91"/>
      <c r="RKC174" s="91"/>
      <c r="RKD174" s="91"/>
      <c r="RKE174" s="91"/>
      <c r="RKF174" s="91"/>
      <c r="RKG174" s="91"/>
      <c r="RKH174" s="91"/>
      <c r="RKI174" s="91"/>
      <c r="RKJ174" s="91"/>
      <c r="RKK174" s="91"/>
      <c r="RKL174" s="91"/>
      <c r="RKM174" s="91"/>
      <c r="RKN174" s="91"/>
      <c r="RKO174" s="91"/>
      <c r="RKP174" s="91"/>
      <c r="RKQ174" s="91"/>
      <c r="RKR174" s="91"/>
      <c r="RKS174" s="91"/>
      <c r="RKT174" s="91"/>
      <c r="RKU174" s="91"/>
      <c r="RKV174" s="91"/>
      <c r="RKW174" s="91"/>
      <c r="RKX174" s="91"/>
      <c r="RKY174" s="91"/>
      <c r="RKZ174" s="91"/>
      <c r="RLA174" s="91"/>
      <c r="RLB174" s="91"/>
      <c r="RLC174" s="91"/>
      <c r="RLD174" s="91"/>
      <c r="RLE174" s="91"/>
      <c r="RLF174" s="91"/>
      <c r="RLG174" s="91"/>
      <c r="RLH174" s="91"/>
      <c r="RLI174" s="91"/>
      <c r="RLJ174" s="91"/>
      <c r="RLK174" s="91"/>
      <c r="RLL174" s="91"/>
      <c r="RLM174" s="91"/>
      <c r="RLN174" s="91"/>
      <c r="RLO174" s="91"/>
      <c r="RLP174" s="91"/>
      <c r="RLQ174" s="91"/>
      <c r="RLR174" s="91"/>
      <c r="RLS174" s="91"/>
      <c r="RLT174" s="91"/>
      <c r="RLU174" s="91"/>
      <c r="RLV174" s="91"/>
      <c r="RLW174" s="91"/>
      <c r="RLX174" s="91"/>
      <c r="RLY174" s="91"/>
      <c r="RLZ174" s="91"/>
      <c r="RMA174" s="91"/>
      <c r="RMB174" s="91"/>
      <c r="RMC174" s="91"/>
      <c r="RMD174" s="91"/>
      <c r="RME174" s="91"/>
      <c r="RMF174" s="91"/>
      <c r="RMG174" s="91"/>
      <c r="RMH174" s="91"/>
      <c r="RMI174" s="91"/>
      <c r="RMJ174" s="91"/>
      <c r="RMK174" s="91"/>
      <c r="RML174" s="91"/>
      <c r="RMM174" s="91"/>
      <c r="RMN174" s="91"/>
      <c r="RMO174" s="91"/>
      <c r="RMP174" s="91"/>
      <c r="RMQ174" s="91"/>
      <c r="RMR174" s="91"/>
      <c r="RMS174" s="91"/>
      <c r="RMT174" s="91"/>
      <c r="RMU174" s="91"/>
      <c r="RMV174" s="91"/>
      <c r="RMW174" s="91"/>
      <c r="RMX174" s="91"/>
      <c r="RMY174" s="91"/>
      <c r="RMZ174" s="91"/>
      <c r="RNA174" s="91"/>
      <c r="RNB174" s="91"/>
      <c r="RNC174" s="91"/>
      <c r="RND174" s="91"/>
      <c r="RNE174" s="91"/>
      <c r="RNF174" s="91"/>
      <c r="RNG174" s="91"/>
      <c r="RNH174" s="91"/>
      <c r="RNI174" s="91"/>
      <c r="RNJ174" s="91"/>
      <c r="RNK174" s="91"/>
      <c r="RNL174" s="91"/>
      <c r="RNM174" s="91"/>
      <c r="RNN174" s="91"/>
      <c r="RNO174" s="91"/>
      <c r="RNP174" s="91"/>
      <c r="RNQ174" s="91"/>
      <c r="RNR174" s="91"/>
      <c r="RNS174" s="91"/>
      <c r="RNT174" s="91"/>
      <c r="RNU174" s="91"/>
      <c r="RNV174" s="91"/>
      <c r="RNW174" s="91"/>
      <c r="RNX174" s="91"/>
      <c r="RNY174" s="91"/>
      <c r="RNZ174" s="91"/>
      <c r="ROA174" s="91"/>
      <c r="ROB174" s="91"/>
      <c r="ROC174" s="91"/>
      <c r="ROD174" s="91"/>
      <c r="ROE174" s="91"/>
      <c r="ROF174" s="91"/>
      <c r="ROG174" s="91"/>
      <c r="ROH174" s="91"/>
      <c r="ROI174" s="91"/>
      <c r="ROJ174" s="91"/>
      <c r="ROK174" s="91"/>
      <c r="ROL174" s="91"/>
      <c r="ROM174" s="91"/>
      <c r="RON174" s="91"/>
      <c r="ROO174" s="91"/>
      <c r="ROP174" s="91"/>
      <c r="ROQ174" s="91"/>
      <c r="ROR174" s="91"/>
      <c r="ROS174" s="91"/>
      <c r="ROT174" s="91"/>
      <c r="ROU174" s="91"/>
      <c r="ROV174" s="91"/>
      <c r="ROW174" s="91"/>
      <c r="ROX174" s="91"/>
      <c r="ROY174" s="91"/>
      <c r="ROZ174" s="91"/>
      <c r="RPA174" s="91"/>
      <c r="RPB174" s="91"/>
      <c r="RPC174" s="91"/>
      <c r="RPD174" s="91"/>
      <c r="RPE174" s="91"/>
      <c r="RPF174" s="91"/>
      <c r="RPG174" s="91"/>
      <c r="RPH174" s="91"/>
      <c r="RPI174" s="91"/>
      <c r="RPJ174" s="91"/>
      <c r="RPK174" s="91"/>
      <c r="RPL174" s="91"/>
      <c r="RPM174" s="91"/>
      <c r="RPN174" s="91"/>
      <c r="RPO174" s="91"/>
      <c r="RPP174" s="91"/>
      <c r="RPQ174" s="91"/>
      <c r="RPR174" s="91"/>
      <c r="RPS174" s="91"/>
      <c r="RPT174" s="91"/>
      <c r="RPU174" s="91"/>
      <c r="RPV174" s="91"/>
      <c r="RPW174" s="91"/>
      <c r="RPX174" s="91"/>
      <c r="RPY174" s="91"/>
      <c r="RPZ174" s="91"/>
      <c r="RQA174" s="91"/>
      <c r="RQB174" s="91"/>
      <c r="RQC174" s="91"/>
      <c r="RQD174" s="91"/>
      <c r="RQE174" s="91"/>
      <c r="RQF174" s="91"/>
      <c r="RQG174" s="91"/>
      <c r="RQH174" s="91"/>
      <c r="RQI174" s="91"/>
      <c r="RQJ174" s="91"/>
      <c r="RQK174" s="91"/>
      <c r="RQL174" s="91"/>
      <c r="RQM174" s="91"/>
      <c r="RQN174" s="91"/>
      <c r="RQO174" s="91"/>
      <c r="RQP174" s="91"/>
      <c r="RQQ174" s="91"/>
      <c r="RQR174" s="91"/>
      <c r="RQS174" s="91"/>
      <c r="RQT174" s="91"/>
      <c r="RQU174" s="91"/>
      <c r="RQV174" s="91"/>
      <c r="RQW174" s="91"/>
      <c r="RQX174" s="91"/>
      <c r="RQY174" s="91"/>
      <c r="RQZ174" s="91"/>
      <c r="RRA174" s="91"/>
      <c r="RRB174" s="91"/>
      <c r="RRC174" s="91"/>
      <c r="RRD174" s="91"/>
      <c r="RRE174" s="91"/>
      <c r="RRF174" s="91"/>
      <c r="RRG174" s="91"/>
      <c r="RRH174" s="91"/>
      <c r="RRI174" s="91"/>
      <c r="RRJ174" s="91"/>
      <c r="RRK174" s="91"/>
      <c r="RRL174" s="91"/>
      <c r="RRM174" s="91"/>
      <c r="RRN174" s="91"/>
      <c r="RRO174" s="91"/>
      <c r="RRP174" s="91"/>
      <c r="RRQ174" s="91"/>
      <c r="RRR174" s="91"/>
      <c r="RRS174" s="91"/>
      <c r="RRT174" s="91"/>
      <c r="RRU174" s="91"/>
      <c r="RRV174" s="91"/>
      <c r="RRW174" s="91"/>
      <c r="RRX174" s="91"/>
      <c r="RRY174" s="91"/>
      <c r="RRZ174" s="91"/>
      <c r="RSA174" s="91"/>
      <c r="RSB174" s="91"/>
      <c r="RSC174" s="91"/>
      <c r="RSD174" s="91"/>
      <c r="RSE174" s="91"/>
      <c r="RSF174" s="91"/>
      <c r="RSG174" s="91"/>
      <c r="RSH174" s="91"/>
      <c r="RSI174" s="91"/>
      <c r="RSJ174" s="91"/>
      <c r="RSK174" s="91"/>
      <c r="RSL174" s="91"/>
      <c r="RSM174" s="91"/>
      <c r="RSN174" s="91"/>
      <c r="RSO174" s="91"/>
      <c r="RSP174" s="91"/>
      <c r="RSQ174" s="91"/>
      <c r="RSR174" s="91"/>
      <c r="RSS174" s="91"/>
      <c r="RST174" s="91"/>
      <c r="RSU174" s="91"/>
      <c r="RSV174" s="91"/>
      <c r="RSW174" s="91"/>
      <c r="RSX174" s="91"/>
      <c r="RSY174" s="91"/>
      <c r="RSZ174" s="91"/>
      <c r="RTA174" s="91"/>
      <c r="RTB174" s="91"/>
      <c r="RTC174" s="91"/>
      <c r="RTD174" s="91"/>
      <c r="RTE174" s="91"/>
      <c r="RTF174" s="91"/>
      <c r="RTG174" s="91"/>
      <c r="RTH174" s="91"/>
      <c r="RTI174" s="91"/>
      <c r="RTJ174" s="91"/>
      <c r="RTK174" s="91"/>
      <c r="RTL174" s="91"/>
      <c r="RTM174" s="91"/>
      <c r="RTN174" s="91"/>
      <c r="RTO174" s="91"/>
      <c r="RTP174" s="91"/>
      <c r="RTQ174" s="91"/>
      <c r="RTR174" s="91"/>
      <c r="RTS174" s="91"/>
      <c r="RTT174" s="91"/>
      <c r="RTU174" s="91"/>
      <c r="RTV174" s="91"/>
      <c r="RTW174" s="91"/>
      <c r="RTX174" s="91"/>
      <c r="RTY174" s="91"/>
      <c r="RTZ174" s="91"/>
      <c r="RUA174" s="91"/>
      <c r="RUB174" s="91"/>
      <c r="RUC174" s="91"/>
      <c r="RUD174" s="91"/>
      <c r="RUE174" s="91"/>
      <c r="RUF174" s="91"/>
      <c r="RUG174" s="91"/>
      <c r="RUH174" s="91"/>
      <c r="RUI174" s="91"/>
      <c r="RUJ174" s="91"/>
      <c r="RUK174" s="91"/>
      <c r="RUL174" s="91"/>
      <c r="RUM174" s="91"/>
      <c r="RUN174" s="91"/>
      <c r="RUO174" s="91"/>
      <c r="RUP174" s="91"/>
      <c r="RUQ174" s="91"/>
      <c r="RUR174" s="91"/>
      <c r="RUS174" s="91"/>
      <c r="RUT174" s="91"/>
      <c r="RUU174" s="91"/>
      <c r="RUV174" s="91"/>
      <c r="RUW174" s="91"/>
      <c r="RUX174" s="91"/>
      <c r="RUY174" s="91"/>
      <c r="RUZ174" s="91"/>
      <c r="RVA174" s="91"/>
      <c r="RVB174" s="91"/>
      <c r="RVC174" s="91"/>
      <c r="RVD174" s="91"/>
      <c r="RVE174" s="91"/>
      <c r="RVF174" s="91"/>
      <c r="RVG174" s="91"/>
      <c r="RVH174" s="91"/>
      <c r="RVI174" s="91"/>
      <c r="RVJ174" s="91"/>
      <c r="RVK174" s="91"/>
      <c r="RVL174" s="91"/>
      <c r="RVM174" s="91"/>
      <c r="RVN174" s="91"/>
      <c r="RVO174" s="91"/>
      <c r="RVP174" s="91"/>
      <c r="RVQ174" s="91"/>
      <c r="RVR174" s="91"/>
      <c r="RVS174" s="91"/>
      <c r="RVT174" s="91"/>
      <c r="RVU174" s="91"/>
      <c r="RVV174" s="91"/>
      <c r="RVW174" s="91"/>
      <c r="RVX174" s="91"/>
      <c r="RVY174" s="91"/>
      <c r="RVZ174" s="91"/>
      <c r="RWA174" s="91"/>
      <c r="RWB174" s="91"/>
      <c r="RWC174" s="91"/>
      <c r="RWD174" s="91"/>
      <c r="RWE174" s="91"/>
      <c r="RWF174" s="91"/>
      <c r="RWG174" s="91"/>
      <c r="RWH174" s="91"/>
      <c r="RWI174" s="91"/>
      <c r="RWJ174" s="91"/>
      <c r="RWK174" s="91"/>
      <c r="RWL174" s="91"/>
      <c r="RWM174" s="91"/>
      <c r="RWN174" s="91"/>
      <c r="RWO174" s="91"/>
      <c r="RWP174" s="91"/>
      <c r="RWQ174" s="91"/>
      <c r="RWR174" s="91"/>
      <c r="RWS174" s="91"/>
      <c r="RWT174" s="91"/>
      <c r="RWU174" s="91"/>
      <c r="RWV174" s="91"/>
      <c r="RWW174" s="91"/>
      <c r="RWX174" s="91"/>
      <c r="RWY174" s="91"/>
      <c r="RWZ174" s="91"/>
      <c r="RXA174" s="91"/>
      <c r="RXB174" s="91"/>
      <c r="RXC174" s="91"/>
      <c r="RXD174" s="91"/>
      <c r="RXE174" s="91"/>
      <c r="RXF174" s="91"/>
      <c r="RXG174" s="91"/>
      <c r="RXH174" s="91"/>
      <c r="RXI174" s="91"/>
      <c r="RXJ174" s="91"/>
      <c r="RXK174" s="91"/>
      <c r="RXL174" s="91"/>
      <c r="RXM174" s="91"/>
      <c r="RXN174" s="91"/>
      <c r="RXO174" s="91"/>
      <c r="RXP174" s="91"/>
      <c r="RXQ174" s="91"/>
      <c r="RXR174" s="91"/>
      <c r="RXS174" s="91"/>
      <c r="RXT174" s="91"/>
      <c r="RXU174" s="91"/>
      <c r="RXV174" s="91"/>
      <c r="RXW174" s="91"/>
      <c r="RXX174" s="91"/>
      <c r="RXY174" s="91"/>
      <c r="RXZ174" s="91"/>
      <c r="RYA174" s="91"/>
      <c r="RYB174" s="91"/>
      <c r="RYC174" s="91"/>
      <c r="RYD174" s="91"/>
      <c r="RYE174" s="91"/>
      <c r="RYF174" s="91"/>
      <c r="RYG174" s="91"/>
      <c r="RYH174" s="91"/>
      <c r="RYI174" s="91"/>
      <c r="RYJ174" s="91"/>
      <c r="RYK174" s="91"/>
      <c r="RYL174" s="91"/>
      <c r="RYM174" s="91"/>
      <c r="RYN174" s="91"/>
      <c r="RYO174" s="91"/>
      <c r="RYP174" s="91"/>
      <c r="RYQ174" s="91"/>
      <c r="RYR174" s="91"/>
      <c r="RYS174" s="91"/>
      <c r="RYT174" s="91"/>
      <c r="RYU174" s="91"/>
      <c r="RYV174" s="91"/>
      <c r="RYW174" s="91"/>
      <c r="RYX174" s="91"/>
      <c r="RYY174" s="91"/>
      <c r="RYZ174" s="91"/>
      <c r="RZA174" s="91"/>
      <c r="RZB174" s="91"/>
      <c r="RZC174" s="91"/>
      <c r="RZD174" s="91"/>
      <c r="RZE174" s="91"/>
      <c r="RZF174" s="91"/>
      <c r="RZG174" s="91"/>
      <c r="RZH174" s="91"/>
      <c r="RZI174" s="91"/>
      <c r="RZJ174" s="91"/>
      <c r="RZK174" s="91"/>
      <c r="RZL174" s="91"/>
      <c r="RZM174" s="91"/>
      <c r="RZN174" s="91"/>
      <c r="RZO174" s="91"/>
      <c r="RZP174" s="91"/>
      <c r="RZQ174" s="91"/>
      <c r="RZR174" s="91"/>
      <c r="RZS174" s="91"/>
      <c r="RZT174" s="91"/>
      <c r="RZU174" s="91"/>
      <c r="RZV174" s="91"/>
      <c r="RZW174" s="91"/>
      <c r="RZX174" s="91"/>
      <c r="RZY174" s="91"/>
      <c r="RZZ174" s="91"/>
      <c r="SAA174" s="91"/>
      <c r="SAB174" s="91"/>
      <c r="SAC174" s="91"/>
      <c r="SAD174" s="91"/>
      <c r="SAE174" s="91"/>
      <c r="SAF174" s="91"/>
      <c r="SAG174" s="91"/>
      <c r="SAH174" s="91"/>
      <c r="SAI174" s="91"/>
      <c r="SAJ174" s="91"/>
      <c r="SAK174" s="91"/>
      <c r="SAL174" s="91"/>
      <c r="SAM174" s="91"/>
      <c r="SAN174" s="91"/>
      <c r="SAO174" s="91"/>
      <c r="SAP174" s="91"/>
      <c r="SAQ174" s="91"/>
      <c r="SAR174" s="91"/>
      <c r="SAS174" s="91"/>
      <c r="SAT174" s="91"/>
      <c r="SAU174" s="91"/>
      <c r="SAV174" s="91"/>
      <c r="SAW174" s="91"/>
      <c r="SAX174" s="91"/>
      <c r="SAY174" s="91"/>
      <c r="SAZ174" s="91"/>
      <c r="SBA174" s="91"/>
      <c r="SBB174" s="91"/>
      <c r="SBC174" s="91"/>
      <c r="SBD174" s="91"/>
      <c r="SBE174" s="91"/>
      <c r="SBF174" s="91"/>
      <c r="SBG174" s="91"/>
      <c r="SBH174" s="91"/>
      <c r="SBI174" s="91"/>
      <c r="SBJ174" s="91"/>
      <c r="SBK174" s="91"/>
      <c r="SBL174" s="91"/>
      <c r="SBM174" s="91"/>
      <c r="SBN174" s="91"/>
      <c r="SBO174" s="91"/>
      <c r="SBP174" s="91"/>
      <c r="SBQ174" s="91"/>
      <c r="SBR174" s="91"/>
      <c r="SBS174" s="91"/>
      <c r="SBT174" s="91"/>
      <c r="SBU174" s="91"/>
      <c r="SBV174" s="91"/>
      <c r="SBW174" s="91"/>
      <c r="SBX174" s="91"/>
      <c r="SBY174" s="91"/>
      <c r="SBZ174" s="91"/>
      <c r="SCA174" s="91"/>
      <c r="SCB174" s="91"/>
      <c r="SCC174" s="91"/>
      <c r="SCD174" s="91"/>
      <c r="SCE174" s="91"/>
      <c r="SCF174" s="91"/>
      <c r="SCG174" s="91"/>
      <c r="SCH174" s="91"/>
      <c r="SCI174" s="91"/>
      <c r="SCJ174" s="91"/>
      <c r="SCK174" s="91"/>
      <c r="SCL174" s="91"/>
      <c r="SCM174" s="91"/>
      <c r="SCN174" s="91"/>
      <c r="SCO174" s="91"/>
      <c r="SCP174" s="91"/>
      <c r="SCQ174" s="91"/>
      <c r="SCR174" s="91"/>
      <c r="SCS174" s="91"/>
      <c r="SCT174" s="91"/>
      <c r="SCU174" s="91"/>
      <c r="SCV174" s="91"/>
      <c r="SCW174" s="91"/>
      <c r="SCX174" s="91"/>
      <c r="SCY174" s="91"/>
      <c r="SCZ174" s="91"/>
      <c r="SDA174" s="91"/>
      <c r="SDB174" s="91"/>
      <c r="SDC174" s="91"/>
      <c r="SDD174" s="91"/>
      <c r="SDE174" s="91"/>
      <c r="SDF174" s="91"/>
      <c r="SDG174" s="91"/>
      <c r="SDH174" s="91"/>
      <c r="SDI174" s="91"/>
      <c r="SDJ174" s="91"/>
      <c r="SDK174" s="91"/>
      <c r="SDL174" s="91"/>
      <c r="SDM174" s="91"/>
      <c r="SDN174" s="91"/>
      <c r="SDO174" s="91"/>
      <c r="SDP174" s="91"/>
      <c r="SDQ174" s="91"/>
      <c r="SDR174" s="91"/>
      <c r="SDS174" s="91"/>
      <c r="SDT174" s="91"/>
      <c r="SDU174" s="91"/>
      <c r="SDV174" s="91"/>
      <c r="SDW174" s="91"/>
      <c r="SDX174" s="91"/>
      <c r="SDY174" s="91"/>
      <c r="SDZ174" s="91"/>
      <c r="SEA174" s="91"/>
      <c r="SEB174" s="91"/>
      <c r="SEC174" s="91"/>
      <c r="SED174" s="91"/>
      <c r="SEE174" s="91"/>
      <c r="SEF174" s="91"/>
      <c r="SEG174" s="91"/>
      <c r="SEH174" s="91"/>
      <c r="SEI174" s="91"/>
      <c r="SEJ174" s="91"/>
      <c r="SEK174" s="91"/>
      <c r="SEL174" s="91"/>
      <c r="SEM174" s="91"/>
      <c r="SEN174" s="91"/>
      <c r="SEO174" s="91"/>
      <c r="SEP174" s="91"/>
      <c r="SEQ174" s="91"/>
      <c r="SER174" s="91"/>
      <c r="SES174" s="91"/>
      <c r="SET174" s="91"/>
      <c r="SEU174" s="91"/>
      <c r="SEV174" s="91"/>
      <c r="SEW174" s="91"/>
      <c r="SEX174" s="91"/>
      <c r="SEY174" s="91"/>
      <c r="SEZ174" s="91"/>
      <c r="SFA174" s="91"/>
      <c r="SFB174" s="91"/>
      <c r="SFC174" s="91"/>
      <c r="SFD174" s="91"/>
      <c r="SFE174" s="91"/>
      <c r="SFF174" s="91"/>
      <c r="SFG174" s="91"/>
      <c r="SFH174" s="91"/>
      <c r="SFI174" s="91"/>
      <c r="SFJ174" s="91"/>
      <c r="SFK174" s="91"/>
      <c r="SFL174" s="91"/>
      <c r="SFM174" s="91"/>
      <c r="SFN174" s="91"/>
      <c r="SFO174" s="91"/>
      <c r="SFP174" s="91"/>
      <c r="SFQ174" s="91"/>
      <c r="SFR174" s="91"/>
      <c r="SFS174" s="91"/>
      <c r="SFT174" s="91"/>
      <c r="SFU174" s="91"/>
      <c r="SFV174" s="91"/>
      <c r="SFW174" s="91"/>
      <c r="SFX174" s="91"/>
      <c r="SFY174" s="91"/>
      <c r="SFZ174" s="91"/>
      <c r="SGA174" s="91"/>
      <c r="SGB174" s="91"/>
      <c r="SGC174" s="91"/>
      <c r="SGD174" s="91"/>
      <c r="SGE174" s="91"/>
      <c r="SGF174" s="91"/>
      <c r="SGG174" s="91"/>
      <c r="SGH174" s="91"/>
      <c r="SGI174" s="91"/>
      <c r="SGJ174" s="91"/>
      <c r="SGK174" s="91"/>
      <c r="SGL174" s="91"/>
      <c r="SGM174" s="91"/>
      <c r="SGN174" s="91"/>
      <c r="SGO174" s="91"/>
      <c r="SGP174" s="91"/>
      <c r="SGQ174" s="91"/>
      <c r="SGR174" s="91"/>
      <c r="SGS174" s="91"/>
      <c r="SGT174" s="91"/>
      <c r="SGU174" s="91"/>
      <c r="SGV174" s="91"/>
      <c r="SGW174" s="91"/>
      <c r="SGX174" s="91"/>
      <c r="SGY174" s="91"/>
      <c r="SGZ174" s="91"/>
      <c r="SHA174" s="91"/>
      <c r="SHB174" s="91"/>
      <c r="SHC174" s="91"/>
      <c r="SHD174" s="91"/>
      <c r="SHE174" s="91"/>
      <c r="SHF174" s="91"/>
      <c r="SHG174" s="91"/>
      <c r="SHH174" s="91"/>
      <c r="SHI174" s="91"/>
      <c r="SHJ174" s="91"/>
      <c r="SHK174" s="91"/>
      <c r="SHL174" s="91"/>
      <c r="SHM174" s="91"/>
      <c r="SHN174" s="91"/>
      <c r="SHO174" s="91"/>
      <c r="SHP174" s="91"/>
      <c r="SHQ174" s="91"/>
      <c r="SHR174" s="91"/>
      <c r="SHS174" s="91"/>
      <c r="SHT174" s="91"/>
      <c r="SHU174" s="91"/>
      <c r="SHV174" s="91"/>
      <c r="SHW174" s="91"/>
      <c r="SHX174" s="91"/>
      <c r="SHY174" s="91"/>
      <c r="SHZ174" s="91"/>
      <c r="SIA174" s="91"/>
      <c r="SIB174" s="91"/>
      <c r="SIC174" s="91"/>
      <c r="SID174" s="91"/>
      <c r="SIE174" s="91"/>
      <c r="SIF174" s="91"/>
      <c r="SIG174" s="91"/>
      <c r="SIH174" s="91"/>
      <c r="SII174" s="91"/>
      <c r="SIJ174" s="91"/>
      <c r="SIK174" s="91"/>
      <c r="SIL174" s="91"/>
      <c r="SIM174" s="91"/>
      <c r="SIN174" s="91"/>
      <c r="SIO174" s="91"/>
      <c r="SIP174" s="91"/>
      <c r="SIQ174" s="91"/>
      <c r="SIR174" s="91"/>
      <c r="SIS174" s="91"/>
      <c r="SIT174" s="91"/>
      <c r="SIU174" s="91"/>
      <c r="SIV174" s="91"/>
      <c r="SIW174" s="91"/>
      <c r="SIX174" s="91"/>
      <c r="SIY174" s="91"/>
      <c r="SIZ174" s="91"/>
      <c r="SJA174" s="91"/>
      <c r="SJB174" s="91"/>
      <c r="SJC174" s="91"/>
      <c r="SJD174" s="91"/>
      <c r="SJE174" s="91"/>
      <c r="SJF174" s="91"/>
      <c r="SJG174" s="91"/>
      <c r="SJH174" s="91"/>
      <c r="SJI174" s="91"/>
      <c r="SJJ174" s="91"/>
      <c r="SJK174" s="91"/>
      <c r="SJL174" s="91"/>
      <c r="SJM174" s="91"/>
      <c r="SJN174" s="91"/>
      <c r="SJO174" s="91"/>
      <c r="SJP174" s="91"/>
      <c r="SJQ174" s="91"/>
      <c r="SJR174" s="91"/>
      <c r="SJS174" s="91"/>
      <c r="SJT174" s="91"/>
      <c r="SJU174" s="91"/>
      <c r="SJV174" s="91"/>
      <c r="SJW174" s="91"/>
      <c r="SJX174" s="91"/>
      <c r="SJY174" s="91"/>
      <c r="SJZ174" s="91"/>
      <c r="SKA174" s="91"/>
      <c r="SKB174" s="91"/>
      <c r="SKC174" s="91"/>
      <c r="SKD174" s="91"/>
      <c r="SKE174" s="91"/>
      <c r="SKF174" s="91"/>
      <c r="SKG174" s="91"/>
      <c r="SKH174" s="91"/>
      <c r="SKI174" s="91"/>
      <c r="SKJ174" s="91"/>
      <c r="SKK174" s="91"/>
      <c r="SKL174" s="91"/>
      <c r="SKM174" s="91"/>
      <c r="SKN174" s="91"/>
      <c r="SKO174" s="91"/>
      <c r="SKP174" s="91"/>
      <c r="SKQ174" s="91"/>
      <c r="SKR174" s="91"/>
      <c r="SKS174" s="91"/>
      <c r="SKT174" s="91"/>
      <c r="SKU174" s="91"/>
      <c r="SKV174" s="91"/>
      <c r="SKW174" s="91"/>
      <c r="SKX174" s="91"/>
      <c r="SKY174" s="91"/>
      <c r="SKZ174" s="91"/>
      <c r="SLA174" s="91"/>
      <c r="SLB174" s="91"/>
      <c r="SLC174" s="91"/>
      <c r="SLD174" s="91"/>
      <c r="SLE174" s="91"/>
      <c r="SLF174" s="91"/>
      <c r="SLG174" s="91"/>
      <c r="SLH174" s="91"/>
      <c r="SLI174" s="91"/>
      <c r="SLJ174" s="91"/>
      <c r="SLK174" s="91"/>
      <c r="SLL174" s="91"/>
      <c r="SLM174" s="91"/>
      <c r="SLN174" s="91"/>
      <c r="SLO174" s="91"/>
      <c r="SLP174" s="91"/>
      <c r="SLQ174" s="91"/>
      <c r="SLR174" s="91"/>
      <c r="SLS174" s="91"/>
      <c r="SLT174" s="91"/>
      <c r="SLU174" s="91"/>
      <c r="SLV174" s="91"/>
      <c r="SLW174" s="91"/>
      <c r="SLX174" s="91"/>
      <c r="SLY174" s="91"/>
      <c r="SLZ174" s="91"/>
      <c r="SMA174" s="91"/>
      <c r="SMB174" s="91"/>
      <c r="SMC174" s="91"/>
      <c r="SMD174" s="91"/>
      <c r="SME174" s="91"/>
      <c r="SMF174" s="91"/>
      <c r="SMG174" s="91"/>
      <c r="SMH174" s="91"/>
      <c r="SMI174" s="91"/>
      <c r="SMJ174" s="91"/>
      <c r="SMK174" s="91"/>
      <c r="SML174" s="91"/>
      <c r="SMM174" s="91"/>
      <c r="SMN174" s="91"/>
      <c r="SMO174" s="91"/>
      <c r="SMP174" s="91"/>
      <c r="SMQ174" s="91"/>
      <c r="SMR174" s="91"/>
      <c r="SMS174" s="91"/>
      <c r="SMT174" s="91"/>
      <c r="SMU174" s="91"/>
      <c r="SMV174" s="91"/>
      <c r="SMW174" s="91"/>
      <c r="SMX174" s="91"/>
      <c r="SMY174" s="91"/>
      <c r="SMZ174" s="91"/>
      <c r="SNA174" s="91"/>
      <c r="SNB174" s="91"/>
      <c r="SNC174" s="91"/>
      <c r="SND174" s="91"/>
      <c r="SNE174" s="91"/>
      <c r="SNF174" s="91"/>
      <c r="SNG174" s="91"/>
      <c r="SNH174" s="91"/>
      <c r="SNI174" s="91"/>
      <c r="SNJ174" s="91"/>
      <c r="SNK174" s="91"/>
      <c r="SNL174" s="91"/>
      <c r="SNM174" s="91"/>
      <c r="SNN174" s="91"/>
      <c r="SNO174" s="91"/>
      <c r="SNP174" s="91"/>
      <c r="SNQ174" s="91"/>
      <c r="SNR174" s="91"/>
      <c r="SNS174" s="91"/>
      <c r="SNT174" s="91"/>
      <c r="SNU174" s="91"/>
      <c r="SNV174" s="91"/>
      <c r="SNW174" s="91"/>
      <c r="SNX174" s="91"/>
      <c r="SNY174" s="91"/>
      <c r="SNZ174" s="91"/>
      <c r="SOA174" s="91"/>
      <c r="SOB174" s="91"/>
      <c r="SOC174" s="91"/>
      <c r="SOD174" s="91"/>
      <c r="SOE174" s="91"/>
      <c r="SOF174" s="91"/>
      <c r="SOG174" s="91"/>
      <c r="SOH174" s="91"/>
      <c r="SOI174" s="91"/>
      <c r="SOJ174" s="91"/>
      <c r="SOK174" s="91"/>
      <c r="SOL174" s="91"/>
      <c r="SOM174" s="91"/>
      <c r="SON174" s="91"/>
      <c r="SOO174" s="91"/>
      <c r="SOP174" s="91"/>
      <c r="SOQ174" s="91"/>
      <c r="SOR174" s="91"/>
      <c r="SOS174" s="91"/>
      <c r="SOT174" s="91"/>
      <c r="SOU174" s="91"/>
      <c r="SOV174" s="91"/>
      <c r="SOW174" s="91"/>
      <c r="SOX174" s="91"/>
      <c r="SOY174" s="91"/>
      <c r="SOZ174" s="91"/>
      <c r="SPA174" s="91"/>
      <c r="SPB174" s="91"/>
      <c r="SPC174" s="91"/>
      <c r="SPD174" s="91"/>
      <c r="SPE174" s="91"/>
      <c r="SPF174" s="91"/>
      <c r="SPG174" s="91"/>
      <c r="SPH174" s="91"/>
      <c r="SPI174" s="91"/>
      <c r="SPJ174" s="91"/>
      <c r="SPK174" s="91"/>
      <c r="SPL174" s="91"/>
      <c r="SPM174" s="91"/>
      <c r="SPN174" s="91"/>
      <c r="SPO174" s="91"/>
      <c r="SPP174" s="91"/>
      <c r="SPQ174" s="91"/>
      <c r="SPR174" s="91"/>
      <c r="SPS174" s="91"/>
      <c r="SPT174" s="91"/>
      <c r="SPU174" s="91"/>
      <c r="SPV174" s="91"/>
      <c r="SPW174" s="91"/>
      <c r="SPX174" s="91"/>
      <c r="SPY174" s="91"/>
      <c r="SPZ174" s="91"/>
      <c r="SQA174" s="91"/>
      <c r="SQB174" s="91"/>
      <c r="SQC174" s="91"/>
      <c r="SQD174" s="91"/>
      <c r="SQE174" s="91"/>
      <c r="SQF174" s="91"/>
      <c r="SQG174" s="91"/>
      <c r="SQH174" s="91"/>
      <c r="SQI174" s="91"/>
      <c r="SQJ174" s="91"/>
      <c r="SQK174" s="91"/>
      <c r="SQL174" s="91"/>
      <c r="SQM174" s="91"/>
      <c r="SQN174" s="91"/>
      <c r="SQO174" s="91"/>
      <c r="SQP174" s="91"/>
      <c r="SQQ174" s="91"/>
      <c r="SQR174" s="91"/>
      <c r="SQS174" s="91"/>
      <c r="SQT174" s="91"/>
      <c r="SQU174" s="91"/>
      <c r="SQV174" s="91"/>
      <c r="SQW174" s="91"/>
      <c r="SQX174" s="91"/>
      <c r="SQY174" s="91"/>
      <c r="SQZ174" s="91"/>
      <c r="SRA174" s="91"/>
      <c r="SRB174" s="91"/>
      <c r="SRC174" s="91"/>
      <c r="SRD174" s="91"/>
      <c r="SRE174" s="91"/>
      <c r="SRF174" s="91"/>
      <c r="SRG174" s="91"/>
      <c r="SRH174" s="91"/>
      <c r="SRI174" s="91"/>
      <c r="SRJ174" s="91"/>
      <c r="SRK174" s="91"/>
      <c r="SRL174" s="91"/>
      <c r="SRM174" s="91"/>
      <c r="SRN174" s="91"/>
      <c r="SRO174" s="91"/>
      <c r="SRP174" s="91"/>
      <c r="SRQ174" s="91"/>
      <c r="SRR174" s="91"/>
      <c r="SRS174" s="91"/>
      <c r="SRT174" s="91"/>
      <c r="SRU174" s="91"/>
      <c r="SRV174" s="91"/>
      <c r="SRW174" s="91"/>
      <c r="SRX174" s="91"/>
      <c r="SRY174" s="91"/>
      <c r="SRZ174" s="91"/>
      <c r="SSA174" s="91"/>
      <c r="SSB174" s="91"/>
      <c r="SSC174" s="91"/>
      <c r="SSD174" s="91"/>
      <c r="SSE174" s="91"/>
      <c r="SSF174" s="91"/>
      <c r="SSG174" s="91"/>
      <c r="SSH174" s="91"/>
      <c r="SSI174" s="91"/>
      <c r="SSJ174" s="91"/>
      <c r="SSK174" s="91"/>
      <c r="SSL174" s="91"/>
      <c r="SSM174" s="91"/>
      <c r="SSN174" s="91"/>
      <c r="SSO174" s="91"/>
      <c r="SSP174" s="91"/>
      <c r="SSQ174" s="91"/>
      <c r="SSR174" s="91"/>
      <c r="SSS174" s="91"/>
      <c r="SST174" s="91"/>
      <c r="SSU174" s="91"/>
      <c r="SSV174" s="91"/>
      <c r="SSW174" s="91"/>
      <c r="SSX174" s="91"/>
      <c r="SSY174" s="91"/>
      <c r="SSZ174" s="91"/>
      <c r="STA174" s="91"/>
      <c r="STB174" s="91"/>
      <c r="STC174" s="91"/>
      <c r="STD174" s="91"/>
      <c r="STE174" s="91"/>
      <c r="STF174" s="91"/>
      <c r="STG174" s="91"/>
      <c r="STH174" s="91"/>
      <c r="STI174" s="91"/>
      <c r="STJ174" s="91"/>
      <c r="STK174" s="91"/>
      <c r="STL174" s="91"/>
      <c r="STM174" s="91"/>
      <c r="STN174" s="91"/>
      <c r="STO174" s="91"/>
      <c r="STP174" s="91"/>
      <c r="STQ174" s="91"/>
      <c r="STR174" s="91"/>
      <c r="STS174" s="91"/>
      <c r="STT174" s="91"/>
      <c r="STU174" s="91"/>
      <c r="STV174" s="91"/>
      <c r="STW174" s="91"/>
      <c r="STX174" s="91"/>
      <c r="STY174" s="91"/>
      <c r="STZ174" s="91"/>
      <c r="SUA174" s="91"/>
      <c r="SUB174" s="91"/>
      <c r="SUC174" s="91"/>
      <c r="SUD174" s="91"/>
      <c r="SUE174" s="91"/>
      <c r="SUF174" s="91"/>
      <c r="SUG174" s="91"/>
      <c r="SUH174" s="91"/>
      <c r="SUI174" s="91"/>
      <c r="SUJ174" s="91"/>
      <c r="SUK174" s="91"/>
      <c r="SUL174" s="91"/>
      <c r="SUM174" s="91"/>
      <c r="SUN174" s="91"/>
      <c r="SUO174" s="91"/>
      <c r="SUP174" s="91"/>
      <c r="SUQ174" s="91"/>
      <c r="SUR174" s="91"/>
      <c r="SUS174" s="91"/>
      <c r="SUT174" s="91"/>
      <c r="SUU174" s="91"/>
      <c r="SUV174" s="91"/>
      <c r="SUW174" s="91"/>
      <c r="SUX174" s="91"/>
      <c r="SUY174" s="91"/>
      <c r="SUZ174" s="91"/>
      <c r="SVA174" s="91"/>
      <c r="SVB174" s="91"/>
      <c r="SVC174" s="91"/>
      <c r="SVD174" s="91"/>
      <c r="SVE174" s="91"/>
      <c r="SVF174" s="91"/>
      <c r="SVG174" s="91"/>
      <c r="SVH174" s="91"/>
      <c r="SVI174" s="91"/>
      <c r="SVJ174" s="91"/>
      <c r="SVK174" s="91"/>
      <c r="SVL174" s="91"/>
      <c r="SVM174" s="91"/>
      <c r="SVN174" s="91"/>
      <c r="SVO174" s="91"/>
      <c r="SVP174" s="91"/>
      <c r="SVQ174" s="91"/>
      <c r="SVR174" s="91"/>
      <c r="SVS174" s="91"/>
      <c r="SVT174" s="91"/>
      <c r="SVU174" s="91"/>
      <c r="SVV174" s="91"/>
      <c r="SVW174" s="91"/>
      <c r="SVX174" s="91"/>
      <c r="SVY174" s="91"/>
      <c r="SVZ174" s="91"/>
      <c r="SWA174" s="91"/>
      <c r="SWB174" s="91"/>
      <c r="SWC174" s="91"/>
      <c r="SWD174" s="91"/>
      <c r="SWE174" s="91"/>
      <c r="SWF174" s="91"/>
      <c r="SWG174" s="91"/>
      <c r="SWH174" s="91"/>
      <c r="SWI174" s="91"/>
      <c r="SWJ174" s="91"/>
      <c r="SWK174" s="91"/>
      <c r="SWL174" s="91"/>
      <c r="SWM174" s="91"/>
      <c r="SWN174" s="91"/>
      <c r="SWO174" s="91"/>
      <c r="SWP174" s="91"/>
      <c r="SWQ174" s="91"/>
      <c r="SWR174" s="91"/>
      <c r="SWS174" s="91"/>
      <c r="SWT174" s="91"/>
      <c r="SWU174" s="91"/>
      <c r="SWV174" s="91"/>
      <c r="SWW174" s="91"/>
      <c r="SWX174" s="91"/>
      <c r="SWY174" s="91"/>
      <c r="SWZ174" s="91"/>
      <c r="SXA174" s="91"/>
      <c r="SXB174" s="91"/>
      <c r="SXC174" s="91"/>
      <c r="SXD174" s="91"/>
      <c r="SXE174" s="91"/>
      <c r="SXF174" s="91"/>
      <c r="SXG174" s="91"/>
      <c r="SXH174" s="91"/>
      <c r="SXI174" s="91"/>
      <c r="SXJ174" s="91"/>
      <c r="SXK174" s="91"/>
      <c r="SXL174" s="91"/>
      <c r="SXM174" s="91"/>
      <c r="SXN174" s="91"/>
      <c r="SXO174" s="91"/>
      <c r="SXP174" s="91"/>
      <c r="SXQ174" s="91"/>
      <c r="SXR174" s="91"/>
      <c r="SXS174" s="91"/>
      <c r="SXT174" s="91"/>
      <c r="SXU174" s="91"/>
      <c r="SXV174" s="91"/>
      <c r="SXW174" s="91"/>
      <c r="SXX174" s="91"/>
      <c r="SXY174" s="91"/>
      <c r="SXZ174" s="91"/>
      <c r="SYA174" s="91"/>
      <c r="SYB174" s="91"/>
      <c r="SYC174" s="91"/>
      <c r="SYD174" s="91"/>
      <c r="SYE174" s="91"/>
      <c r="SYF174" s="91"/>
      <c r="SYG174" s="91"/>
      <c r="SYH174" s="91"/>
      <c r="SYI174" s="91"/>
      <c r="SYJ174" s="91"/>
      <c r="SYK174" s="91"/>
      <c r="SYL174" s="91"/>
      <c r="SYM174" s="91"/>
      <c r="SYN174" s="91"/>
      <c r="SYO174" s="91"/>
      <c r="SYP174" s="91"/>
      <c r="SYQ174" s="91"/>
      <c r="SYR174" s="91"/>
      <c r="SYS174" s="91"/>
      <c r="SYT174" s="91"/>
      <c r="SYU174" s="91"/>
      <c r="SYV174" s="91"/>
      <c r="SYW174" s="91"/>
      <c r="SYX174" s="91"/>
      <c r="SYY174" s="91"/>
      <c r="SYZ174" s="91"/>
      <c r="SZA174" s="91"/>
      <c r="SZB174" s="91"/>
      <c r="SZC174" s="91"/>
      <c r="SZD174" s="91"/>
      <c r="SZE174" s="91"/>
      <c r="SZF174" s="91"/>
      <c r="SZG174" s="91"/>
      <c r="SZH174" s="91"/>
      <c r="SZI174" s="91"/>
      <c r="SZJ174" s="91"/>
      <c r="SZK174" s="91"/>
      <c r="SZL174" s="91"/>
      <c r="SZM174" s="91"/>
      <c r="SZN174" s="91"/>
      <c r="SZO174" s="91"/>
      <c r="SZP174" s="91"/>
      <c r="SZQ174" s="91"/>
      <c r="SZR174" s="91"/>
      <c r="SZS174" s="91"/>
      <c r="SZT174" s="91"/>
      <c r="SZU174" s="91"/>
      <c r="SZV174" s="91"/>
      <c r="SZW174" s="91"/>
      <c r="SZX174" s="91"/>
      <c r="SZY174" s="91"/>
      <c r="SZZ174" s="91"/>
      <c r="TAA174" s="91"/>
      <c r="TAB174" s="91"/>
      <c r="TAC174" s="91"/>
      <c r="TAD174" s="91"/>
      <c r="TAE174" s="91"/>
      <c r="TAF174" s="91"/>
      <c r="TAG174" s="91"/>
      <c r="TAH174" s="91"/>
      <c r="TAI174" s="91"/>
      <c r="TAJ174" s="91"/>
      <c r="TAK174" s="91"/>
      <c r="TAL174" s="91"/>
      <c r="TAM174" s="91"/>
      <c r="TAN174" s="91"/>
      <c r="TAO174" s="91"/>
      <c r="TAP174" s="91"/>
      <c r="TAQ174" s="91"/>
      <c r="TAR174" s="91"/>
      <c r="TAS174" s="91"/>
      <c r="TAT174" s="91"/>
      <c r="TAU174" s="91"/>
      <c r="TAV174" s="91"/>
      <c r="TAW174" s="91"/>
      <c r="TAX174" s="91"/>
      <c r="TAY174" s="91"/>
      <c r="TAZ174" s="91"/>
      <c r="TBA174" s="91"/>
      <c r="TBB174" s="91"/>
      <c r="TBC174" s="91"/>
      <c r="TBD174" s="91"/>
      <c r="TBE174" s="91"/>
      <c r="TBF174" s="91"/>
      <c r="TBG174" s="91"/>
      <c r="TBH174" s="91"/>
      <c r="TBI174" s="91"/>
      <c r="TBJ174" s="91"/>
      <c r="TBK174" s="91"/>
      <c r="TBL174" s="91"/>
      <c r="TBM174" s="91"/>
      <c r="TBN174" s="91"/>
      <c r="TBO174" s="91"/>
      <c r="TBP174" s="91"/>
      <c r="TBQ174" s="91"/>
      <c r="TBR174" s="91"/>
      <c r="TBS174" s="91"/>
      <c r="TBT174" s="91"/>
      <c r="TBU174" s="91"/>
      <c r="TBV174" s="91"/>
      <c r="TBW174" s="91"/>
      <c r="TBX174" s="91"/>
      <c r="TBY174" s="91"/>
      <c r="TBZ174" s="91"/>
      <c r="TCA174" s="91"/>
      <c r="TCB174" s="91"/>
      <c r="TCC174" s="91"/>
      <c r="TCD174" s="91"/>
      <c r="TCE174" s="91"/>
      <c r="TCF174" s="91"/>
      <c r="TCG174" s="91"/>
      <c r="TCH174" s="91"/>
      <c r="TCI174" s="91"/>
      <c r="TCJ174" s="91"/>
      <c r="TCK174" s="91"/>
      <c r="TCL174" s="91"/>
      <c r="TCM174" s="91"/>
      <c r="TCN174" s="91"/>
      <c r="TCO174" s="91"/>
      <c r="TCP174" s="91"/>
      <c r="TCQ174" s="91"/>
      <c r="TCR174" s="91"/>
      <c r="TCS174" s="91"/>
      <c r="TCT174" s="91"/>
      <c r="TCU174" s="91"/>
      <c r="TCV174" s="91"/>
      <c r="TCW174" s="91"/>
      <c r="TCX174" s="91"/>
      <c r="TCY174" s="91"/>
      <c r="TCZ174" s="91"/>
      <c r="TDA174" s="91"/>
      <c r="TDB174" s="91"/>
      <c r="TDC174" s="91"/>
      <c r="TDD174" s="91"/>
      <c r="TDE174" s="91"/>
      <c r="TDF174" s="91"/>
      <c r="TDG174" s="91"/>
      <c r="TDH174" s="91"/>
      <c r="TDI174" s="91"/>
      <c r="TDJ174" s="91"/>
      <c r="TDK174" s="91"/>
      <c r="TDL174" s="91"/>
      <c r="TDM174" s="91"/>
      <c r="TDN174" s="91"/>
      <c r="TDO174" s="91"/>
      <c r="TDP174" s="91"/>
      <c r="TDQ174" s="91"/>
      <c r="TDR174" s="91"/>
      <c r="TDS174" s="91"/>
      <c r="TDT174" s="91"/>
      <c r="TDU174" s="91"/>
      <c r="TDV174" s="91"/>
      <c r="TDW174" s="91"/>
      <c r="TDX174" s="91"/>
      <c r="TDY174" s="91"/>
      <c r="TDZ174" s="91"/>
      <c r="TEA174" s="91"/>
      <c r="TEB174" s="91"/>
      <c r="TEC174" s="91"/>
      <c r="TED174" s="91"/>
      <c r="TEE174" s="91"/>
      <c r="TEF174" s="91"/>
      <c r="TEG174" s="91"/>
      <c r="TEH174" s="91"/>
      <c r="TEI174" s="91"/>
      <c r="TEJ174" s="91"/>
      <c r="TEK174" s="91"/>
      <c r="TEL174" s="91"/>
      <c r="TEM174" s="91"/>
      <c r="TEN174" s="91"/>
      <c r="TEO174" s="91"/>
      <c r="TEP174" s="91"/>
      <c r="TEQ174" s="91"/>
      <c r="TER174" s="91"/>
      <c r="TES174" s="91"/>
      <c r="TET174" s="91"/>
      <c r="TEU174" s="91"/>
      <c r="TEV174" s="91"/>
      <c r="TEW174" s="91"/>
      <c r="TEX174" s="91"/>
      <c r="TEY174" s="91"/>
      <c r="TEZ174" s="91"/>
      <c r="TFA174" s="91"/>
      <c r="TFB174" s="91"/>
      <c r="TFC174" s="91"/>
      <c r="TFD174" s="91"/>
      <c r="TFE174" s="91"/>
      <c r="TFF174" s="91"/>
      <c r="TFG174" s="91"/>
      <c r="TFH174" s="91"/>
      <c r="TFI174" s="91"/>
      <c r="TFJ174" s="91"/>
      <c r="TFK174" s="91"/>
      <c r="TFL174" s="91"/>
      <c r="TFM174" s="91"/>
      <c r="TFN174" s="91"/>
      <c r="TFO174" s="91"/>
      <c r="TFP174" s="91"/>
      <c r="TFQ174" s="91"/>
      <c r="TFR174" s="91"/>
      <c r="TFS174" s="91"/>
      <c r="TFT174" s="91"/>
      <c r="TFU174" s="91"/>
      <c r="TFV174" s="91"/>
      <c r="TFW174" s="91"/>
      <c r="TFX174" s="91"/>
      <c r="TFY174" s="91"/>
      <c r="TFZ174" s="91"/>
      <c r="TGA174" s="91"/>
      <c r="TGB174" s="91"/>
      <c r="TGC174" s="91"/>
      <c r="TGD174" s="91"/>
      <c r="TGE174" s="91"/>
      <c r="TGF174" s="91"/>
      <c r="TGG174" s="91"/>
      <c r="TGH174" s="91"/>
      <c r="TGI174" s="91"/>
      <c r="TGJ174" s="91"/>
      <c r="TGK174" s="91"/>
      <c r="TGL174" s="91"/>
      <c r="TGM174" s="91"/>
      <c r="TGN174" s="91"/>
      <c r="TGO174" s="91"/>
      <c r="TGP174" s="91"/>
      <c r="TGQ174" s="91"/>
      <c r="TGR174" s="91"/>
      <c r="TGS174" s="91"/>
      <c r="TGT174" s="91"/>
      <c r="TGU174" s="91"/>
      <c r="TGV174" s="91"/>
      <c r="TGW174" s="91"/>
      <c r="TGX174" s="91"/>
      <c r="TGY174" s="91"/>
      <c r="TGZ174" s="91"/>
      <c r="THA174" s="91"/>
      <c r="THB174" s="91"/>
      <c r="THC174" s="91"/>
      <c r="THD174" s="91"/>
      <c r="THE174" s="91"/>
      <c r="THF174" s="91"/>
      <c r="THG174" s="91"/>
      <c r="THH174" s="91"/>
      <c r="THI174" s="91"/>
      <c r="THJ174" s="91"/>
      <c r="THK174" s="91"/>
      <c r="THL174" s="91"/>
      <c r="THM174" s="91"/>
      <c r="THN174" s="91"/>
      <c r="THO174" s="91"/>
      <c r="THP174" s="91"/>
      <c r="THQ174" s="91"/>
      <c r="THR174" s="91"/>
      <c r="THS174" s="91"/>
      <c r="THT174" s="91"/>
      <c r="THU174" s="91"/>
      <c r="THV174" s="91"/>
      <c r="THW174" s="91"/>
      <c r="THX174" s="91"/>
      <c r="THY174" s="91"/>
      <c r="THZ174" s="91"/>
      <c r="TIA174" s="91"/>
      <c r="TIB174" s="91"/>
      <c r="TIC174" s="91"/>
      <c r="TID174" s="91"/>
      <c r="TIE174" s="91"/>
      <c r="TIF174" s="91"/>
      <c r="TIG174" s="91"/>
      <c r="TIH174" s="91"/>
      <c r="TII174" s="91"/>
      <c r="TIJ174" s="91"/>
      <c r="TIK174" s="91"/>
      <c r="TIL174" s="91"/>
      <c r="TIM174" s="91"/>
      <c r="TIN174" s="91"/>
      <c r="TIO174" s="91"/>
      <c r="TIP174" s="91"/>
      <c r="TIQ174" s="91"/>
      <c r="TIR174" s="91"/>
      <c r="TIS174" s="91"/>
      <c r="TIT174" s="91"/>
      <c r="TIU174" s="91"/>
      <c r="TIV174" s="91"/>
      <c r="TIW174" s="91"/>
      <c r="TIX174" s="91"/>
      <c r="TIY174" s="91"/>
      <c r="TIZ174" s="91"/>
      <c r="TJA174" s="91"/>
      <c r="TJB174" s="91"/>
      <c r="TJC174" s="91"/>
      <c r="TJD174" s="91"/>
      <c r="TJE174" s="91"/>
      <c r="TJF174" s="91"/>
      <c r="TJG174" s="91"/>
      <c r="TJH174" s="91"/>
      <c r="TJI174" s="91"/>
      <c r="TJJ174" s="91"/>
      <c r="TJK174" s="91"/>
      <c r="TJL174" s="91"/>
      <c r="TJM174" s="91"/>
      <c r="TJN174" s="91"/>
      <c r="TJO174" s="91"/>
      <c r="TJP174" s="91"/>
      <c r="TJQ174" s="91"/>
      <c r="TJR174" s="91"/>
      <c r="TJS174" s="91"/>
      <c r="TJT174" s="91"/>
      <c r="TJU174" s="91"/>
      <c r="TJV174" s="91"/>
      <c r="TJW174" s="91"/>
      <c r="TJX174" s="91"/>
      <c r="TJY174" s="91"/>
      <c r="TJZ174" s="91"/>
      <c r="TKA174" s="91"/>
      <c r="TKB174" s="91"/>
      <c r="TKC174" s="91"/>
      <c r="TKD174" s="91"/>
      <c r="TKE174" s="91"/>
      <c r="TKF174" s="91"/>
      <c r="TKG174" s="91"/>
      <c r="TKH174" s="91"/>
      <c r="TKI174" s="91"/>
      <c r="TKJ174" s="91"/>
      <c r="TKK174" s="91"/>
      <c r="TKL174" s="91"/>
      <c r="TKM174" s="91"/>
      <c r="TKN174" s="91"/>
      <c r="TKO174" s="91"/>
      <c r="TKP174" s="91"/>
      <c r="TKQ174" s="91"/>
      <c r="TKR174" s="91"/>
      <c r="TKS174" s="91"/>
      <c r="TKT174" s="91"/>
      <c r="TKU174" s="91"/>
      <c r="TKV174" s="91"/>
      <c r="TKW174" s="91"/>
      <c r="TKX174" s="91"/>
      <c r="TKY174" s="91"/>
      <c r="TKZ174" s="91"/>
      <c r="TLA174" s="91"/>
      <c r="TLB174" s="91"/>
      <c r="TLC174" s="91"/>
      <c r="TLD174" s="91"/>
      <c r="TLE174" s="91"/>
      <c r="TLF174" s="91"/>
      <c r="TLG174" s="91"/>
      <c r="TLH174" s="91"/>
      <c r="TLI174" s="91"/>
      <c r="TLJ174" s="91"/>
      <c r="TLK174" s="91"/>
      <c r="TLL174" s="91"/>
      <c r="TLM174" s="91"/>
      <c r="TLN174" s="91"/>
      <c r="TLO174" s="91"/>
      <c r="TLP174" s="91"/>
      <c r="TLQ174" s="91"/>
      <c r="TLR174" s="91"/>
      <c r="TLS174" s="91"/>
      <c r="TLT174" s="91"/>
      <c r="TLU174" s="91"/>
      <c r="TLV174" s="91"/>
      <c r="TLW174" s="91"/>
      <c r="TLX174" s="91"/>
      <c r="TLY174" s="91"/>
      <c r="TLZ174" s="91"/>
      <c r="TMA174" s="91"/>
      <c r="TMB174" s="91"/>
      <c r="TMC174" s="91"/>
      <c r="TMD174" s="91"/>
      <c r="TME174" s="91"/>
      <c r="TMF174" s="91"/>
      <c r="TMG174" s="91"/>
      <c r="TMH174" s="91"/>
      <c r="TMI174" s="91"/>
      <c r="TMJ174" s="91"/>
      <c r="TMK174" s="91"/>
      <c r="TML174" s="91"/>
      <c r="TMM174" s="91"/>
      <c r="TMN174" s="91"/>
      <c r="TMO174" s="91"/>
      <c r="TMP174" s="91"/>
      <c r="TMQ174" s="91"/>
      <c r="TMR174" s="91"/>
      <c r="TMS174" s="91"/>
      <c r="TMT174" s="91"/>
      <c r="TMU174" s="91"/>
      <c r="TMV174" s="91"/>
      <c r="TMW174" s="91"/>
      <c r="TMX174" s="91"/>
      <c r="TMY174" s="91"/>
      <c r="TMZ174" s="91"/>
      <c r="TNA174" s="91"/>
      <c r="TNB174" s="91"/>
      <c r="TNC174" s="91"/>
      <c r="TND174" s="91"/>
      <c r="TNE174" s="91"/>
      <c r="TNF174" s="91"/>
      <c r="TNG174" s="91"/>
      <c r="TNH174" s="91"/>
      <c r="TNI174" s="91"/>
      <c r="TNJ174" s="91"/>
      <c r="TNK174" s="91"/>
      <c r="TNL174" s="91"/>
      <c r="TNM174" s="91"/>
      <c r="TNN174" s="91"/>
      <c r="TNO174" s="91"/>
      <c r="TNP174" s="91"/>
      <c r="TNQ174" s="91"/>
      <c r="TNR174" s="91"/>
      <c r="TNS174" s="91"/>
      <c r="TNT174" s="91"/>
      <c r="TNU174" s="91"/>
      <c r="TNV174" s="91"/>
      <c r="TNW174" s="91"/>
      <c r="TNX174" s="91"/>
      <c r="TNY174" s="91"/>
      <c r="TNZ174" s="91"/>
      <c r="TOA174" s="91"/>
      <c r="TOB174" s="91"/>
      <c r="TOC174" s="91"/>
      <c r="TOD174" s="91"/>
      <c r="TOE174" s="91"/>
      <c r="TOF174" s="91"/>
      <c r="TOG174" s="91"/>
      <c r="TOH174" s="91"/>
      <c r="TOI174" s="91"/>
      <c r="TOJ174" s="91"/>
      <c r="TOK174" s="91"/>
      <c r="TOL174" s="91"/>
      <c r="TOM174" s="91"/>
      <c r="TON174" s="91"/>
      <c r="TOO174" s="91"/>
      <c r="TOP174" s="91"/>
      <c r="TOQ174" s="91"/>
      <c r="TOR174" s="91"/>
      <c r="TOS174" s="91"/>
      <c r="TOT174" s="91"/>
      <c r="TOU174" s="91"/>
      <c r="TOV174" s="91"/>
      <c r="TOW174" s="91"/>
      <c r="TOX174" s="91"/>
      <c r="TOY174" s="91"/>
      <c r="TOZ174" s="91"/>
      <c r="TPA174" s="91"/>
      <c r="TPB174" s="91"/>
      <c r="TPC174" s="91"/>
      <c r="TPD174" s="91"/>
      <c r="TPE174" s="91"/>
      <c r="TPF174" s="91"/>
      <c r="TPG174" s="91"/>
      <c r="TPH174" s="91"/>
      <c r="TPI174" s="91"/>
      <c r="TPJ174" s="91"/>
      <c r="TPK174" s="91"/>
      <c r="TPL174" s="91"/>
      <c r="TPM174" s="91"/>
      <c r="TPN174" s="91"/>
      <c r="TPO174" s="91"/>
      <c r="TPP174" s="91"/>
      <c r="TPQ174" s="91"/>
      <c r="TPR174" s="91"/>
      <c r="TPS174" s="91"/>
      <c r="TPT174" s="91"/>
      <c r="TPU174" s="91"/>
      <c r="TPV174" s="91"/>
      <c r="TPW174" s="91"/>
      <c r="TPX174" s="91"/>
      <c r="TPY174" s="91"/>
      <c r="TPZ174" s="91"/>
      <c r="TQA174" s="91"/>
      <c r="TQB174" s="91"/>
      <c r="TQC174" s="91"/>
      <c r="TQD174" s="91"/>
      <c r="TQE174" s="91"/>
      <c r="TQF174" s="91"/>
      <c r="TQG174" s="91"/>
      <c r="TQH174" s="91"/>
      <c r="TQI174" s="91"/>
      <c r="TQJ174" s="91"/>
      <c r="TQK174" s="91"/>
      <c r="TQL174" s="91"/>
      <c r="TQM174" s="91"/>
      <c r="TQN174" s="91"/>
      <c r="TQO174" s="91"/>
      <c r="TQP174" s="91"/>
      <c r="TQQ174" s="91"/>
      <c r="TQR174" s="91"/>
      <c r="TQS174" s="91"/>
      <c r="TQT174" s="91"/>
      <c r="TQU174" s="91"/>
      <c r="TQV174" s="91"/>
      <c r="TQW174" s="91"/>
      <c r="TQX174" s="91"/>
      <c r="TQY174" s="91"/>
      <c r="TQZ174" s="91"/>
      <c r="TRA174" s="91"/>
      <c r="TRB174" s="91"/>
      <c r="TRC174" s="91"/>
      <c r="TRD174" s="91"/>
      <c r="TRE174" s="91"/>
      <c r="TRF174" s="91"/>
      <c r="TRG174" s="91"/>
      <c r="TRH174" s="91"/>
      <c r="TRI174" s="91"/>
      <c r="TRJ174" s="91"/>
      <c r="TRK174" s="91"/>
      <c r="TRL174" s="91"/>
      <c r="TRM174" s="91"/>
      <c r="TRN174" s="91"/>
      <c r="TRO174" s="91"/>
      <c r="TRP174" s="91"/>
      <c r="TRQ174" s="91"/>
      <c r="TRR174" s="91"/>
      <c r="TRS174" s="91"/>
      <c r="TRT174" s="91"/>
      <c r="TRU174" s="91"/>
      <c r="TRV174" s="91"/>
      <c r="TRW174" s="91"/>
      <c r="TRX174" s="91"/>
      <c r="TRY174" s="91"/>
      <c r="TRZ174" s="91"/>
      <c r="TSA174" s="91"/>
      <c r="TSB174" s="91"/>
      <c r="TSC174" s="91"/>
      <c r="TSD174" s="91"/>
      <c r="TSE174" s="91"/>
      <c r="TSF174" s="91"/>
      <c r="TSG174" s="91"/>
      <c r="TSH174" s="91"/>
      <c r="TSI174" s="91"/>
      <c r="TSJ174" s="91"/>
      <c r="TSK174" s="91"/>
      <c r="TSL174" s="91"/>
      <c r="TSM174" s="91"/>
      <c r="TSN174" s="91"/>
      <c r="TSO174" s="91"/>
      <c r="TSP174" s="91"/>
      <c r="TSQ174" s="91"/>
      <c r="TSR174" s="91"/>
      <c r="TSS174" s="91"/>
      <c r="TST174" s="91"/>
      <c r="TSU174" s="91"/>
      <c r="TSV174" s="91"/>
      <c r="TSW174" s="91"/>
      <c r="TSX174" s="91"/>
      <c r="TSY174" s="91"/>
      <c r="TSZ174" s="91"/>
      <c r="TTA174" s="91"/>
      <c r="TTB174" s="91"/>
      <c r="TTC174" s="91"/>
      <c r="TTD174" s="91"/>
      <c r="TTE174" s="91"/>
      <c r="TTF174" s="91"/>
      <c r="TTG174" s="91"/>
      <c r="TTH174" s="91"/>
      <c r="TTI174" s="91"/>
      <c r="TTJ174" s="91"/>
      <c r="TTK174" s="91"/>
      <c r="TTL174" s="91"/>
      <c r="TTM174" s="91"/>
      <c r="TTN174" s="91"/>
      <c r="TTO174" s="91"/>
      <c r="TTP174" s="91"/>
      <c r="TTQ174" s="91"/>
      <c r="TTR174" s="91"/>
      <c r="TTS174" s="91"/>
      <c r="TTT174" s="91"/>
      <c r="TTU174" s="91"/>
      <c r="TTV174" s="91"/>
      <c r="TTW174" s="91"/>
      <c r="TTX174" s="91"/>
      <c r="TTY174" s="91"/>
      <c r="TTZ174" s="91"/>
      <c r="TUA174" s="91"/>
      <c r="TUB174" s="91"/>
      <c r="TUC174" s="91"/>
      <c r="TUD174" s="91"/>
      <c r="TUE174" s="91"/>
      <c r="TUF174" s="91"/>
      <c r="TUG174" s="91"/>
      <c r="TUH174" s="91"/>
      <c r="TUI174" s="91"/>
      <c r="TUJ174" s="91"/>
      <c r="TUK174" s="91"/>
      <c r="TUL174" s="91"/>
      <c r="TUM174" s="91"/>
      <c r="TUN174" s="91"/>
      <c r="TUO174" s="91"/>
      <c r="TUP174" s="91"/>
      <c r="TUQ174" s="91"/>
      <c r="TUR174" s="91"/>
      <c r="TUS174" s="91"/>
      <c r="TUT174" s="91"/>
      <c r="TUU174" s="91"/>
      <c r="TUV174" s="91"/>
      <c r="TUW174" s="91"/>
      <c r="TUX174" s="91"/>
      <c r="TUY174" s="91"/>
      <c r="TUZ174" s="91"/>
      <c r="TVA174" s="91"/>
      <c r="TVB174" s="91"/>
      <c r="TVC174" s="91"/>
      <c r="TVD174" s="91"/>
      <c r="TVE174" s="91"/>
      <c r="TVF174" s="91"/>
      <c r="TVG174" s="91"/>
      <c r="TVH174" s="91"/>
      <c r="TVI174" s="91"/>
      <c r="TVJ174" s="91"/>
      <c r="TVK174" s="91"/>
      <c r="TVL174" s="91"/>
      <c r="TVM174" s="91"/>
      <c r="TVN174" s="91"/>
      <c r="TVO174" s="91"/>
      <c r="TVP174" s="91"/>
      <c r="TVQ174" s="91"/>
      <c r="TVR174" s="91"/>
      <c r="TVS174" s="91"/>
      <c r="TVT174" s="91"/>
      <c r="TVU174" s="91"/>
      <c r="TVV174" s="91"/>
      <c r="TVW174" s="91"/>
      <c r="TVX174" s="91"/>
      <c r="TVY174" s="91"/>
      <c r="TVZ174" s="91"/>
      <c r="TWA174" s="91"/>
      <c r="TWB174" s="91"/>
      <c r="TWC174" s="91"/>
      <c r="TWD174" s="91"/>
      <c r="TWE174" s="91"/>
      <c r="TWF174" s="91"/>
      <c r="TWG174" s="91"/>
      <c r="TWH174" s="91"/>
      <c r="TWI174" s="91"/>
      <c r="TWJ174" s="91"/>
      <c r="TWK174" s="91"/>
      <c r="TWL174" s="91"/>
      <c r="TWM174" s="91"/>
      <c r="TWN174" s="91"/>
      <c r="TWO174" s="91"/>
      <c r="TWP174" s="91"/>
      <c r="TWQ174" s="91"/>
      <c r="TWR174" s="91"/>
      <c r="TWS174" s="91"/>
      <c r="TWT174" s="91"/>
      <c r="TWU174" s="91"/>
      <c r="TWV174" s="91"/>
      <c r="TWW174" s="91"/>
      <c r="TWX174" s="91"/>
      <c r="TWY174" s="91"/>
      <c r="TWZ174" s="91"/>
      <c r="TXA174" s="91"/>
      <c r="TXB174" s="91"/>
      <c r="TXC174" s="91"/>
      <c r="TXD174" s="91"/>
      <c r="TXE174" s="91"/>
      <c r="TXF174" s="91"/>
      <c r="TXG174" s="91"/>
      <c r="TXH174" s="91"/>
      <c r="TXI174" s="91"/>
      <c r="TXJ174" s="91"/>
      <c r="TXK174" s="91"/>
      <c r="TXL174" s="91"/>
      <c r="TXM174" s="91"/>
      <c r="TXN174" s="91"/>
      <c r="TXO174" s="91"/>
      <c r="TXP174" s="91"/>
      <c r="TXQ174" s="91"/>
      <c r="TXR174" s="91"/>
      <c r="TXS174" s="91"/>
      <c r="TXT174" s="91"/>
      <c r="TXU174" s="91"/>
      <c r="TXV174" s="91"/>
      <c r="TXW174" s="91"/>
      <c r="TXX174" s="91"/>
      <c r="TXY174" s="91"/>
      <c r="TXZ174" s="91"/>
      <c r="TYA174" s="91"/>
      <c r="TYB174" s="91"/>
      <c r="TYC174" s="91"/>
      <c r="TYD174" s="91"/>
      <c r="TYE174" s="91"/>
      <c r="TYF174" s="91"/>
      <c r="TYG174" s="91"/>
      <c r="TYH174" s="91"/>
      <c r="TYI174" s="91"/>
      <c r="TYJ174" s="91"/>
      <c r="TYK174" s="91"/>
      <c r="TYL174" s="91"/>
      <c r="TYM174" s="91"/>
      <c r="TYN174" s="91"/>
      <c r="TYO174" s="91"/>
      <c r="TYP174" s="91"/>
      <c r="TYQ174" s="91"/>
      <c r="TYR174" s="91"/>
      <c r="TYS174" s="91"/>
      <c r="TYT174" s="91"/>
      <c r="TYU174" s="91"/>
      <c r="TYV174" s="91"/>
      <c r="TYW174" s="91"/>
      <c r="TYX174" s="91"/>
      <c r="TYY174" s="91"/>
      <c r="TYZ174" s="91"/>
      <c r="TZA174" s="91"/>
      <c r="TZB174" s="91"/>
      <c r="TZC174" s="91"/>
      <c r="TZD174" s="91"/>
      <c r="TZE174" s="91"/>
      <c r="TZF174" s="91"/>
      <c r="TZG174" s="91"/>
      <c r="TZH174" s="91"/>
      <c r="TZI174" s="91"/>
      <c r="TZJ174" s="91"/>
      <c r="TZK174" s="91"/>
      <c r="TZL174" s="91"/>
      <c r="TZM174" s="91"/>
      <c r="TZN174" s="91"/>
      <c r="TZO174" s="91"/>
      <c r="TZP174" s="91"/>
      <c r="TZQ174" s="91"/>
      <c r="TZR174" s="91"/>
      <c r="TZS174" s="91"/>
      <c r="TZT174" s="91"/>
      <c r="TZU174" s="91"/>
      <c r="TZV174" s="91"/>
      <c r="TZW174" s="91"/>
      <c r="TZX174" s="91"/>
      <c r="TZY174" s="91"/>
      <c r="TZZ174" s="91"/>
      <c r="UAA174" s="91"/>
      <c r="UAB174" s="91"/>
      <c r="UAC174" s="91"/>
      <c r="UAD174" s="91"/>
      <c r="UAE174" s="91"/>
      <c r="UAF174" s="91"/>
      <c r="UAG174" s="91"/>
      <c r="UAH174" s="91"/>
      <c r="UAI174" s="91"/>
      <c r="UAJ174" s="91"/>
      <c r="UAK174" s="91"/>
      <c r="UAL174" s="91"/>
      <c r="UAM174" s="91"/>
      <c r="UAN174" s="91"/>
      <c r="UAO174" s="91"/>
      <c r="UAP174" s="91"/>
      <c r="UAQ174" s="91"/>
      <c r="UAR174" s="91"/>
      <c r="UAS174" s="91"/>
      <c r="UAT174" s="91"/>
      <c r="UAU174" s="91"/>
      <c r="UAV174" s="91"/>
      <c r="UAW174" s="91"/>
      <c r="UAX174" s="91"/>
      <c r="UAY174" s="91"/>
      <c r="UAZ174" s="91"/>
      <c r="UBA174" s="91"/>
      <c r="UBB174" s="91"/>
      <c r="UBC174" s="91"/>
      <c r="UBD174" s="91"/>
      <c r="UBE174" s="91"/>
      <c r="UBF174" s="91"/>
      <c r="UBG174" s="91"/>
      <c r="UBH174" s="91"/>
      <c r="UBI174" s="91"/>
      <c r="UBJ174" s="91"/>
      <c r="UBK174" s="91"/>
      <c r="UBL174" s="91"/>
      <c r="UBM174" s="91"/>
      <c r="UBN174" s="91"/>
      <c r="UBO174" s="91"/>
      <c r="UBP174" s="91"/>
      <c r="UBQ174" s="91"/>
      <c r="UBR174" s="91"/>
      <c r="UBS174" s="91"/>
      <c r="UBT174" s="91"/>
      <c r="UBU174" s="91"/>
      <c r="UBV174" s="91"/>
      <c r="UBW174" s="91"/>
      <c r="UBX174" s="91"/>
      <c r="UBY174" s="91"/>
      <c r="UBZ174" s="91"/>
      <c r="UCA174" s="91"/>
      <c r="UCB174" s="91"/>
      <c r="UCC174" s="91"/>
      <c r="UCD174" s="91"/>
      <c r="UCE174" s="91"/>
      <c r="UCF174" s="91"/>
      <c r="UCG174" s="91"/>
      <c r="UCH174" s="91"/>
      <c r="UCI174" s="91"/>
      <c r="UCJ174" s="91"/>
      <c r="UCK174" s="91"/>
      <c r="UCL174" s="91"/>
      <c r="UCM174" s="91"/>
      <c r="UCN174" s="91"/>
      <c r="UCO174" s="91"/>
      <c r="UCP174" s="91"/>
      <c r="UCQ174" s="91"/>
      <c r="UCR174" s="91"/>
      <c r="UCS174" s="91"/>
      <c r="UCT174" s="91"/>
      <c r="UCU174" s="91"/>
      <c r="UCV174" s="91"/>
      <c r="UCW174" s="91"/>
      <c r="UCX174" s="91"/>
      <c r="UCY174" s="91"/>
      <c r="UCZ174" s="91"/>
      <c r="UDA174" s="91"/>
      <c r="UDB174" s="91"/>
      <c r="UDC174" s="91"/>
      <c r="UDD174" s="91"/>
      <c r="UDE174" s="91"/>
      <c r="UDF174" s="91"/>
      <c r="UDG174" s="91"/>
      <c r="UDH174" s="91"/>
      <c r="UDI174" s="91"/>
      <c r="UDJ174" s="91"/>
      <c r="UDK174" s="91"/>
      <c r="UDL174" s="91"/>
      <c r="UDM174" s="91"/>
      <c r="UDN174" s="91"/>
      <c r="UDO174" s="91"/>
      <c r="UDP174" s="91"/>
      <c r="UDQ174" s="91"/>
      <c r="UDR174" s="91"/>
      <c r="UDS174" s="91"/>
      <c r="UDT174" s="91"/>
      <c r="UDU174" s="91"/>
      <c r="UDV174" s="91"/>
      <c r="UDW174" s="91"/>
      <c r="UDX174" s="91"/>
      <c r="UDY174" s="91"/>
      <c r="UDZ174" s="91"/>
      <c r="UEA174" s="91"/>
      <c r="UEB174" s="91"/>
      <c r="UEC174" s="91"/>
      <c r="UED174" s="91"/>
      <c r="UEE174" s="91"/>
      <c r="UEF174" s="91"/>
      <c r="UEG174" s="91"/>
      <c r="UEH174" s="91"/>
      <c r="UEI174" s="91"/>
      <c r="UEJ174" s="91"/>
      <c r="UEK174" s="91"/>
      <c r="UEL174" s="91"/>
      <c r="UEM174" s="91"/>
      <c r="UEN174" s="91"/>
      <c r="UEO174" s="91"/>
      <c r="UEP174" s="91"/>
      <c r="UEQ174" s="91"/>
      <c r="UER174" s="91"/>
      <c r="UES174" s="91"/>
      <c r="UET174" s="91"/>
      <c r="UEU174" s="91"/>
      <c r="UEV174" s="91"/>
      <c r="UEW174" s="91"/>
      <c r="UEX174" s="91"/>
      <c r="UEY174" s="91"/>
      <c r="UEZ174" s="91"/>
      <c r="UFA174" s="91"/>
      <c r="UFB174" s="91"/>
      <c r="UFC174" s="91"/>
      <c r="UFD174" s="91"/>
      <c r="UFE174" s="91"/>
      <c r="UFF174" s="91"/>
      <c r="UFG174" s="91"/>
      <c r="UFH174" s="91"/>
      <c r="UFI174" s="91"/>
      <c r="UFJ174" s="91"/>
      <c r="UFK174" s="91"/>
      <c r="UFL174" s="91"/>
      <c r="UFM174" s="91"/>
      <c r="UFN174" s="91"/>
      <c r="UFO174" s="91"/>
      <c r="UFP174" s="91"/>
      <c r="UFQ174" s="91"/>
      <c r="UFR174" s="91"/>
      <c r="UFS174" s="91"/>
      <c r="UFT174" s="91"/>
      <c r="UFU174" s="91"/>
      <c r="UFV174" s="91"/>
      <c r="UFW174" s="91"/>
      <c r="UFX174" s="91"/>
      <c r="UFY174" s="91"/>
      <c r="UFZ174" s="91"/>
      <c r="UGA174" s="91"/>
      <c r="UGB174" s="91"/>
      <c r="UGC174" s="91"/>
      <c r="UGD174" s="91"/>
      <c r="UGE174" s="91"/>
      <c r="UGF174" s="91"/>
      <c r="UGG174" s="91"/>
      <c r="UGH174" s="91"/>
      <c r="UGI174" s="91"/>
      <c r="UGJ174" s="91"/>
      <c r="UGK174" s="91"/>
      <c r="UGL174" s="91"/>
      <c r="UGM174" s="91"/>
      <c r="UGN174" s="91"/>
      <c r="UGO174" s="91"/>
      <c r="UGP174" s="91"/>
      <c r="UGQ174" s="91"/>
      <c r="UGR174" s="91"/>
      <c r="UGS174" s="91"/>
      <c r="UGT174" s="91"/>
      <c r="UGU174" s="91"/>
      <c r="UGV174" s="91"/>
      <c r="UGW174" s="91"/>
      <c r="UGX174" s="91"/>
      <c r="UGY174" s="91"/>
      <c r="UGZ174" s="91"/>
      <c r="UHA174" s="91"/>
      <c r="UHB174" s="91"/>
      <c r="UHC174" s="91"/>
      <c r="UHD174" s="91"/>
      <c r="UHE174" s="91"/>
      <c r="UHF174" s="91"/>
      <c r="UHG174" s="91"/>
      <c r="UHH174" s="91"/>
      <c r="UHI174" s="91"/>
      <c r="UHJ174" s="91"/>
      <c r="UHK174" s="91"/>
      <c r="UHL174" s="91"/>
      <c r="UHM174" s="91"/>
      <c r="UHN174" s="91"/>
      <c r="UHO174" s="91"/>
      <c r="UHP174" s="91"/>
      <c r="UHQ174" s="91"/>
      <c r="UHR174" s="91"/>
      <c r="UHS174" s="91"/>
      <c r="UHT174" s="91"/>
      <c r="UHU174" s="91"/>
      <c r="UHV174" s="91"/>
      <c r="UHW174" s="91"/>
      <c r="UHX174" s="91"/>
      <c r="UHY174" s="91"/>
      <c r="UHZ174" s="91"/>
      <c r="UIA174" s="91"/>
      <c r="UIB174" s="91"/>
      <c r="UIC174" s="91"/>
      <c r="UID174" s="91"/>
      <c r="UIE174" s="91"/>
      <c r="UIF174" s="91"/>
      <c r="UIG174" s="91"/>
      <c r="UIH174" s="91"/>
      <c r="UII174" s="91"/>
      <c r="UIJ174" s="91"/>
      <c r="UIK174" s="91"/>
      <c r="UIL174" s="91"/>
      <c r="UIM174" s="91"/>
      <c r="UIN174" s="91"/>
      <c r="UIO174" s="91"/>
      <c r="UIP174" s="91"/>
      <c r="UIQ174" s="91"/>
      <c r="UIR174" s="91"/>
      <c r="UIS174" s="91"/>
      <c r="UIT174" s="91"/>
      <c r="UIU174" s="91"/>
      <c r="UIV174" s="91"/>
      <c r="UIW174" s="91"/>
      <c r="UIX174" s="91"/>
      <c r="UIY174" s="91"/>
      <c r="UIZ174" s="91"/>
      <c r="UJA174" s="91"/>
      <c r="UJB174" s="91"/>
      <c r="UJC174" s="91"/>
      <c r="UJD174" s="91"/>
      <c r="UJE174" s="91"/>
      <c r="UJF174" s="91"/>
      <c r="UJG174" s="91"/>
      <c r="UJH174" s="91"/>
      <c r="UJI174" s="91"/>
      <c r="UJJ174" s="91"/>
      <c r="UJK174" s="91"/>
      <c r="UJL174" s="91"/>
      <c r="UJM174" s="91"/>
      <c r="UJN174" s="91"/>
      <c r="UJO174" s="91"/>
      <c r="UJP174" s="91"/>
      <c r="UJQ174" s="91"/>
      <c r="UJR174" s="91"/>
      <c r="UJS174" s="91"/>
      <c r="UJT174" s="91"/>
      <c r="UJU174" s="91"/>
      <c r="UJV174" s="91"/>
      <c r="UJW174" s="91"/>
      <c r="UJX174" s="91"/>
      <c r="UJY174" s="91"/>
      <c r="UJZ174" s="91"/>
      <c r="UKA174" s="91"/>
      <c r="UKB174" s="91"/>
      <c r="UKC174" s="91"/>
      <c r="UKD174" s="91"/>
      <c r="UKE174" s="91"/>
      <c r="UKF174" s="91"/>
      <c r="UKG174" s="91"/>
      <c r="UKH174" s="91"/>
      <c r="UKI174" s="91"/>
      <c r="UKJ174" s="91"/>
      <c r="UKK174" s="91"/>
      <c r="UKL174" s="91"/>
      <c r="UKM174" s="91"/>
      <c r="UKN174" s="91"/>
      <c r="UKO174" s="91"/>
      <c r="UKP174" s="91"/>
      <c r="UKQ174" s="91"/>
      <c r="UKR174" s="91"/>
      <c r="UKS174" s="91"/>
      <c r="UKT174" s="91"/>
      <c r="UKU174" s="91"/>
      <c r="UKV174" s="91"/>
      <c r="UKW174" s="91"/>
      <c r="UKX174" s="91"/>
      <c r="UKY174" s="91"/>
      <c r="UKZ174" s="91"/>
      <c r="ULA174" s="91"/>
      <c r="ULB174" s="91"/>
      <c r="ULC174" s="91"/>
      <c r="ULD174" s="91"/>
      <c r="ULE174" s="91"/>
      <c r="ULF174" s="91"/>
      <c r="ULG174" s="91"/>
      <c r="ULH174" s="91"/>
      <c r="ULI174" s="91"/>
      <c r="ULJ174" s="91"/>
      <c r="ULK174" s="91"/>
      <c r="ULL174" s="91"/>
      <c r="ULM174" s="91"/>
      <c r="ULN174" s="91"/>
      <c r="ULO174" s="91"/>
      <c r="ULP174" s="91"/>
      <c r="ULQ174" s="91"/>
      <c r="ULR174" s="91"/>
      <c r="ULS174" s="91"/>
      <c r="ULT174" s="91"/>
      <c r="ULU174" s="91"/>
      <c r="ULV174" s="91"/>
      <c r="ULW174" s="91"/>
      <c r="ULX174" s="91"/>
      <c r="ULY174" s="91"/>
      <c r="ULZ174" s="91"/>
      <c r="UMA174" s="91"/>
      <c r="UMB174" s="91"/>
      <c r="UMC174" s="91"/>
      <c r="UMD174" s="91"/>
      <c r="UME174" s="91"/>
      <c r="UMF174" s="91"/>
      <c r="UMG174" s="91"/>
      <c r="UMH174" s="91"/>
      <c r="UMI174" s="91"/>
      <c r="UMJ174" s="91"/>
      <c r="UMK174" s="91"/>
      <c r="UML174" s="91"/>
      <c r="UMM174" s="91"/>
      <c r="UMN174" s="91"/>
      <c r="UMO174" s="91"/>
      <c r="UMP174" s="91"/>
      <c r="UMQ174" s="91"/>
      <c r="UMR174" s="91"/>
      <c r="UMS174" s="91"/>
      <c r="UMT174" s="91"/>
      <c r="UMU174" s="91"/>
      <c r="UMV174" s="91"/>
      <c r="UMW174" s="91"/>
      <c r="UMX174" s="91"/>
      <c r="UMY174" s="91"/>
      <c r="UMZ174" s="91"/>
      <c r="UNA174" s="91"/>
      <c r="UNB174" s="91"/>
      <c r="UNC174" s="91"/>
      <c r="UND174" s="91"/>
      <c r="UNE174" s="91"/>
      <c r="UNF174" s="91"/>
      <c r="UNG174" s="91"/>
      <c r="UNH174" s="91"/>
      <c r="UNI174" s="91"/>
      <c r="UNJ174" s="91"/>
      <c r="UNK174" s="91"/>
      <c r="UNL174" s="91"/>
      <c r="UNM174" s="91"/>
      <c r="UNN174" s="91"/>
      <c r="UNO174" s="91"/>
      <c r="UNP174" s="91"/>
      <c r="UNQ174" s="91"/>
      <c r="UNR174" s="91"/>
      <c r="UNS174" s="91"/>
      <c r="UNT174" s="91"/>
      <c r="UNU174" s="91"/>
      <c r="UNV174" s="91"/>
      <c r="UNW174" s="91"/>
      <c r="UNX174" s="91"/>
      <c r="UNY174" s="91"/>
      <c r="UNZ174" s="91"/>
      <c r="UOA174" s="91"/>
      <c r="UOB174" s="91"/>
      <c r="UOC174" s="91"/>
      <c r="UOD174" s="91"/>
      <c r="UOE174" s="91"/>
      <c r="UOF174" s="91"/>
      <c r="UOG174" s="91"/>
      <c r="UOH174" s="91"/>
      <c r="UOI174" s="91"/>
      <c r="UOJ174" s="91"/>
      <c r="UOK174" s="91"/>
      <c r="UOL174" s="91"/>
      <c r="UOM174" s="91"/>
      <c r="UON174" s="91"/>
      <c r="UOO174" s="91"/>
      <c r="UOP174" s="91"/>
      <c r="UOQ174" s="91"/>
      <c r="UOR174" s="91"/>
      <c r="UOS174" s="91"/>
      <c r="UOT174" s="91"/>
      <c r="UOU174" s="91"/>
      <c r="UOV174" s="91"/>
      <c r="UOW174" s="91"/>
      <c r="UOX174" s="91"/>
      <c r="UOY174" s="91"/>
      <c r="UOZ174" s="91"/>
      <c r="UPA174" s="91"/>
      <c r="UPB174" s="91"/>
      <c r="UPC174" s="91"/>
      <c r="UPD174" s="91"/>
      <c r="UPE174" s="91"/>
      <c r="UPF174" s="91"/>
      <c r="UPG174" s="91"/>
      <c r="UPH174" s="91"/>
      <c r="UPI174" s="91"/>
      <c r="UPJ174" s="91"/>
      <c r="UPK174" s="91"/>
      <c r="UPL174" s="91"/>
      <c r="UPM174" s="91"/>
      <c r="UPN174" s="91"/>
      <c r="UPO174" s="91"/>
      <c r="UPP174" s="91"/>
      <c r="UPQ174" s="91"/>
      <c r="UPR174" s="91"/>
      <c r="UPS174" s="91"/>
      <c r="UPT174" s="91"/>
      <c r="UPU174" s="91"/>
      <c r="UPV174" s="91"/>
      <c r="UPW174" s="91"/>
      <c r="UPX174" s="91"/>
      <c r="UPY174" s="91"/>
      <c r="UPZ174" s="91"/>
      <c r="UQA174" s="91"/>
      <c r="UQB174" s="91"/>
      <c r="UQC174" s="91"/>
      <c r="UQD174" s="91"/>
      <c r="UQE174" s="91"/>
      <c r="UQF174" s="91"/>
      <c r="UQG174" s="91"/>
      <c r="UQH174" s="91"/>
      <c r="UQI174" s="91"/>
      <c r="UQJ174" s="91"/>
      <c r="UQK174" s="91"/>
      <c r="UQL174" s="91"/>
      <c r="UQM174" s="91"/>
      <c r="UQN174" s="91"/>
      <c r="UQO174" s="91"/>
      <c r="UQP174" s="91"/>
      <c r="UQQ174" s="91"/>
      <c r="UQR174" s="91"/>
      <c r="UQS174" s="91"/>
      <c r="UQT174" s="91"/>
      <c r="UQU174" s="91"/>
      <c r="UQV174" s="91"/>
      <c r="UQW174" s="91"/>
      <c r="UQX174" s="91"/>
      <c r="UQY174" s="91"/>
      <c r="UQZ174" s="91"/>
      <c r="URA174" s="91"/>
      <c r="URB174" s="91"/>
      <c r="URC174" s="91"/>
      <c r="URD174" s="91"/>
      <c r="URE174" s="91"/>
      <c r="URF174" s="91"/>
      <c r="URG174" s="91"/>
      <c r="URH174" s="91"/>
      <c r="URI174" s="91"/>
      <c r="URJ174" s="91"/>
      <c r="URK174" s="91"/>
      <c r="URL174" s="91"/>
      <c r="URM174" s="91"/>
      <c r="URN174" s="91"/>
      <c r="URO174" s="91"/>
      <c r="URP174" s="91"/>
      <c r="URQ174" s="91"/>
      <c r="URR174" s="91"/>
      <c r="URS174" s="91"/>
      <c r="URT174" s="91"/>
      <c r="URU174" s="91"/>
      <c r="URV174" s="91"/>
      <c r="URW174" s="91"/>
      <c r="URX174" s="91"/>
      <c r="URY174" s="91"/>
      <c r="URZ174" s="91"/>
      <c r="USA174" s="91"/>
      <c r="USB174" s="91"/>
      <c r="USC174" s="91"/>
      <c r="USD174" s="91"/>
      <c r="USE174" s="91"/>
      <c r="USF174" s="91"/>
      <c r="USG174" s="91"/>
      <c r="USH174" s="91"/>
      <c r="USI174" s="91"/>
      <c r="USJ174" s="91"/>
      <c r="USK174" s="91"/>
      <c r="USL174" s="91"/>
      <c r="USM174" s="91"/>
      <c r="USN174" s="91"/>
      <c r="USO174" s="91"/>
      <c r="USP174" s="91"/>
      <c r="USQ174" s="91"/>
      <c r="USR174" s="91"/>
      <c r="USS174" s="91"/>
      <c r="UST174" s="91"/>
      <c r="USU174" s="91"/>
      <c r="USV174" s="91"/>
      <c r="USW174" s="91"/>
      <c r="USX174" s="91"/>
      <c r="USY174" s="91"/>
      <c r="USZ174" s="91"/>
      <c r="UTA174" s="91"/>
      <c r="UTB174" s="91"/>
      <c r="UTC174" s="91"/>
      <c r="UTD174" s="91"/>
      <c r="UTE174" s="91"/>
      <c r="UTF174" s="91"/>
      <c r="UTG174" s="91"/>
      <c r="UTH174" s="91"/>
      <c r="UTI174" s="91"/>
      <c r="UTJ174" s="91"/>
      <c r="UTK174" s="91"/>
      <c r="UTL174" s="91"/>
      <c r="UTM174" s="91"/>
      <c r="UTN174" s="91"/>
      <c r="UTO174" s="91"/>
      <c r="UTP174" s="91"/>
      <c r="UTQ174" s="91"/>
      <c r="UTR174" s="91"/>
      <c r="UTS174" s="91"/>
      <c r="UTT174" s="91"/>
      <c r="UTU174" s="91"/>
      <c r="UTV174" s="91"/>
      <c r="UTW174" s="91"/>
      <c r="UTX174" s="91"/>
      <c r="UTY174" s="91"/>
      <c r="UTZ174" s="91"/>
      <c r="UUA174" s="91"/>
      <c r="UUB174" s="91"/>
      <c r="UUC174" s="91"/>
      <c r="UUD174" s="91"/>
      <c r="UUE174" s="91"/>
      <c r="UUF174" s="91"/>
      <c r="UUG174" s="91"/>
      <c r="UUH174" s="91"/>
      <c r="UUI174" s="91"/>
      <c r="UUJ174" s="91"/>
      <c r="UUK174" s="91"/>
      <c r="UUL174" s="91"/>
      <c r="UUM174" s="91"/>
      <c r="UUN174" s="91"/>
      <c r="UUO174" s="91"/>
      <c r="UUP174" s="91"/>
      <c r="UUQ174" s="91"/>
      <c r="UUR174" s="91"/>
      <c r="UUS174" s="91"/>
      <c r="UUT174" s="91"/>
      <c r="UUU174" s="91"/>
      <c r="UUV174" s="91"/>
      <c r="UUW174" s="91"/>
      <c r="UUX174" s="91"/>
      <c r="UUY174" s="91"/>
      <c r="UUZ174" s="91"/>
      <c r="UVA174" s="91"/>
      <c r="UVB174" s="91"/>
      <c r="UVC174" s="91"/>
      <c r="UVD174" s="91"/>
      <c r="UVE174" s="91"/>
      <c r="UVF174" s="91"/>
      <c r="UVG174" s="91"/>
      <c r="UVH174" s="91"/>
      <c r="UVI174" s="91"/>
      <c r="UVJ174" s="91"/>
      <c r="UVK174" s="91"/>
      <c r="UVL174" s="91"/>
      <c r="UVM174" s="91"/>
      <c r="UVN174" s="91"/>
      <c r="UVO174" s="91"/>
      <c r="UVP174" s="91"/>
      <c r="UVQ174" s="91"/>
      <c r="UVR174" s="91"/>
      <c r="UVS174" s="91"/>
      <c r="UVT174" s="91"/>
      <c r="UVU174" s="91"/>
      <c r="UVV174" s="91"/>
      <c r="UVW174" s="91"/>
      <c r="UVX174" s="91"/>
      <c r="UVY174" s="91"/>
      <c r="UVZ174" s="91"/>
      <c r="UWA174" s="91"/>
      <c r="UWB174" s="91"/>
      <c r="UWC174" s="91"/>
      <c r="UWD174" s="91"/>
      <c r="UWE174" s="91"/>
      <c r="UWF174" s="91"/>
      <c r="UWG174" s="91"/>
      <c r="UWH174" s="91"/>
      <c r="UWI174" s="91"/>
      <c r="UWJ174" s="91"/>
      <c r="UWK174" s="91"/>
      <c r="UWL174" s="91"/>
      <c r="UWM174" s="91"/>
      <c r="UWN174" s="91"/>
      <c r="UWO174" s="91"/>
      <c r="UWP174" s="91"/>
      <c r="UWQ174" s="91"/>
      <c r="UWR174" s="91"/>
      <c r="UWS174" s="91"/>
      <c r="UWT174" s="91"/>
      <c r="UWU174" s="91"/>
      <c r="UWV174" s="91"/>
      <c r="UWW174" s="91"/>
      <c r="UWX174" s="91"/>
      <c r="UWY174" s="91"/>
      <c r="UWZ174" s="91"/>
      <c r="UXA174" s="91"/>
      <c r="UXB174" s="91"/>
      <c r="UXC174" s="91"/>
      <c r="UXD174" s="91"/>
      <c r="UXE174" s="91"/>
      <c r="UXF174" s="91"/>
      <c r="UXG174" s="91"/>
      <c r="UXH174" s="91"/>
      <c r="UXI174" s="91"/>
      <c r="UXJ174" s="91"/>
      <c r="UXK174" s="91"/>
      <c r="UXL174" s="91"/>
      <c r="UXM174" s="91"/>
      <c r="UXN174" s="91"/>
      <c r="UXO174" s="91"/>
      <c r="UXP174" s="91"/>
      <c r="UXQ174" s="91"/>
      <c r="UXR174" s="91"/>
      <c r="UXS174" s="91"/>
      <c r="UXT174" s="91"/>
      <c r="UXU174" s="91"/>
      <c r="UXV174" s="91"/>
      <c r="UXW174" s="91"/>
      <c r="UXX174" s="91"/>
      <c r="UXY174" s="91"/>
      <c r="UXZ174" s="91"/>
      <c r="UYA174" s="91"/>
      <c r="UYB174" s="91"/>
      <c r="UYC174" s="91"/>
      <c r="UYD174" s="91"/>
      <c r="UYE174" s="91"/>
      <c r="UYF174" s="91"/>
      <c r="UYG174" s="91"/>
      <c r="UYH174" s="91"/>
      <c r="UYI174" s="91"/>
      <c r="UYJ174" s="91"/>
      <c r="UYK174" s="91"/>
      <c r="UYL174" s="91"/>
      <c r="UYM174" s="91"/>
      <c r="UYN174" s="91"/>
      <c r="UYO174" s="91"/>
      <c r="UYP174" s="91"/>
      <c r="UYQ174" s="91"/>
      <c r="UYR174" s="91"/>
      <c r="UYS174" s="91"/>
      <c r="UYT174" s="91"/>
      <c r="UYU174" s="91"/>
      <c r="UYV174" s="91"/>
      <c r="UYW174" s="91"/>
      <c r="UYX174" s="91"/>
      <c r="UYY174" s="91"/>
      <c r="UYZ174" s="91"/>
      <c r="UZA174" s="91"/>
      <c r="UZB174" s="91"/>
      <c r="UZC174" s="91"/>
      <c r="UZD174" s="91"/>
      <c r="UZE174" s="91"/>
      <c r="UZF174" s="91"/>
      <c r="UZG174" s="91"/>
      <c r="UZH174" s="91"/>
      <c r="UZI174" s="91"/>
      <c r="UZJ174" s="91"/>
      <c r="UZK174" s="91"/>
      <c r="UZL174" s="91"/>
      <c r="UZM174" s="91"/>
      <c r="UZN174" s="91"/>
      <c r="UZO174" s="91"/>
      <c r="UZP174" s="91"/>
      <c r="UZQ174" s="91"/>
      <c r="UZR174" s="91"/>
      <c r="UZS174" s="91"/>
      <c r="UZT174" s="91"/>
      <c r="UZU174" s="91"/>
      <c r="UZV174" s="91"/>
      <c r="UZW174" s="91"/>
      <c r="UZX174" s="91"/>
      <c r="UZY174" s="91"/>
      <c r="UZZ174" s="91"/>
      <c r="VAA174" s="91"/>
      <c r="VAB174" s="91"/>
      <c r="VAC174" s="91"/>
      <c r="VAD174" s="91"/>
      <c r="VAE174" s="91"/>
      <c r="VAF174" s="91"/>
      <c r="VAG174" s="91"/>
      <c r="VAH174" s="91"/>
      <c r="VAI174" s="91"/>
      <c r="VAJ174" s="91"/>
      <c r="VAK174" s="91"/>
      <c r="VAL174" s="91"/>
      <c r="VAM174" s="91"/>
      <c r="VAN174" s="91"/>
      <c r="VAO174" s="91"/>
      <c r="VAP174" s="91"/>
      <c r="VAQ174" s="91"/>
      <c r="VAR174" s="91"/>
      <c r="VAS174" s="91"/>
      <c r="VAT174" s="91"/>
      <c r="VAU174" s="91"/>
      <c r="VAV174" s="91"/>
      <c r="VAW174" s="91"/>
      <c r="VAX174" s="91"/>
      <c r="VAY174" s="91"/>
      <c r="VAZ174" s="91"/>
      <c r="VBA174" s="91"/>
      <c r="VBB174" s="91"/>
      <c r="VBC174" s="91"/>
      <c r="VBD174" s="91"/>
      <c r="VBE174" s="91"/>
      <c r="VBF174" s="91"/>
      <c r="VBG174" s="91"/>
      <c r="VBH174" s="91"/>
      <c r="VBI174" s="91"/>
      <c r="VBJ174" s="91"/>
      <c r="VBK174" s="91"/>
      <c r="VBL174" s="91"/>
      <c r="VBM174" s="91"/>
      <c r="VBN174" s="91"/>
      <c r="VBO174" s="91"/>
      <c r="VBP174" s="91"/>
      <c r="VBQ174" s="91"/>
      <c r="VBR174" s="91"/>
      <c r="VBS174" s="91"/>
      <c r="VBT174" s="91"/>
      <c r="VBU174" s="91"/>
      <c r="VBV174" s="91"/>
      <c r="VBW174" s="91"/>
      <c r="VBX174" s="91"/>
      <c r="VBY174" s="91"/>
      <c r="VBZ174" s="91"/>
      <c r="VCA174" s="91"/>
      <c r="VCB174" s="91"/>
      <c r="VCC174" s="91"/>
      <c r="VCD174" s="91"/>
      <c r="VCE174" s="91"/>
      <c r="VCF174" s="91"/>
      <c r="VCG174" s="91"/>
      <c r="VCH174" s="91"/>
      <c r="VCI174" s="91"/>
      <c r="VCJ174" s="91"/>
      <c r="VCK174" s="91"/>
      <c r="VCL174" s="91"/>
      <c r="VCM174" s="91"/>
      <c r="VCN174" s="91"/>
      <c r="VCO174" s="91"/>
      <c r="VCP174" s="91"/>
      <c r="VCQ174" s="91"/>
      <c r="VCR174" s="91"/>
      <c r="VCS174" s="91"/>
      <c r="VCT174" s="91"/>
      <c r="VCU174" s="91"/>
      <c r="VCV174" s="91"/>
      <c r="VCW174" s="91"/>
      <c r="VCX174" s="91"/>
      <c r="VCY174" s="91"/>
      <c r="VCZ174" s="91"/>
      <c r="VDA174" s="91"/>
      <c r="VDB174" s="91"/>
      <c r="VDC174" s="91"/>
      <c r="VDD174" s="91"/>
      <c r="VDE174" s="91"/>
      <c r="VDF174" s="91"/>
      <c r="VDG174" s="91"/>
      <c r="VDH174" s="91"/>
      <c r="VDI174" s="91"/>
      <c r="VDJ174" s="91"/>
      <c r="VDK174" s="91"/>
      <c r="VDL174" s="91"/>
      <c r="VDM174" s="91"/>
      <c r="VDN174" s="91"/>
      <c r="VDO174" s="91"/>
      <c r="VDP174" s="91"/>
      <c r="VDQ174" s="91"/>
      <c r="VDR174" s="91"/>
      <c r="VDS174" s="91"/>
      <c r="VDT174" s="91"/>
      <c r="VDU174" s="91"/>
      <c r="VDV174" s="91"/>
      <c r="VDW174" s="91"/>
      <c r="VDX174" s="91"/>
      <c r="VDY174" s="91"/>
      <c r="VDZ174" s="91"/>
      <c r="VEA174" s="91"/>
      <c r="VEB174" s="91"/>
      <c r="VEC174" s="91"/>
      <c r="VED174" s="91"/>
      <c r="VEE174" s="91"/>
      <c r="VEF174" s="91"/>
      <c r="VEG174" s="91"/>
      <c r="VEH174" s="91"/>
      <c r="VEI174" s="91"/>
      <c r="VEJ174" s="91"/>
      <c r="VEK174" s="91"/>
      <c r="VEL174" s="91"/>
      <c r="VEM174" s="91"/>
      <c r="VEN174" s="91"/>
      <c r="VEO174" s="91"/>
      <c r="VEP174" s="91"/>
      <c r="VEQ174" s="91"/>
      <c r="VER174" s="91"/>
      <c r="VES174" s="91"/>
      <c r="VET174" s="91"/>
      <c r="VEU174" s="91"/>
      <c r="VEV174" s="91"/>
      <c r="VEW174" s="91"/>
      <c r="VEX174" s="91"/>
      <c r="VEY174" s="91"/>
      <c r="VEZ174" s="91"/>
      <c r="VFA174" s="91"/>
      <c r="VFB174" s="91"/>
      <c r="VFC174" s="91"/>
      <c r="VFD174" s="91"/>
      <c r="VFE174" s="91"/>
      <c r="VFF174" s="91"/>
      <c r="VFG174" s="91"/>
      <c r="VFH174" s="91"/>
      <c r="VFI174" s="91"/>
      <c r="VFJ174" s="91"/>
      <c r="VFK174" s="91"/>
      <c r="VFL174" s="91"/>
      <c r="VFM174" s="91"/>
      <c r="VFN174" s="91"/>
      <c r="VFO174" s="91"/>
      <c r="VFP174" s="91"/>
      <c r="VFQ174" s="91"/>
      <c r="VFR174" s="91"/>
      <c r="VFS174" s="91"/>
      <c r="VFT174" s="91"/>
      <c r="VFU174" s="91"/>
      <c r="VFV174" s="91"/>
      <c r="VFW174" s="91"/>
      <c r="VFX174" s="91"/>
      <c r="VFY174" s="91"/>
      <c r="VFZ174" s="91"/>
      <c r="VGA174" s="91"/>
      <c r="VGB174" s="91"/>
      <c r="VGC174" s="91"/>
      <c r="VGD174" s="91"/>
      <c r="VGE174" s="91"/>
      <c r="VGF174" s="91"/>
      <c r="VGG174" s="91"/>
      <c r="VGH174" s="91"/>
      <c r="VGI174" s="91"/>
      <c r="VGJ174" s="91"/>
      <c r="VGK174" s="91"/>
      <c r="VGL174" s="91"/>
      <c r="VGM174" s="91"/>
      <c r="VGN174" s="91"/>
      <c r="VGO174" s="91"/>
      <c r="VGP174" s="91"/>
      <c r="VGQ174" s="91"/>
      <c r="VGR174" s="91"/>
      <c r="VGS174" s="91"/>
      <c r="VGT174" s="91"/>
      <c r="VGU174" s="91"/>
      <c r="VGV174" s="91"/>
      <c r="VGW174" s="91"/>
      <c r="VGX174" s="91"/>
      <c r="VGY174" s="91"/>
      <c r="VGZ174" s="91"/>
      <c r="VHA174" s="91"/>
      <c r="VHB174" s="91"/>
      <c r="VHC174" s="91"/>
      <c r="VHD174" s="91"/>
      <c r="VHE174" s="91"/>
      <c r="VHF174" s="91"/>
      <c r="VHG174" s="91"/>
      <c r="VHH174" s="91"/>
      <c r="VHI174" s="91"/>
      <c r="VHJ174" s="91"/>
      <c r="VHK174" s="91"/>
      <c r="VHL174" s="91"/>
      <c r="VHM174" s="91"/>
      <c r="VHN174" s="91"/>
      <c r="VHO174" s="91"/>
      <c r="VHP174" s="91"/>
      <c r="VHQ174" s="91"/>
      <c r="VHR174" s="91"/>
      <c r="VHS174" s="91"/>
      <c r="VHT174" s="91"/>
      <c r="VHU174" s="91"/>
      <c r="VHV174" s="91"/>
      <c r="VHW174" s="91"/>
      <c r="VHX174" s="91"/>
      <c r="VHY174" s="91"/>
      <c r="VHZ174" s="91"/>
      <c r="VIA174" s="91"/>
      <c r="VIB174" s="91"/>
      <c r="VIC174" s="91"/>
      <c r="VID174" s="91"/>
      <c r="VIE174" s="91"/>
      <c r="VIF174" s="91"/>
      <c r="VIG174" s="91"/>
      <c r="VIH174" s="91"/>
      <c r="VII174" s="91"/>
      <c r="VIJ174" s="91"/>
      <c r="VIK174" s="91"/>
      <c r="VIL174" s="91"/>
      <c r="VIM174" s="91"/>
      <c r="VIN174" s="91"/>
      <c r="VIO174" s="91"/>
      <c r="VIP174" s="91"/>
      <c r="VIQ174" s="91"/>
      <c r="VIR174" s="91"/>
      <c r="VIS174" s="91"/>
      <c r="VIT174" s="91"/>
      <c r="VIU174" s="91"/>
      <c r="VIV174" s="91"/>
      <c r="VIW174" s="91"/>
      <c r="VIX174" s="91"/>
      <c r="VIY174" s="91"/>
      <c r="VIZ174" s="91"/>
      <c r="VJA174" s="91"/>
      <c r="VJB174" s="91"/>
      <c r="VJC174" s="91"/>
      <c r="VJD174" s="91"/>
      <c r="VJE174" s="91"/>
      <c r="VJF174" s="91"/>
      <c r="VJG174" s="91"/>
      <c r="VJH174" s="91"/>
      <c r="VJI174" s="91"/>
      <c r="VJJ174" s="91"/>
      <c r="VJK174" s="91"/>
      <c r="VJL174" s="91"/>
      <c r="VJM174" s="91"/>
      <c r="VJN174" s="91"/>
      <c r="VJO174" s="91"/>
      <c r="VJP174" s="91"/>
      <c r="VJQ174" s="91"/>
      <c r="VJR174" s="91"/>
      <c r="VJS174" s="91"/>
      <c r="VJT174" s="91"/>
      <c r="VJU174" s="91"/>
      <c r="VJV174" s="91"/>
      <c r="VJW174" s="91"/>
      <c r="VJX174" s="91"/>
      <c r="VJY174" s="91"/>
      <c r="VJZ174" s="91"/>
      <c r="VKA174" s="91"/>
      <c r="VKB174" s="91"/>
      <c r="VKC174" s="91"/>
      <c r="VKD174" s="91"/>
      <c r="VKE174" s="91"/>
      <c r="VKF174" s="91"/>
      <c r="VKG174" s="91"/>
      <c r="VKH174" s="91"/>
      <c r="VKI174" s="91"/>
      <c r="VKJ174" s="91"/>
      <c r="VKK174" s="91"/>
      <c r="VKL174" s="91"/>
      <c r="VKM174" s="91"/>
      <c r="VKN174" s="91"/>
      <c r="VKO174" s="91"/>
      <c r="VKP174" s="91"/>
      <c r="VKQ174" s="91"/>
      <c r="VKR174" s="91"/>
      <c r="VKS174" s="91"/>
      <c r="VKT174" s="91"/>
      <c r="VKU174" s="91"/>
      <c r="VKV174" s="91"/>
      <c r="VKW174" s="91"/>
      <c r="VKX174" s="91"/>
      <c r="VKY174" s="91"/>
      <c r="VKZ174" s="91"/>
      <c r="VLA174" s="91"/>
      <c r="VLB174" s="91"/>
      <c r="VLC174" s="91"/>
      <c r="VLD174" s="91"/>
      <c r="VLE174" s="91"/>
      <c r="VLF174" s="91"/>
      <c r="VLG174" s="91"/>
      <c r="VLH174" s="91"/>
      <c r="VLI174" s="91"/>
      <c r="VLJ174" s="91"/>
      <c r="VLK174" s="91"/>
      <c r="VLL174" s="91"/>
      <c r="VLM174" s="91"/>
      <c r="VLN174" s="91"/>
      <c r="VLO174" s="91"/>
      <c r="VLP174" s="91"/>
      <c r="VLQ174" s="91"/>
      <c r="VLR174" s="91"/>
      <c r="VLS174" s="91"/>
      <c r="VLT174" s="91"/>
      <c r="VLU174" s="91"/>
      <c r="VLV174" s="91"/>
      <c r="VLW174" s="91"/>
      <c r="VLX174" s="91"/>
      <c r="VLY174" s="91"/>
      <c r="VLZ174" s="91"/>
      <c r="VMA174" s="91"/>
      <c r="VMB174" s="91"/>
      <c r="VMC174" s="91"/>
      <c r="VMD174" s="91"/>
      <c r="VME174" s="91"/>
      <c r="VMF174" s="91"/>
      <c r="VMG174" s="91"/>
      <c r="VMH174" s="91"/>
      <c r="VMI174" s="91"/>
      <c r="VMJ174" s="91"/>
      <c r="VMK174" s="91"/>
      <c r="VML174" s="91"/>
      <c r="VMM174" s="91"/>
      <c r="VMN174" s="91"/>
      <c r="VMO174" s="91"/>
      <c r="VMP174" s="91"/>
      <c r="VMQ174" s="91"/>
      <c r="VMR174" s="91"/>
      <c r="VMS174" s="91"/>
      <c r="VMT174" s="91"/>
      <c r="VMU174" s="91"/>
      <c r="VMV174" s="91"/>
      <c r="VMW174" s="91"/>
      <c r="VMX174" s="91"/>
      <c r="VMY174" s="91"/>
      <c r="VMZ174" s="91"/>
      <c r="VNA174" s="91"/>
      <c r="VNB174" s="91"/>
      <c r="VNC174" s="91"/>
      <c r="VND174" s="91"/>
      <c r="VNE174" s="91"/>
      <c r="VNF174" s="91"/>
      <c r="VNG174" s="91"/>
      <c r="VNH174" s="91"/>
      <c r="VNI174" s="91"/>
      <c r="VNJ174" s="91"/>
      <c r="VNK174" s="91"/>
      <c r="VNL174" s="91"/>
      <c r="VNM174" s="91"/>
      <c r="VNN174" s="91"/>
      <c r="VNO174" s="91"/>
      <c r="VNP174" s="91"/>
      <c r="VNQ174" s="91"/>
      <c r="VNR174" s="91"/>
      <c r="VNS174" s="91"/>
      <c r="VNT174" s="91"/>
      <c r="VNU174" s="91"/>
      <c r="VNV174" s="91"/>
      <c r="VNW174" s="91"/>
      <c r="VNX174" s="91"/>
      <c r="VNY174" s="91"/>
      <c r="VNZ174" s="91"/>
      <c r="VOA174" s="91"/>
      <c r="VOB174" s="91"/>
      <c r="VOC174" s="91"/>
      <c r="VOD174" s="91"/>
      <c r="VOE174" s="91"/>
      <c r="VOF174" s="91"/>
      <c r="VOG174" s="91"/>
      <c r="VOH174" s="91"/>
      <c r="VOI174" s="91"/>
      <c r="VOJ174" s="91"/>
      <c r="VOK174" s="91"/>
      <c r="VOL174" s="91"/>
      <c r="VOM174" s="91"/>
      <c r="VON174" s="91"/>
      <c r="VOO174" s="91"/>
      <c r="VOP174" s="91"/>
      <c r="VOQ174" s="91"/>
      <c r="VOR174" s="91"/>
      <c r="VOS174" s="91"/>
      <c r="VOT174" s="91"/>
      <c r="VOU174" s="91"/>
      <c r="VOV174" s="91"/>
      <c r="VOW174" s="91"/>
      <c r="VOX174" s="91"/>
      <c r="VOY174" s="91"/>
      <c r="VOZ174" s="91"/>
      <c r="VPA174" s="91"/>
      <c r="VPB174" s="91"/>
      <c r="VPC174" s="91"/>
      <c r="VPD174" s="91"/>
      <c r="VPE174" s="91"/>
      <c r="VPF174" s="91"/>
      <c r="VPG174" s="91"/>
      <c r="VPH174" s="91"/>
      <c r="VPI174" s="91"/>
      <c r="VPJ174" s="91"/>
      <c r="VPK174" s="91"/>
      <c r="VPL174" s="91"/>
      <c r="VPM174" s="91"/>
      <c r="VPN174" s="91"/>
      <c r="VPO174" s="91"/>
      <c r="VPP174" s="91"/>
      <c r="VPQ174" s="91"/>
      <c r="VPR174" s="91"/>
      <c r="VPS174" s="91"/>
      <c r="VPT174" s="91"/>
      <c r="VPU174" s="91"/>
      <c r="VPV174" s="91"/>
      <c r="VPW174" s="91"/>
      <c r="VPX174" s="91"/>
      <c r="VPY174" s="91"/>
      <c r="VPZ174" s="91"/>
      <c r="VQA174" s="91"/>
      <c r="VQB174" s="91"/>
      <c r="VQC174" s="91"/>
      <c r="VQD174" s="91"/>
      <c r="VQE174" s="91"/>
      <c r="VQF174" s="91"/>
      <c r="VQG174" s="91"/>
      <c r="VQH174" s="91"/>
      <c r="VQI174" s="91"/>
      <c r="VQJ174" s="91"/>
      <c r="VQK174" s="91"/>
      <c r="VQL174" s="91"/>
      <c r="VQM174" s="91"/>
      <c r="VQN174" s="91"/>
      <c r="VQO174" s="91"/>
      <c r="VQP174" s="91"/>
      <c r="VQQ174" s="91"/>
      <c r="VQR174" s="91"/>
      <c r="VQS174" s="91"/>
      <c r="VQT174" s="91"/>
      <c r="VQU174" s="91"/>
      <c r="VQV174" s="91"/>
      <c r="VQW174" s="91"/>
      <c r="VQX174" s="91"/>
      <c r="VQY174" s="91"/>
      <c r="VQZ174" s="91"/>
      <c r="VRA174" s="91"/>
      <c r="VRB174" s="91"/>
      <c r="VRC174" s="91"/>
      <c r="VRD174" s="91"/>
      <c r="VRE174" s="91"/>
      <c r="VRF174" s="91"/>
      <c r="VRG174" s="91"/>
      <c r="VRH174" s="91"/>
      <c r="VRI174" s="91"/>
      <c r="VRJ174" s="91"/>
      <c r="VRK174" s="91"/>
      <c r="VRL174" s="91"/>
      <c r="VRM174" s="91"/>
      <c r="VRN174" s="91"/>
      <c r="VRO174" s="91"/>
      <c r="VRP174" s="91"/>
      <c r="VRQ174" s="91"/>
      <c r="VRR174" s="91"/>
      <c r="VRS174" s="91"/>
      <c r="VRT174" s="91"/>
      <c r="VRU174" s="91"/>
      <c r="VRV174" s="91"/>
      <c r="VRW174" s="91"/>
      <c r="VRX174" s="91"/>
      <c r="VRY174" s="91"/>
      <c r="VRZ174" s="91"/>
      <c r="VSA174" s="91"/>
      <c r="VSB174" s="91"/>
      <c r="VSC174" s="91"/>
      <c r="VSD174" s="91"/>
      <c r="VSE174" s="91"/>
      <c r="VSF174" s="91"/>
      <c r="VSG174" s="91"/>
      <c r="VSH174" s="91"/>
      <c r="VSI174" s="91"/>
      <c r="VSJ174" s="91"/>
      <c r="VSK174" s="91"/>
      <c r="VSL174" s="91"/>
      <c r="VSM174" s="91"/>
      <c r="VSN174" s="91"/>
      <c r="VSO174" s="91"/>
      <c r="VSP174" s="91"/>
      <c r="VSQ174" s="91"/>
      <c r="VSR174" s="91"/>
      <c r="VSS174" s="91"/>
      <c r="VST174" s="91"/>
      <c r="VSU174" s="91"/>
      <c r="VSV174" s="91"/>
      <c r="VSW174" s="91"/>
      <c r="VSX174" s="91"/>
      <c r="VSY174" s="91"/>
      <c r="VSZ174" s="91"/>
      <c r="VTA174" s="91"/>
      <c r="VTB174" s="91"/>
      <c r="VTC174" s="91"/>
      <c r="VTD174" s="91"/>
      <c r="VTE174" s="91"/>
      <c r="VTF174" s="91"/>
      <c r="VTG174" s="91"/>
      <c r="VTH174" s="91"/>
      <c r="VTI174" s="91"/>
      <c r="VTJ174" s="91"/>
      <c r="VTK174" s="91"/>
      <c r="VTL174" s="91"/>
      <c r="VTM174" s="91"/>
      <c r="VTN174" s="91"/>
      <c r="VTO174" s="91"/>
      <c r="VTP174" s="91"/>
      <c r="VTQ174" s="91"/>
      <c r="VTR174" s="91"/>
      <c r="VTS174" s="91"/>
      <c r="VTT174" s="91"/>
      <c r="VTU174" s="91"/>
      <c r="VTV174" s="91"/>
      <c r="VTW174" s="91"/>
      <c r="VTX174" s="91"/>
      <c r="VTY174" s="91"/>
      <c r="VTZ174" s="91"/>
      <c r="VUA174" s="91"/>
      <c r="VUB174" s="91"/>
      <c r="VUC174" s="91"/>
      <c r="VUD174" s="91"/>
      <c r="VUE174" s="91"/>
      <c r="VUF174" s="91"/>
      <c r="VUG174" s="91"/>
      <c r="VUH174" s="91"/>
      <c r="VUI174" s="91"/>
      <c r="VUJ174" s="91"/>
      <c r="VUK174" s="91"/>
      <c r="VUL174" s="91"/>
      <c r="VUM174" s="91"/>
      <c r="VUN174" s="91"/>
      <c r="VUO174" s="91"/>
      <c r="VUP174" s="91"/>
      <c r="VUQ174" s="91"/>
      <c r="VUR174" s="91"/>
      <c r="VUS174" s="91"/>
      <c r="VUT174" s="91"/>
      <c r="VUU174" s="91"/>
      <c r="VUV174" s="91"/>
      <c r="VUW174" s="91"/>
      <c r="VUX174" s="91"/>
      <c r="VUY174" s="91"/>
      <c r="VUZ174" s="91"/>
      <c r="VVA174" s="91"/>
      <c r="VVB174" s="91"/>
      <c r="VVC174" s="91"/>
      <c r="VVD174" s="91"/>
      <c r="VVE174" s="91"/>
      <c r="VVF174" s="91"/>
      <c r="VVG174" s="91"/>
      <c r="VVH174" s="91"/>
      <c r="VVI174" s="91"/>
      <c r="VVJ174" s="91"/>
      <c r="VVK174" s="91"/>
      <c r="VVL174" s="91"/>
      <c r="VVM174" s="91"/>
      <c r="VVN174" s="91"/>
      <c r="VVO174" s="91"/>
      <c r="VVP174" s="91"/>
      <c r="VVQ174" s="91"/>
      <c r="VVR174" s="91"/>
      <c r="VVS174" s="91"/>
      <c r="VVT174" s="91"/>
      <c r="VVU174" s="91"/>
      <c r="VVV174" s="91"/>
      <c r="VVW174" s="91"/>
      <c r="VVX174" s="91"/>
      <c r="VVY174" s="91"/>
      <c r="VVZ174" s="91"/>
      <c r="VWA174" s="91"/>
      <c r="VWB174" s="91"/>
      <c r="VWC174" s="91"/>
      <c r="VWD174" s="91"/>
      <c r="VWE174" s="91"/>
      <c r="VWF174" s="91"/>
      <c r="VWG174" s="91"/>
      <c r="VWH174" s="91"/>
      <c r="VWI174" s="91"/>
      <c r="VWJ174" s="91"/>
      <c r="VWK174" s="91"/>
      <c r="VWL174" s="91"/>
      <c r="VWM174" s="91"/>
      <c r="VWN174" s="91"/>
      <c r="VWO174" s="91"/>
      <c r="VWP174" s="91"/>
      <c r="VWQ174" s="91"/>
      <c r="VWR174" s="91"/>
      <c r="VWS174" s="91"/>
      <c r="VWT174" s="91"/>
      <c r="VWU174" s="91"/>
      <c r="VWV174" s="91"/>
      <c r="VWW174" s="91"/>
      <c r="VWX174" s="91"/>
      <c r="VWY174" s="91"/>
      <c r="VWZ174" s="91"/>
      <c r="VXA174" s="91"/>
      <c r="VXB174" s="91"/>
      <c r="VXC174" s="91"/>
      <c r="VXD174" s="91"/>
      <c r="VXE174" s="91"/>
      <c r="VXF174" s="91"/>
      <c r="VXG174" s="91"/>
      <c r="VXH174" s="91"/>
      <c r="VXI174" s="91"/>
      <c r="VXJ174" s="91"/>
      <c r="VXK174" s="91"/>
      <c r="VXL174" s="91"/>
      <c r="VXM174" s="91"/>
      <c r="VXN174" s="91"/>
      <c r="VXO174" s="91"/>
      <c r="VXP174" s="91"/>
      <c r="VXQ174" s="91"/>
      <c r="VXR174" s="91"/>
      <c r="VXS174" s="91"/>
      <c r="VXT174" s="91"/>
      <c r="VXU174" s="91"/>
      <c r="VXV174" s="91"/>
      <c r="VXW174" s="91"/>
      <c r="VXX174" s="91"/>
      <c r="VXY174" s="91"/>
      <c r="VXZ174" s="91"/>
      <c r="VYA174" s="91"/>
      <c r="VYB174" s="91"/>
      <c r="VYC174" s="91"/>
      <c r="VYD174" s="91"/>
      <c r="VYE174" s="91"/>
      <c r="VYF174" s="91"/>
      <c r="VYG174" s="91"/>
      <c r="VYH174" s="91"/>
      <c r="VYI174" s="91"/>
      <c r="VYJ174" s="91"/>
      <c r="VYK174" s="91"/>
      <c r="VYL174" s="91"/>
      <c r="VYM174" s="91"/>
      <c r="VYN174" s="91"/>
      <c r="VYO174" s="91"/>
      <c r="VYP174" s="91"/>
      <c r="VYQ174" s="91"/>
      <c r="VYR174" s="91"/>
      <c r="VYS174" s="91"/>
      <c r="VYT174" s="91"/>
      <c r="VYU174" s="91"/>
      <c r="VYV174" s="91"/>
      <c r="VYW174" s="91"/>
      <c r="VYX174" s="91"/>
      <c r="VYY174" s="91"/>
      <c r="VYZ174" s="91"/>
      <c r="VZA174" s="91"/>
      <c r="VZB174" s="91"/>
      <c r="VZC174" s="91"/>
      <c r="VZD174" s="91"/>
      <c r="VZE174" s="91"/>
      <c r="VZF174" s="91"/>
      <c r="VZG174" s="91"/>
      <c r="VZH174" s="91"/>
      <c r="VZI174" s="91"/>
      <c r="VZJ174" s="91"/>
      <c r="VZK174" s="91"/>
      <c r="VZL174" s="91"/>
      <c r="VZM174" s="91"/>
      <c r="VZN174" s="91"/>
      <c r="VZO174" s="91"/>
      <c r="VZP174" s="91"/>
      <c r="VZQ174" s="91"/>
      <c r="VZR174" s="91"/>
      <c r="VZS174" s="91"/>
      <c r="VZT174" s="91"/>
      <c r="VZU174" s="91"/>
      <c r="VZV174" s="91"/>
      <c r="VZW174" s="91"/>
      <c r="VZX174" s="91"/>
      <c r="VZY174" s="91"/>
      <c r="VZZ174" s="91"/>
      <c r="WAA174" s="91"/>
      <c r="WAB174" s="91"/>
      <c r="WAC174" s="91"/>
      <c r="WAD174" s="91"/>
      <c r="WAE174" s="91"/>
      <c r="WAF174" s="91"/>
      <c r="WAG174" s="91"/>
      <c r="WAH174" s="91"/>
      <c r="WAI174" s="91"/>
      <c r="WAJ174" s="91"/>
      <c r="WAK174" s="91"/>
      <c r="WAL174" s="91"/>
      <c r="WAM174" s="91"/>
      <c r="WAN174" s="91"/>
      <c r="WAO174" s="91"/>
      <c r="WAP174" s="91"/>
      <c r="WAQ174" s="91"/>
      <c r="WAR174" s="91"/>
      <c r="WAS174" s="91"/>
      <c r="WAT174" s="91"/>
      <c r="WAU174" s="91"/>
      <c r="WAV174" s="91"/>
      <c r="WAW174" s="91"/>
      <c r="WAX174" s="91"/>
      <c r="WAY174" s="91"/>
      <c r="WAZ174" s="91"/>
      <c r="WBA174" s="91"/>
      <c r="WBB174" s="91"/>
      <c r="WBC174" s="91"/>
      <c r="WBD174" s="91"/>
      <c r="WBE174" s="91"/>
      <c r="WBF174" s="91"/>
      <c r="WBG174" s="91"/>
      <c r="WBH174" s="91"/>
      <c r="WBI174" s="91"/>
      <c r="WBJ174" s="91"/>
      <c r="WBK174" s="91"/>
      <c r="WBL174" s="91"/>
      <c r="WBM174" s="91"/>
      <c r="WBN174" s="91"/>
      <c r="WBO174" s="91"/>
      <c r="WBP174" s="91"/>
      <c r="WBQ174" s="91"/>
      <c r="WBR174" s="91"/>
      <c r="WBS174" s="91"/>
      <c r="WBT174" s="91"/>
      <c r="WBU174" s="91"/>
      <c r="WBV174" s="91"/>
      <c r="WBW174" s="91"/>
      <c r="WBX174" s="91"/>
      <c r="WBY174" s="91"/>
      <c r="WBZ174" s="91"/>
      <c r="WCA174" s="91"/>
      <c r="WCB174" s="91"/>
      <c r="WCC174" s="91"/>
      <c r="WCD174" s="91"/>
      <c r="WCE174" s="91"/>
      <c r="WCF174" s="91"/>
      <c r="WCG174" s="91"/>
      <c r="WCH174" s="91"/>
      <c r="WCI174" s="91"/>
      <c r="WCJ174" s="91"/>
      <c r="WCK174" s="91"/>
      <c r="WCL174" s="91"/>
      <c r="WCM174" s="91"/>
      <c r="WCN174" s="91"/>
      <c r="WCO174" s="91"/>
      <c r="WCP174" s="91"/>
      <c r="WCQ174" s="91"/>
      <c r="WCR174" s="91"/>
      <c r="WCS174" s="91"/>
      <c r="WCT174" s="91"/>
      <c r="WCU174" s="91"/>
      <c r="WCV174" s="91"/>
      <c r="WCW174" s="91"/>
      <c r="WCX174" s="91"/>
      <c r="WCY174" s="91"/>
      <c r="WCZ174" s="91"/>
      <c r="WDA174" s="91"/>
      <c r="WDB174" s="91"/>
      <c r="WDC174" s="91"/>
      <c r="WDD174" s="91"/>
      <c r="WDE174" s="91"/>
      <c r="WDF174" s="91"/>
      <c r="WDG174" s="91"/>
      <c r="WDH174" s="91"/>
      <c r="WDI174" s="91"/>
      <c r="WDJ174" s="91"/>
      <c r="WDK174" s="91"/>
      <c r="WDL174" s="91"/>
      <c r="WDM174" s="91"/>
      <c r="WDN174" s="91"/>
      <c r="WDO174" s="91"/>
      <c r="WDP174" s="91"/>
      <c r="WDQ174" s="91"/>
      <c r="WDR174" s="91"/>
      <c r="WDS174" s="91"/>
      <c r="WDT174" s="91"/>
      <c r="WDU174" s="91"/>
      <c r="WDV174" s="91"/>
      <c r="WDW174" s="91"/>
      <c r="WDX174" s="91"/>
      <c r="WDY174" s="91"/>
      <c r="WDZ174" s="91"/>
      <c r="WEA174" s="91"/>
      <c r="WEB174" s="91"/>
      <c r="WEC174" s="91"/>
      <c r="WED174" s="91"/>
      <c r="WEE174" s="91"/>
      <c r="WEF174" s="91"/>
      <c r="WEG174" s="91"/>
      <c r="WEH174" s="91"/>
      <c r="WEI174" s="91"/>
      <c r="WEJ174" s="91"/>
      <c r="WEK174" s="91"/>
      <c r="WEL174" s="91"/>
      <c r="WEM174" s="91"/>
      <c r="WEN174" s="91"/>
      <c r="WEO174" s="91"/>
      <c r="WEP174" s="91"/>
      <c r="WEQ174" s="91"/>
      <c r="WER174" s="91"/>
      <c r="WES174" s="91"/>
      <c r="WET174" s="91"/>
      <c r="WEU174" s="91"/>
      <c r="WEV174" s="91"/>
      <c r="WEW174" s="91"/>
      <c r="WEX174" s="91"/>
      <c r="WEY174" s="91"/>
      <c r="WEZ174" s="91"/>
      <c r="WFA174" s="91"/>
      <c r="WFB174" s="91"/>
      <c r="WFC174" s="91"/>
      <c r="WFD174" s="91"/>
      <c r="WFE174" s="91"/>
      <c r="WFF174" s="91"/>
      <c r="WFG174" s="91"/>
      <c r="WFH174" s="91"/>
      <c r="WFI174" s="91"/>
      <c r="WFJ174" s="91"/>
      <c r="WFK174" s="91"/>
      <c r="WFL174" s="91"/>
      <c r="WFM174" s="91"/>
      <c r="WFN174" s="91"/>
      <c r="WFO174" s="91"/>
      <c r="WFP174" s="91"/>
      <c r="WFQ174" s="91"/>
      <c r="WFR174" s="91"/>
      <c r="WFS174" s="91"/>
      <c r="WFT174" s="91"/>
      <c r="WFU174" s="91"/>
      <c r="WFV174" s="91"/>
      <c r="WFW174" s="91"/>
      <c r="WFX174" s="91"/>
      <c r="WFY174" s="91"/>
      <c r="WFZ174" s="91"/>
      <c r="WGA174" s="91"/>
      <c r="WGB174" s="91"/>
      <c r="WGC174" s="91"/>
      <c r="WGD174" s="91"/>
      <c r="WGE174" s="91"/>
      <c r="WGF174" s="91"/>
      <c r="WGG174" s="91"/>
      <c r="WGH174" s="91"/>
      <c r="WGI174" s="91"/>
      <c r="WGJ174" s="91"/>
      <c r="WGK174" s="91"/>
      <c r="WGL174" s="91"/>
      <c r="WGM174" s="91"/>
      <c r="WGN174" s="91"/>
      <c r="WGO174" s="91"/>
      <c r="WGP174" s="91"/>
      <c r="WGQ174" s="91"/>
      <c r="WGR174" s="91"/>
      <c r="WGS174" s="91"/>
      <c r="WGT174" s="91"/>
      <c r="WGU174" s="91"/>
      <c r="WGV174" s="91"/>
      <c r="WGW174" s="91"/>
      <c r="WGX174" s="91"/>
      <c r="WGY174" s="91"/>
      <c r="WGZ174" s="91"/>
      <c r="WHA174" s="91"/>
      <c r="WHB174" s="91"/>
      <c r="WHC174" s="91"/>
      <c r="WHD174" s="91"/>
      <c r="WHE174" s="91"/>
      <c r="WHF174" s="91"/>
      <c r="WHG174" s="91"/>
      <c r="WHH174" s="91"/>
      <c r="WHI174" s="91"/>
      <c r="WHJ174" s="91"/>
      <c r="WHK174" s="91"/>
      <c r="WHL174" s="91"/>
      <c r="WHM174" s="91"/>
      <c r="WHN174" s="91"/>
      <c r="WHO174" s="91"/>
      <c r="WHP174" s="91"/>
      <c r="WHQ174" s="91"/>
      <c r="WHR174" s="91"/>
      <c r="WHS174" s="91"/>
      <c r="WHT174" s="91"/>
      <c r="WHU174" s="91"/>
      <c r="WHV174" s="91"/>
      <c r="WHW174" s="91"/>
      <c r="WHX174" s="91"/>
      <c r="WHY174" s="91"/>
      <c r="WHZ174" s="91"/>
      <c r="WIA174" s="91"/>
      <c r="WIB174" s="91"/>
      <c r="WIC174" s="91"/>
      <c r="WID174" s="91"/>
      <c r="WIE174" s="91"/>
      <c r="WIF174" s="91"/>
      <c r="WIG174" s="91"/>
      <c r="WIH174" s="91"/>
      <c r="WII174" s="91"/>
      <c r="WIJ174" s="91"/>
      <c r="WIK174" s="91"/>
      <c r="WIL174" s="91"/>
      <c r="WIM174" s="91"/>
      <c r="WIN174" s="91"/>
      <c r="WIO174" s="91"/>
      <c r="WIP174" s="91"/>
      <c r="WIQ174" s="91"/>
      <c r="WIR174" s="91"/>
      <c r="WIS174" s="91"/>
      <c r="WIT174" s="91"/>
      <c r="WIU174" s="91"/>
      <c r="WIV174" s="91"/>
      <c r="WIW174" s="91"/>
      <c r="WIX174" s="91"/>
      <c r="WIY174" s="91"/>
      <c r="WIZ174" s="91"/>
      <c r="WJA174" s="91"/>
      <c r="WJB174" s="91"/>
      <c r="WJC174" s="91"/>
      <c r="WJD174" s="91"/>
      <c r="WJE174" s="91"/>
      <c r="WJF174" s="91"/>
      <c r="WJG174" s="91"/>
      <c r="WJH174" s="91"/>
      <c r="WJI174" s="91"/>
      <c r="WJJ174" s="91"/>
      <c r="WJK174" s="91"/>
      <c r="WJL174" s="91"/>
      <c r="WJM174" s="91"/>
      <c r="WJN174" s="91"/>
      <c r="WJO174" s="91"/>
      <c r="WJP174" s="91"/>
      <c r="WJQ174" s="91"/>
      <c r="WJR174" s="91"/>
      <c r="WJS174" s="91"/>
      <c r="WJT174" s="91"/>
      <c r="WJU174" s="91"/>
      <c r="WJV174" s="91"/>
      <c r="WJW174" s="91"/>
      <c r="WJX174" s="91"/>
      <c r="WJY174" s="91"/>
      <c r="WJZ174" s="91"/>
      <c r="WKA174" s="91"/>
      <c r="WKB174" s="91"/>
      <c r="WKC174" s="91"/>
      <c r="WKD174" s="91"/>
      <c r="WKE174" s="91"/>
      <c r="WKF174" s="91"/>
      <c r="WKG174" s="91"/>
      <c r="WKH174" s="91"/>
      <c r="WKI174" s="91"/>
      <c r="WKJ174" s="91"/>
      <c r="WKK174" s="91"/>
      <c r="WKL174" s="91"/>
      <c r="WKM174" s="91"/>
      <c r="WKN174" s="91"/>
      <c r="WKO174" s="91"/>
      <c r="WKP174" s="91"/>
      <c r="WKQ174" s="91"/>
      <c r="WKR174" s="91"/>
      <c r="WKS174" s="91"/>
      <c r="WKT174" s="91"/>
      <c r="WKU174" s="91"/>
      <c r="WKV174" s="91"/>
      <c r="WKW174" s="91"/>
      <c r="WKX174" s="91"/>
      <c r="WKY174" s="91"/>
      <c r="WKZ174" s="91"/>
      <c r="WLA174" s="91"/>
      <c r="WLB174" s="91"/>
      <c r="WLC174" s="91"/>
      <c r="WLD174" s="91"/>
      <c r="WLE174" s="91"/>
      <c r="WLF174" s="91"/>
      <c r="WLG174" s="91"/>
      <c r="WLH174" s="91"/>
      <c r="WLI174" s="91"/>
      <c r="WLJ174" s="91"/>
      <c r="WLK174" s="91"/>
      <c r="WLL174" s="91"/>
      <c r="WLM174" s="91"/>
      <c r="WLN174" s="91"/>
      <c r="WLO174" s="91"/>
      <c r="WLP174" s="91"/>
      <c r="WLQ174" s="91"/>
      <c r="WLR174" s="91"/>
      <c r="WLS174" s="91"/>
      <c r="WLT174" s="91"/>
      <c r="WLU174" s="91"/>
      <c r="WLV174" s="91"/>
      <c r="WLW174" s="91"/>
      <c r="WLX174" s="91"/>
      <c r="WLY174" s="91"/>
      <c r="WLZ174" s="91"/>
      <c r="WMA174" s="91"/>
      <c r="WMB174" s="91"/>
      <c r="WMC174" s="91"/>
      <c r="WMD174" s="91"/>
      <c r="WME174" s="91"/>
      <c r="WMF174" s="91"/>
      <c r="WMG174" s="91"/>
      <c r="WMH174" s="91"/>
      <c r="WMI174" s="91"/>
      <c r="WMJ174" s="91"/>
      <c r="WMK174" s="91"/>
      <c r="WML174" s="91"/>
      <c r="WMM174" s="91"/>
      <c r="WMN174" s="91"/>
      <c r="WMO174" s="91"/>
      <c r="WMP174" s="91"/>
      <c r="WMQ174" s="91"/>
      <c r="WMR174" s="91"/>
      <c r="WMS174" s="91"/>
      <c r="WMT174" s="91"/>
      <c r="WMU174" s="91"/>
      <c r="WMV174" s="91"/>
      <c r="WMW174" s="91"/>
      <c r="WMX174" s="91"/>
      <c r="WMY174" s="91"/>
      <c r="WMZ174" s="91"/>
      <c r="WNA174" s="91"/>
      <c r="WNB174" s="91"/>
      <c r="WNC174" s="91"/>
      <c r="WND174" s="91"/>
      <c r="WNE174" s="91"/>
      <c r="WNF174" s="91"/>
      <c r="WNG174" s="91"/>
      <c r="WNH174" s="91"/>
      <c r="WNI174" s="91"/>
      <c r="WNJ174" s="91"/>
      <c r="WNK174" s="91"/>
      <c r="WNL174" s="91"/>
      <c r="WNM174" s="91"/>
      <c r="WNN174" s="91"/>
      <c r="WNO174" s="91"/>
      <c r="WNP174" s="91"/>
      <c r="WNQ174" s="91"/>
      <c r="WNR174" s="91"/>
      <c r="WNS174" s="91"/>
      <c r="WNT174" s="91"/>
      <c r="WNU174" s="91"/>
      <c r="WNV174" s="91"/>
      <c r="WNW174" s="91"/>
      <c r="WNX174" s="91"/>
      <c r="WNY174" s="91"/>
      <c r="WNZ174" s="91"/>
      <c r="WOA174" s="91"/>
      <c r="WOB174" s="91"/>
      <c r="WOC174" s="91"/>
      <c r="WOD174" s="91"/>
      <c r="WOE174" s="91"/>
      <c r="WOF174" s="91"/>
      <c r="WOG174" s="91"/>
      <c r="WOH174" s="91"/>
      <c r="WOI174" s="91"/>
      <c r="WOJ174" s="91"/>
      <c r="WOK174" s="91"/>
      <c r="WOL174" s="91"/>
      <c r="WOM174" s="91"/>
      <c r="WON174" s="91"/>
      <c r="WOO174" s="91"/>
      <c r="WOP174" s="91"/>
      <c r="WOQ174" s="91"/>
      <c r="WOR174" s="91"/>
      <c r="WOS174" s="91"/>
      <c r="WOT174" s="91"/>
      <c r="WOU174" s="91"/>
      <c r="WOV174" s="91"/>
      <c r="WOW174" s="91"/>
      <c r="WOX174" s="91"/>
      <c r="WOY174" s="91"/>
      <c r="WOZ174" s="91"/>
      <c r="WPA174" s="91"/>
      <c r="WPB174" s="91"/>
      <c r="WPC174" s="91"/>
      <c r="WPD174" s="91"/>
      <c r="WPE174" s="91"/>
      <c r="WPF174" s="91"/>
      <c r="WPG174" s="91"/>
      <c r="WPH174" s="91"/>
      <c r="WPI174" s="91"/>
      <c r="WPJ174" s="91"/>
      <c r="WPK174" s="91"/>
      <c r="WPL174" s="91"/>
      <c r="WPM174" s="91"/>
      <c r="WPN174" s="91"/>
      <c r="WPO174" s="91"/>
      <c r="WPP174" s="91"/>
      <c r="WPQ174" s="91"/>
      <c r="WPR174" s="91"/>
      <c r="WPS174" s="91"/>
      <c r="WPT174" s="91"/>
      <c r="WPU174" s="91"/>
      <c r="WPV174" s="91"/>
      <c r="WPW174" s="91"/>
      <c r="WPX174" s="91"/>
      <c r="WPY174" s="91"/>
      <c r="WPZ174" s="91"/>
      <c r="WQA174" s="91"/>
      <c r="WQB174" s="91"/>
      <c r="WQC174" s="91"/>
      <c r="WQD174" s="91"/>
      <c r="WQE174" s="91"/>
      <c r="WQF174" s="91"/>
      <c r="WQG174" s="91"/>
      <c r="WQH174" s="91"/>
      <c r="WQI174" s="91"/>
      <c r="WQJ174" s="91"/>
      <c r="WQK174" s="91"/>
      <c r="WQL174" s="91"/>
      <c r="WQM174" s="91"/>
      <c r="WQN174" s="91"/>
      <c r="WQO174" s="91"/>
      <c r="WQP174" s="91"/>
      <c r="WQQ174" s="91"/>
      <c r="WQR174" s="91"/>
      <c r="WQS174" s="91"/>
      <c r="WQT174" s="91"/>
      <c r="WQU174" s="91"/>
      <c r="WQV174" s="91"/>
      <c r="WQW174" s="91"/>
      <c r="WQX174" s="91"/>
      <c r="WQY174" s="91"/>
      <c r="WQZ174" s="91"/>
      <c r="WRA174" s="91"/>
      <c r="WRB174" s="91"/>
      <c r="WRC174" s="91"/>
      <c r="WRD174" s="91"/>
      <c r="WRE174" s="91"/>
      <c r="WRF174" s="91"/>
      <c r="WRG174" s="91"/>
      <c r="WRH174" s="91"/>
      <c r="WRI174" s="91"/>
      <c r="WRJ174" s="91"/>
      <c r="WRK174" s="91"/>
      <c r="WRL174" s="91"/>
      <c r="WRM174" s="91"/>
      <c r="WRN174" s="91"/>
      <c r="WRO174" s="91"/>
      <c r="WRP174" s="91"/>
      <c r="WRQ174" s="91"/>
      <c r="WRR174" s="91"/>
      <c r="WRS174" s="91"/>
      <c r="WRT174" s="91"/>
      <c r="WRU174" s="91"/>
      <c r="WRV174" s="91"/>
      <c r="WRW174" s="91"/>
      <c r="WRX174" s="91"/>
      <c r="WRY174" s="91"/>
      <c r="WRZ174" s="91"/>
      <c r="WSA174" s="91"/>
      <c r="WSB174" s="91"/>
      <c r="WSC174" s="91"/>
      <c r="WSD174" s="91"/>
      <c r="WSE174" s="91"/>
      <c r="WSF174" s="91"/>
      <c r="WSG174" s="91"/>
      <c r="WSH174" s="91"/>
      <c r="WSI174" s="91"/>
      <c r="WSJ174" s="91"/>
      <c r="WSK174" s="91"/>
      <c r="WSL174" s="91"/>
      <c r="WSM174" s="91"/>
      <c r="WSN174" s="91"/>
      <c r="WSO174" s="91"/>
      <c r="WSP174" s="91"/>
      <c r="WSQ174" s="91"/>
      <c r="WSR174" s="91"/>
      <c r="WSS174" s="91"/>
      <c r="WST174" s="91"/>
      <c r="WSU174" s="91"/>
      <c r="WSV174" s="91"/>
      <c r="WSW174" s="91"/>
      <c r="WSX174" s="91"/>
      <c r="WSY174" s="91"/>
      <c r="WSZ174" s="91"/>
      <c r="WTA174" s="91"/>
      <c r="WTB174" s="91"/>
      <c r="WTC174" s="91"/>
      <c r="WTD174" s="91"/>
      <c r="WTE174" s="91"/>
      <c r="WTF174" s="91"/>
      <c r="WTG174" s="91"/>
      <c r="WTH174" s="91"/>
      <c r="WTI174" s="91"/>
      <c r="WTJ174" s="91"/>
      <c r="WTK174" s="91"/>
      <c r="WTL174" s="91"/>
      <c r="WTM174" s="91"/>
      <c r="WTN174" s="91"/>
      <c r="WTO174" s="91"/>
      <c r="WTP174" s="91"/>
      <c r="WTQ174" s="91"/>
      <c r="WTR174" s="91"/>
      <c r="WTS174" s="91"/>
      <c r="WTT174" s="91"/>
      <c r="WTU174" s="91"/>
      <c r="WTV174" s="91"/>
      <c r="WTW174" s="91"/>
      <c r="WTX174" s="91"/>
      <c r="WTY174" s="91"/>
      <c r="WTZ174" s="91"/>
      <c r="WUA174" s="91"/>
      <c r="WUB174" s="91"/>
      <c r="WUC174" s="91"/>
      <c r="WUD174" s="91"/>
      <c r="WUE174" s="91"/>
      <c r="WUF174" s="91"/>
      <c r="WUG174" s="91"/>
      <c r="WUH174" s="91"/>
      <c r="WUI174" s="91"/>
      <c r="WUJ174" s="91"/>
      <c r="WUK174" s="91"/>
      <c r="WUL174" s="91"/>
      <c r="WUM174" s="91"/>
      <c r="WUN174" s="91"/>
      <c r="WUO174" s="91"/>
      <c r="WUP174" s="91"/>
      <c r="WUQ174" s="91"/>
      <c r="WUR174" s="91"/>
      <c r="WUS174" s="91"/>
      <c r="WUT174" s="91"/>
      <c r="WUU174" s="91"/>
      <c r="WUV174" s="91"/>
      <c r="WUW174" s="91"/>
      <c r="WUX174" s="91"/>
      <c r="WUY174" s="91"/>
      <c r="WUZ174" s="91"/>
      <c r="WVA174" s="91"/>
      <c r="WVB174" s="91"/>
      <c r="WVC174" s="91"/>
      <c r="WVD174" s="91"/>
      <c r="WVE174" s="91"/>
      <c r="WVF174" s="91"/>
      <c r="WVG174" s="91"/>
      <c r="WVH174" s="91"/>
      <c r="WVI174" s="91"/>
      <c r="WVJ174" s="91"/>
      <c r="WVK174" s="91"/>
      <c r="WVL174" s="91"/>
      <c r="WVM174" s="91"/>
      <c r="WVN174" s="91"/>
      <c r="WVO174" s="91"/>
      <c r="WVP174" s="91"/>
      <c r="WVQ174" s="91"/>
      <c r="WVR174" s="91"/>
      <c r="WVS174" s="91"/>
      <c r="WVT174" s="91"/>
      <c r="WVU174" s="91"/>
      <c r="WVV174" s="91"/>
      <c r="WVW174" s="91"/>
      <c r="WVX174" s="91"/>
      <c r="WVY174" s="91"/>
      <c r="WVZ174" s="91"/>
      <c r="WWA174" s="91"/>
      <c r="WWB174" s="91"/>
      <c r="WWC174" s="91"/>
      <c r="WWD174" s="91"/>
      <c r="WWE174" s="91"/>
      <c r="WWF174" s="91"/>
      <c r="WWG174" s="91"/>
      <c r="WWH174" s="91"/>
      <c r="WWI174" s="91"/>
      <c r="WWJ174" s="91"/>
      <c r="WWK174" s="91"/>
      <c r="WWL174" s="91"/>
      <c r="WWM174" s="91"/>
      <c r="WWN174" s="91"/>
      <c r="WWO174" s="91"/>
      <c r="WWP174" s="91"/>
      <c r="WWQ174" s="91"/>
      <c r="WWR174" s="91"/>
      <c r="WWS174" s="91"/>
      <c r="WWT174" s="91"/>
      <c r="WWU174" s="91"/>
      <c r="WWV174" s="91"/>
      <c r="WWW174" s="91"/>
      <c r="WWX174" s="91"/>
      <c r="WWY174" s="91"/>
      <c r="WWZ174" s="91"/>
      <c r="WXA174" s="91"/>
      <c r="WXB174" s="91"/>
      <c r="WXC174" s="91"/>
      <c r="WXD174" s="91"/>
      <c r="WXE174" s="91"/>
      <c r="WXF174" s="91"/>
      <c r="WXG174" s="91"/>
      <c r="WXH174" s="91"/>
      <c r="WXI174" s="91"/>
      <c r="WXJ174" s="91"/>
      <c r="WXK174" s="91"/>
      <c r="WXL174" s="91"/>
      <c r="WXM174" s="91"/>
      <c r="WXN174" s="91"/>
      <c r="WXO174" s="91"/>
      <c r="WXP174" s="91"/>
      <c r="WXQ174" s="91"/>
      <c r="WXR174" s="91"/>
      <c r="WXS174" s="91"/>
      <c r="WXT174" s="91"/>
      <c r="WXU174" s="91"/>
      <c r="WXV174" s="91"/>
      <c r="WXW174" s="91"/>
      <c r="WXX174" s="91"/>
      <c r="WXY174" s="91"/>
      <c r="WXZ174" s="91"/>
      <c r="WYA174" s="91"/>
      <c r="WYB174" s="91"/>
      <c r="WYC174" s="91"/>
      <c r="WYD174" s="91"/>
      <c r="WYE174" s="91"/>
      <c r="WYF174" s="91"/>
      <c r="WYG174" s="91"/>
      <c r="WYH174" s="91"/>
      <c r="WYI174" s="91"/>
      <c r="WYJ174" s="91"/>
      <c r="WYK174" s="91"/>
      <c r="WYL174" s="91"/>
      <c r="WYM174" s="91"/>
      <c r="WYN174" s="91"/>
      <c r="WYO174" s="91"/>
      <c r="WYP174" s="91"/>
      <c r="WYQ174" s="91"/>
      <c r="WYR174" s="91"/>
      <c r="WYS174" s="91"/>
      <c r="WYT174" s="91"/>
      <c r="WYU174" s="91"/>
      <c r="WYV174" s="91"/>
      <c r="WYW174" s="91"/>
      <c r="WYX174" s="91"/>
      <c r="WYY174" s="91"/>
      <c r="WYZ174" s="91"/>
      <c r="WZA174" s="91"/>
      <c r="WZB174" s="91"/>
      <c r="WZC174" s="91"/>
      <c r="WZD174" s="91"/>
      <c r="WZE174" s="91"/>
      <c r="WZF174" s="91"/>
      <c r="WZG174" s="91"/>
      <c r="WZH174" s="91"/>
      <c r="WZI174" s="91"/>
      <c r="WZJ174" s="91"/>
      <c r="WZK174" s="91"/>
      <c r="WZL174" s="91"/>
      <c r="WZM174" s="91"/>
      <c r="WZN174" s="91"/>
      <c r="WZO174" s="91"/>
      <c r="WZP174" s="91"/>
      <c r="WZQ174" s="91"/>
      <c r="WZR174" s="91"/>
      <c r="WZS174" s="91"/>
      <c r="WZT174" s="91"/>
      <c r="WZU174" s="91"/>
      <c r="WZV174" s="91"/>
      <c r="WZW174" s="91"/>
      <c r="WZX174" s="91"/>
      <c r="WZY174" s="91"/>
      <c r="WZZ174" s="91"/>
      <c r="XAA174" s="91"/>
      <c r="XAB174" s="91"/>
      <c r="XAC174" s="91"/>
      <c r="XAD174" s="91"/>
      <c r="XAE174" s="91"/>
      <c r="XAF174" s="91"/>
      <c r="XAG174" s="91"/>
      <c r="XAH174" s="91"/>
      <c r="XAI174" s="91"/>
      <c r="XAJ174" s="91"/>
      <c r="XAK174" s="91"/>
      <c r="XAL174" s="91"/>
      <c r="XAM174" s="91"/>
      <c r="XAN174" s="91"/>
      <c r="XAO174" s="91"/>
      <c r="XAP174" s="91"/>
      <c r="XAQ174" s="91"/>
      <c r="XAR174" s="91"/>
      <c r="XAS174" s="91"/>
      <c r="XAT174" s="91"/>
      <c r="XAU174" s="91"/>
      <c r="XAV174" s="91"/>
      <c r="XAW174" s="91"/>
      <c r="XAX174" s="91"/>
      <c r="XAY174" s="91"/>
      <c r="XAZ174" s="91"/>
      <c r="XBA174" s="91"/>
      <c r="XBB174" s="91"/>
      <c r="XBC174" s="91"/>
      <c r="XBD174" s="91"/>
      <c r="XBE174" s="91"/>
      <c r="XBF174" s="91"/>
      <c r="XBG174" s="91"/>
      <c r="XBH174" s="91"/>
      <c r="XBI174" s="91"/>
      <c r="XBJ174" s="91"/>
      <c r="XBK174" s="91"/>
      <c r="XBL174" s="91"/>
      <c r="XBM174" s="91"/>
      <c r="XBN174" s="91"/>
      <c r="XBO174" s="91"/>
      <c r="XBP174" s="91"/>
      <c r="XBQ174" s="91"/>
      <c r="XBR174" s="91"/>
      <c r="XBS174" s="91"/>
      <c r="XBT174" s="91"/>
      <c r="XBU174" s="91"/>
      <c r="XBV174" s="91"/>
      <c r="XBW174" s="91"/>
      <c r="XBX174" s="91"/>
      <c r="XBY174" s="91"/>
      <c r="XBZ174" s="91"/>
      <c r="XCA174" s="91"/>
      <c r="XCB174" s="91"/>
      <c r="XCC174" s="91"/>
      <c r="XCD174" s="91"/>
      <c r="XCE174" s="91"/>
      <c r="XCF174" s="91"/>
      <c r="XCG174" s="91"/>
      <c r="XCH174" s="91"/>
      <c r="XCI174" s="91"/>
      <c r="XCJ174" s="91"/>
      <c r="XCK174" s="91"/>
      <c r="XCL174" s="91"/>
      <c r="XCM174" s="91"/>
      <c r="XCN174" s="91"/>
      <c r="XCO174" s="91"/>
      <c r="XCP174" s="91"/>
      <c r="XCQ174" s="91"/>
      <c r="XCR174" s="91"/>
      <c r="XCS174" s="91"/>
      <c r="XCT174" s="91"/>
      <c r="XCU174" s="91"/>
      <c r="XCV174" s="91"/>
      <c r="XCW174" s="91"/>
      <c r="XCX174" s="91"/>
      <c r="XCY174" s="91"/>
      <c r="XCZ174" s="91"/>
      <c r="XDA174" s="91"/>
      <c r="XDB174" s="91"/>
      <c r="XDC174" s="91"/>
      <c r="XDD174" s="91"/>
      <c r="XDE174" s="91"/>
      <c r="XDF174" s="91"/>
      <c r="XDG174" s="91"/>
      <c r="XDH174" s="91"/>
      <c r="XDI174" s="91"/>
      <c r="XDJ174" s="91"/>
      <c r="XDK174" s="91"/>
      <c r="XDL174" s="91"/>
      <c r="XDM174" s="91"/>
      <c r="XDN174" s="91"/>
      <c r="XDO174" s="91"/>
      <c r="XDP174" s="91"/>
      <c r="XDQ174" s="91"/>
      <c r="XDR174" s="91"/>
      <c r="XDS174" s="91"/>
      <c r="XDT174" s="91"/>
      <c r="XDU174" s="91"/>
      <c r="XDV174" s="91"/>
      <c r="XDW174" s="91"/>
      <c r="XDX174" s="91"/>
      <c r="XDY174" s="91"/>
      <c r="XDZ174" s="91"/>
      <c r="XEA174" s="91"/>
      <c r="XEB174" s="91"/>
      <c r="XEC174" s="91"/>
      <c r="XED174" s="91"/>
      <c r="XEE174" s="91"/>
      <c r="XEF174" s="91"/>
      <c r="XEG174" s="91"/>
      <c r="XEH174" s="91"/>
      <c r="XEI174" s="91"/>
      <c r="XEJ174" s="91"/>
      <c r="XEK174" s="91"/>
      <c r="XEL174" s="91"/>
      <c r="XEM174" s="91"/>
      <c r="XEN174" s="91"/>
      <c r="XEO174" s="91"/>
      <c r="XEP174" s="91"/>
      <c r="XEQ174" s="91"/>
      <c r="XER174" s="91"/>
      <c r="XES174" s="91"/>
      <c r="XET174" s="91"/>
      <c r="XEU174" s="91"/>
      <c r="XEV174" s="91"/>
      <c r="XEW174" s="91"/>
      <c r="XEX174" s="91"/>
      <c r="XEY174" s="91"/>
      <c r="XEZ174" s="91"/>
      <c r="XFA174" s="91"/>
      <c r="XFB174" s="91"/>
      <c r="XFC174" s="91"/>
      <c r="XFD174" s="91"/>
    </row>
    <row r="175" spans="1:16384" ht="16.149999999999999" customHeight="1">
      <c r="A175" s="211"/>
      <c r="B175" s="259"/>
      <c r="C175" s="237"/>
      <c r="D175" s="237"/>
      <c r="E175" s="237"/>
      <c r="F175" s="237"/>
      <c r="G175" s="356" t="s">
        <v>138</v>
      </c>
      <c r="H175" s="357"/>
      <c r="I175" s="357"/>
      <c r="J175" s="357"/>
      <c r="K175" s="459"/>
      <c r="L175" s="448"/>
      <c r="M175" s="448"/>
      <c r="N175" s="448"/>
      <c r="O175" s="447"/>
      <c r="P175" s="448"/>
      <c r="Q175" s="448"/>
      <c r="R175" s="448"/>
      <c r="S175" s="447"/>
      <c r="T175" s="448"/>
      <c r="U175" s="448"/>
      <c r="V175" s="448"/>
      <c r="W175" s="447"/>
      <c r="X175" s="448"/>
      <c r="Y175" s="448"/>
      <c r="Z175" s="450"/>
      <c r="AA175" s="452" t="str">
        <f>X113</f>
        <v/>
      </c>
      <c r="AB175" s="453"/>
      <c r="AC175" s="453"/>
      <c r="AD175" s="454"/>
      <c r="AE175" s="367"/>
      <c r="AF175" s="547"/>
      <c r="AG175" s="547"/>
      <c r="AH175" s="547"/>
      <c r="AI175" s="547"/>
      <c r="AJ175" s="548"/>
      <c r="AK175" s="267"/>
      <c r="AL175" s="211"/>
      <c r="AM175" s="625"/>
      <c r="AN175" s="625"/>
      <c r="AO175" s="625"/>
      <c r="AP175" s="625"/>
      <c r="AQ175" s="625"/>
      <c r="AR175" s="625"/>
      <c r="AS175" s="625"/>
      <c r="AT175" s="625"/>
      <c r="AU175" s="222"/>
      <c r="AV175" s="625"/>
      <c r="AW175" s="625"/>
      <c r="AX175" s="625"/>
      <c r="AY175" s="625"/>
      <c r="AZ175" s="625"/>
      <c r="BA175" s="625"/>
      <c r="BB175" s="625"/>
      <c r="BC175" s="625"/>
      <c r="BD175" s="271"/>
      <c r="BF175" s="121" t="s">
        <v>140</v>
      </c>
    </row>
    <row r="176" spans="1:16384" ht="16.149999999999999" customHeight="1" thickBot="1">
      <c r="A176" s="211"/>
      <c r="B176" s="259"/>
      <c r="C176" s="412" t="s">
        <v>150</v>
      </c>
      <c r="D176" s="412"/>
      <c r="E176" s="412"/>
      <c r="F176" s="413"/>
      <c r="G176" s="358"/>
      <c r="H176" s="359"/>
      <c r="I176" s="359"/>
      <c r="J176" s="359"/>
      <c r="K176" s="460"/>
      <c r="L176" s="449"/>
      <c r="M176" s="449"/>
      <c r="N176" s="449"/>
      <c r="O176" s="449"/>
      <c r="P176" s="449"/>
      <c r="Q176" s="449"/>
      <c r="R176" s="449"/>
      <c r="S176" s="449"/>
      <c r="T176" s="449"/>
      <c r="U176" s="449"/>
      <c r="V176" s="449"/>
      <c r="W176" s="449"/>
      <c r="X176" s="449"/>
      <c r="Y176" s="449"/>
      <c r="Z176" s="451"/>
      <c r="AA176" s="455"/>
      <c r="AB176" s="456"/>
      <c r="AC176" s="456"/>
      <c r="AD176" s="457"/>
      <c r="AE176" s="549"/>
      <c r="AF176" s="549"/>
      <c r="AG176" s="549"/>
      <c r="AH176" s="549"/>
      <c r="AI176" s="549"/>
      <c r="AJ176" s="550"/>
      <c r="AK176" s="267"/>
      <c r="AL176" s="211"/>
      <c r="AM176" s="625"/>
      <c r="AN176" s="625"/>
      <c r="AO176" s="625"/>
      <c r="AP176" s="625"/>
      <c r="AQ176" s="625"/>
      <c r="AR176" s="625"/>
      <c r="AS176" s="625"/>
      <c r="AT176" s="625"/>
      <c r="AU176" s="222"/>
      <c r="AV176" s="625"/>
      <c r="AW176" s="625"/>
      <c r="AX176" s="625"/>
      <c r="AY176" s="625"/>
      <c r="AZ176" s="625"/>
      <c r="BA176" s="625"/>
      <c r="BB176" s="625"/>
      <c r="BC176" s="625"/>
      <c r="BD176" s="271"/>
      <c r="BF176" s="121" t="s">
        <v>141</v>
      </c>
    </row>
    <row r="177" spans="1:16384" ht="16.149999999999999" customHeight="1">
      <c r="A177" s="211"/>
      <c r="B177" s="260"/>
      <c r="C177" s="412"/>
      <c r="D177" s="412"/>
      <c r="E177" s="412"/>
      <c r="F177" s="413"/>
      <c r="G177" s="360"/>
      <c r="H177" s="361"/>
      <c r="I177" s="361"/>
      <c r="J177" s="362"/>
      <c r="K177" s="496" t="str">
        <f>IF(K175="","",IF(K175&gt;=9.95,TEXT(ROUND(K175,),"###,###"),IF(K175&gt;=0.995,TEXT(ROUND(K175,1),"#.0"),ROUND(K175,-INT(LOG10(K175))+1))))</f>
        <v/>
      </c>
      <c r="L177" s="497"/>
      <c r="M177" s="497"/>
      <c r="N177" s="498"/>
      <c r="O177" s="496" t="str">
        <f>IF(O175="","",IF(O175&gt;=9.95,TEXT(ROUND(O175,),"###,###"),IF(O175&gt;=0.995,TEXT(ROUND(O175,1),"#.0"),ROUND(O175,-INT(LOG10(O175))+1))))</f>
        <v/>
      </c>
      <c r="P177" s="497"/>
      <c r="Q177" s="497"/>
      <c r="R177" s="498"/>
      <c r="S177" s="496" t="str">
        <f>IF(S175="","",IF(S175&gt;=9.95,TEXT(ROUND(S175,),"###,###"),IF(S175&gt;=0.995,TEXT(ROUND(S175,1),"#.0"),ROUND(S175,-INT(LOG10(S175))+1))))</f>
        <v/>
      </c>
      <c r="T177" s="497"/>
      <c r="U177" s="497"/>
      <c r="V177" s="498"/>
      <c r="W177" s="496" t="str">
        <f>IF(W175="","",IF(W175&gt;=9.95,TEXT(ROUND(W175,),"###,###"),IF(W175&gt;=0.995,TEXT(ROUND(W175,1),"#.0"),ROUND(W175,-INT(LOG10(W175))+1))))</f>
        <v/>
      </c>
      <c r="X177" s="497"/>
      <c r="Y177" s="497"/>
      <c r="Z177" s="498"/>
      <c r="AA177" s="496" t="str">
        <f>AA175</f>
        <v/>
      </c>
      <c r="AB177" s="497"/>
      <c r="AC177" s="497"/>
      <c r="AD177" s="498"/>
      <c r="AE177" s="551"/>
      <c r="AF177" s="552"/>
      <c r="AG177" s="552"/>
      <c r="AH177" s="552"/>
      <c r="AI177" s="552"/>
      <c r="AJ177" s="553"/>
      <c r="AK177" s="267"/>
      <c r="AL177" s="211"/>
      <c r="AM177" s="625"/>
      <c r="AN177" s="625"/>
      <c r="AO177" s="625"/>
      <c r="AP177" s="625"/>
      <c r="AQ177" s="625"/>
      <c r="AR177" s="625"/>
      <c r="AS177" s="625"/>
      <c r="AT177" s="625"/>
      <c r="AU177" s="222"/>
      <c r="AV177" s="625"/>
      <c r="AW177" s="625"/>
      <c r="AX177" s="625"/>
      <c r="AY177" s="625"/>
      <c r="AZ177" s="625"/>
      <c r="BA177" s="625"/>
      <c r="BB177" s="625"/>
      <c r="BC177" s="625"/>
      <c r="BD177" s="271"/>
    </row>
    <row r="178" spans="1:16384" ht="16.149999999999999" customHeight="1">
      <c r="A178" s="211"/>
      <c r="B178" s="260"/>
      <c r="C178" s="412"/>
      <c r="D178" s="412"/>
      <c r="E178" s="412"/>
      <c r="F178" s="413"/>
      <c r="G178" s="356" t="s">
        <v>142</v>
      </c>
      <c r="H178" s="364"/>
      <c r="I178" s="364"/>
      <c r="J178" s="365"/>
      <c r="K178" s="366"/>
      <c r="L178" s="367"/>
      <c r="M178" s="367"/>
      <c r="N178" s="368"/>
      <c r="O178" s="261" t="s">
        <v>143</v>
      </c>
      <c r="P178" s="262"/>
      <c r="Q178" s="262"/>
      <c r="R178" s="263"/>
      <c r="S178" s="261" t="s">
        <v>144</v>
      </c>
      <c r="T178" s="262"/>
      <c r="U178" s="262"/>
      <c r="V178" s="263"/>
      <c r="W178" s="261" t="s">
        <v>145</v>
      </c>
      <c r="X178" s="262"/>
      <c r="Y178" s="262"/>
      <c r="Z178" s="263"/>
      <c r="AA178" s="261" t="s">
        <v>146</v>
      </c>
      <c r="AB178" s="262"/>
      <c r="AC178" s="262"/>
      <c r="AD178" s="263"/>
      <c r="AE178" s="554" t="str">
        <f>IF(AA175="","",IF(AE182&gt;1,ROUND(POWER(O181*S181*W181*AA181,1/AE182),2),""))</f>
        <v/>
      </c>
      <c r="AF178" s="554"/>
      <c r="AG178" s="554"/>
      <c r="AH178" s="554"/>
      <c r="AI178" s="554"/>
      <c r="AJ178" s="555"/>
      <c r="AK178" s="267"/>
      <c r="AL178" s="211"/>
      <c r="AM178" s="571" t="str">
        <f>IF($C$237="",IF(SUM($AK$163,$AK$171,$AK$179,$AK$187,$AK$195,$AK$203,$AK$211,$AK$219,$AK$227)&gt;0,"該当するものについて、【第6表】の（イ）の理由を記入して下さい。",""),"")</f>
        <v/>
      </c>
      <c r="AN178" s="571"/>
      <c r="AO178" s="571"/>
      <c r="AP178" s="571"/>
      <c r="AQ178" s="571"/>
      <c r="AR178" s="571"/>
      <c r="AS178" s="571"/>
      <c r="AT178" s="571"/>
      <c r="AU178" s="222"/>
      <c r="AV178" s="571" t="str">
        <f>IF($C$254="",IF(SUM($AK$164,$AK$172,$AK$180,$AK$188,$AK$196,$AK$204,$AK$212,$AK$220,$AK$228)&gt;0,"該当するものについて、【第6表】の（ロ）の理由を記入して下さい。",""),"")</f>
        <v/>
      </c>
      <c r="AW178" s="571"/>
      <c r="AX178" s="571"/>
      <c r="AY178" s="571"/>
      <c r="AZ178" s="571"/>
      <c r="BA178" s="571"/>
      <c r="BB178" s="571"/>
      <c r="BC178" s="571"/>
      <c r="BD178" s="272"/>
    </row>
    <row r="179" spans="1:16384" ht="16.149999999999999" customHeight="1">
      <c r="A179" s="211"/>
      <c r="B179" s="260"/>
      <c r="C179" s="412"/>
      <c r="D179" s="412"/>
      <c r="E179" s="412"/>
      <c r="F179" s="413"/>
      <c r="G179" s="360"/>
      <c r="H179" s="361"/>
      <c r="I179" s="361"/>
      <c r="J179" s="362"/>
      <c r="K179" s="369"/>
      <c r="L179" s="370"/>
      <c r="M179" s="370"/>
      <c r="N179" s="371"/>
      <c r="O179" s="493" t="str">
        <f>IF(OR(K177="",O177=""),"",ROUND((O177/K177*100),1))</f>
        <v/>
      </c>
      <c r="P179" s="494"/>
      <c r="Q179" s="494"/>
      <c r="R179" s="495"/>
      <c r="S179" s="493" t="str">
        <f>IF(OR(O177="",S177=""),"",ROUND((S177/O177*100),1))</f>
        <v/>
      </c>
      <c r="T179" s="494"/>
      <c r="U179" s="494"/>
      <c r="V179" s="495"/>
      <c r="W179" s="493" t="str">
        <f>IF(OR(S177="",W177=""),"",ROUND((W177/S177*100),1))</f>
        <v/>
      </c>
      <c r="X179" s="494"/>
      <c r="Y179" s="494"/>
      <c r="Z179" s="495"/>
      <c r="AA179" s="493" t="str">
        <f>IF(OR(W177="",AA177=""),"",ROUND((AA177/W177*100),1))</f>
        <v/>
      </c>
      <c r="AB179" s="494"/>
      <c r="AC179" s="494"/>
      <c r="AD179" s="495"/>
      <c r="AE179" s="556"/>
      <c r="AF179" s="556"/>
      <c r="AG179" s="556"/>
      <c r="AH179" s="556"/>
      <c r="AI179" s="556"/>
      <c r="AJ179" s="557"/>
      <c r="AK179" s="267" t="str">
        <f>IF(AE178="","",IF(AE178&gt;105,1,""))</f>
        <v/>
      </c>
      <c r="AL179" s="211"/>
      <c r="AM179" s="571"/>
      <c r="AN179" s="571"/>
      <c r="AO179" s="571"/>
      <c r="AP179" s="571"/>
      <c r="AQ179" s="571"/>
      <c r="AR179" s="571"/>
      <c r="AS179" s="571"/>
      <c r="AT179" s="571"/>
      <c r="AU179" s="222"/>
      <c r="AV179" s="571"/>
      <c r="AW179" s="571"/>
      <c r="AX179" s="571"/>
      <c r="AY179" s="571"/>
      <c r="AZ179" s="571"/>
      <c r="BA179" s="571"/>
      <c r="BB179" s="571"/>
      <c r="BC179" s="571"/>
      <c r="BD179" s="272"/>
    </row>
    <row r="180" spans="1:16384" ht="16.149999999999999" customHeight="1" thickBot="1">
      <c r="A180" s="211"/>
      <c r="B180" s="260"/>
      <c r="C180" s="257"/>
      <c r="D180" s="257"/>
      <c r="E180" s="257"/>
      <c r="F180" s="257"/>
      <c r="G180" s="360"/>
      <c r="H180" s="361"/>
      <c r="I180" s="361"/>
      <c r="J180" s="362"/>
      <c r="K180" s="369"/>
      <c r="L180" s="370"/>
      <c r="M180" s="370"/>
      <c r="N180" s="371"/>
      <c r="O180" s="493"/>
      <c r="P180" s="494"/>
      <c r="Q180" s="494"/>
      <c r="R180" s="495"/>
      <c r="S180" s="493"/>
      <c r="T180" s="494"/>
      <c r="U180" s="494"/>
      <c r="V180" s="495"/>
      <c r="W180" s="493"/>
      <c r="X180" s="494"/>
      <c r="Y180" s="494"/>
      <c r="Z180" s="495"/>
      <c r="AA180" s="493"/>
      <c r="AB180" s="494"/>
      <c r="AC180" s="494"/>
      <c r="AD180" s="495"/>
      <c r="AE180" s="556"/>
      <c r="AF180" s="556"/>
      <c r="AG180" s="556"/>
      <c r="AH180" s="556"/>
      <c r="AI180" s="556"/>
      <c r="AJ180" s="557"/>
      <c r="AK180" s="267" t="str">
        <f>IF(AA179="","",IF(AA179&gt;105,1,""))</f>
        <v/>
      </c>
      <c r="AL180" s="268"/>
      <c r="AM180" s="571"/>
      <c r="AN180" s="571"/>
      <c r="AO180" s="571"/>
      <c r="AP180" s="571"/>
      <c r="AQ180" s="571"/>
      <c r="AR180" s="571"/>
      <c r="AS180" s="571"/>
      <c r="AT180" s="571"/>
      <c r="AU180" s="222"/>
      <c r="AV180" s="571"/>
      <c r="AW180" s="571"/>
      <c r="AX180" s="571"/>
      <c r="AY180" s="571"/>
      <c r="AZ180" s="571"/>
      <c r="BA180" s="571"/>
      <c r="BB180" s="571"/>
      <c r="BC180" s="571"/>
      <c r="BD180" s="272"/>
    </row>
    <row r="181" spans="1:16384" ht="16.149999999999999" hidden="1" customHeight="1">
      <c r="A181" s="211"/>
      <c r="B181" s="260"/>
      <c r="C181" s="257"/>
      <c r="D181" s="257"/>
      <c r="E181" s="257"/>
      <c r="F181" s="257"/>
      <c r="G181" s="572"/>
      <c r="H181" s="573"/>
      <c r="I181" s="573"/>
      <c r="J181" s="574"/>
      <c r="K181" s="558"/>
      <c r="L181" s="559"/>
      <c r="M181" s="559"/>
      <c r="N181" s="629"/>
      <c r="O181" s="628">
        <f>IF(O179="",1,O179)</f>
        <v>1</v>
      </c>
      <c r="P181" s="559"/>
      <c r="Q181" s="559"/>
      <c r="R181" s="629"/>
      <c r="S181" s="628">
        <f>IF(S179="",1,S179)</f>
        <v>1</v>
      </c>
      <c r="T181" s="559"/>
      <c r="U181" s="559"/>
      <c r="V181" s="629"/>
      <c r="W181" s="628">
        <f>IF(W179="",1,W179)</f>
        <v>1</v>
      </c>
      <c r="X181" s="559"/>
      <c r="Y181" s="559"/>
      <c r="Z181" s="629"/>
      <c r="AA181" s="628">
        <f>IF(AA179="",1,AA179)</f>
        <v>1</v>
      </c>
      <c r="AB181" s="630"/>
      <c r="AC181" s="630"/>
      <c r="AD181" s="631"/>
      <c r="AE181" s="558" t="str">
        <f>IF(AE182&gt;2,POWER(O181*S181*W181*AA181,1/AE182),"")</f>
        <v/>
      </c>
      <c r="AF181" s="559"/>
      <c r="AG181" s="559"/>
      <c r="AH181" s="559"/>
      <c r="AI181" s="559"/>
      <c r="AJ181" s="560"/>
      <c r="AK181" s="267"/>
      <c r="AL181" s="268"/>
      <c r="AM181" s="571"/>
      <c r="AN181" s="571"/>
      <c r="AO181" s="571"/>
      <c r="AP181" s="571"/>
      <c r="AQ181" s="571"/>
      <c r="AR181" s="571"/>
      <c r="AS181" s="571"/>
      <c r="AT181" s="571"/>
      <c r="AU181" s="222"/>
      <c r="AV181" s="571"/>
      <c r="AW181" s="571"/>
      <c r="AX181" s="571"/>
      <c r="AY181" s="571"/>
      <c r="AZ181" s="571"/>
      <c r="BA181" s="571"/>
      <c r="BB181" s="571"/>
      <c r="BC181" s="571"/>
      <c r="BD181" s="272"/>
    </row>
    <row r="182" spans="1:16384" ht="16.149999999999999" hidden="1" customHeight="1">
      <c r="A182" s="211"/>
      <c r="B182" s="260"/>
      <c r="C182" s="257"/>
      <c r="D182" s="257"/>
      <c r="E182" s="257"/>
      <c r="F182" s="257"/>
      <c r="G182" s="572"/>
      <c r="H182" s="573"/>
      <c r="I182" s="573"/>
      <c r="J182" s="574"/>
      <c r="K182" s="558"/>
      <c r="L182" s="559"/>
      <c r="M182" s="559"/>
      <c r="N182" s="629"/>
      <c r="O182" s="628" t="str">
        <f>IF(O179="","",1)</f>
        <v/>
      </c>
      <c r="P182" s="559"/>
      <c r="Q182" s="559"/>
      <c r="R182" s="629"/>
      <c r="S182" s="628" t="str">
        <f>IF(S179="","",1)</f>
        <v/>
      </c>
      <c r="T182" s="559"/>
      <c r="U182" s="559"/>
      <c r="V182" s="629"/>
      <c r="W182" s="628" t="str">
        <f>IF(W179="","",1)</f>
        <v/>
      </c>
      <c r="X182" s="559"/>
      <c r="Y182" s="559"/>
      <c r="Z182" s="629"/>
      <c r="AA182" s="628" t="str">
        <f>IF(AA179="","",1)</f>
        <v/>
      </c>
      <c r="AB182" s="559"/>
      <c r="AC182" s="559"/>
      <c r="AD182" s="629"/>
      <c r="AE182" s="558">
        <f>SUM(O182:AD182)</f>
        <v>0</v>
      </c>
      <c r="AF182" s="559"/>
      <c r="AG182" s="559"/>
      <c r="AH182" s="559"/>
      <c r="AI182" s="559"/>
      <c r="AJ182" s="560"/>
      <c r="AK182" s="267"/>
      <c r="AL182" s="268"/>
      <c r="AM182" s="571"/>
      <c r="AN182" s="571"/>
      <c r="AO182" s="571"/>
      <c r="AP182" s="571"/>
      <c r="AQ182" s="571"/>
      <c r="AR182" s="571"/>
      <c r="AS182" s="571"/>
      <c r="AT182" s="571"/>
      <c r="AU182" s="222"/>
      <c r="AV182" s="571"/>
      <c r="AW182" s="571"/>
      <c r="AX182" s="571"/>
      <c r="AY182" s="571"/>
      <c r="AZ182" s="571"/>
      <c r="BA182" s="571"/>
      <c r="BB182" s="571"/>
      <c r="BC182" s="571"/>
      <c r="BD182" s="272"/>
    </row>
    <row r="183" spans="1:16384" ht="16.149999999999999" customHeight="1">
      <c r="A183" s="211"/>
      <c r="B183" s="259"/>
      <c r="C183" s="237"/>
      <c r="D183" s="237"/>
      <c r="E183" s="237"/>
      <c r="F183" s="237"/>
      <c r="G183" s="356" t="s">
        <v>138</v>
      </c>
      <c r="H183" s="357"/>
      <c r="I183" s="357"/>
      <c r="J183" s="357"/>
      <c r="K183" s="459"/>
      <c r="L183" s="448"/>
      <c r="M183" s="448"/>
      <c r="N183" s="448"/>
      <c r="O183" s="447"/>
      <c r="P183" s="448"/>
      <c r="Q183" s="448"/>
      <c r="R183" s="448"/>
      <c r="S183" s="447"/>
      <c r="T183" s="448"/>
      <c r="U183" s="448"/>
      <c r="V183" s="448"/>
      <c r="W183" s="447"/>
      <c r="X183" s="448"/>
      <c r="Y183" s="448"/>
      <c r="Z183" s="450"/>
      <c r="AA183" s="452" t="str">
        <f>X115</f>
        <v/>
      </c>
      <c r="AB183" s="453"/>
      <c r="AC183" s="453"/>
      <c r="AD183" s="454"/>
      <c r="AE183" s="367"/>
      <c r="AF183" s="547"/>
      <c r="AG183" s="547"/>
      <c r="AH183" s="547"/>
      <c r="AI183" s="547"/>
      <c r="AJ183" s="548"/>
      <c r="AK183" s="267"/>
      <c r="AL183" s="211"/>
      <c r="AM183" s="571"/>
      <c r="AN183" s="571"/>
      <c r="AO183" s="571"/>
      <c r="AP183" s="571"/>
      <c r="AQ183" s="571"/>
      <c r="AR183" s="571"/>
      <c r="AS183" s="571"/>
      <c r="AT183" s="571"/>
      <c r="AU183" s="222"/>
      <c r="AV183" s="571"/>
      <c r="AW183" s="571"/>
      <c r="AX183" s="571"/>
      <c r="AY183" s="571"/>
      <c r="AZ183" s="571"/>
      <c r="BA183" s="571"/>
      <c r="BB183" s="571"/>
      <c r="BC183" s="571"/>
      <c r="BD183" s="271"/>
      <c r="BF183" s="121" t="s">
        <v>140</v>
      </c>
    </row>
    <row r="184" spans="1:16384" ht="16.149999999999999" customHeight="1" thickBot="1">
      <c r="A184" s="211"/>
      <c r="B184" s="259"/>
      <c r="C184" s="412" t="s">
        <v>151</v>
      </c>
      <c r="D184" s="412"/>
      <c r="E184" s="412"/>
      <c r="F184" s="413"/>
      <c r="G184" s="358"/>
      <c r="H184" s="359"/>
      <c r="I184" s="359"/>
      <c r="J184" s="359"/>
      <c r="K184" s="460"/>
      <c r="L184" s="449"/>
      <c r="M184" s="449"/>
      <c r="N184" s="449"/>
      <c r="O184" s="449"/>
      <c r="P184" s="449"/>
      <c r="Q184" s="449"/>
      <c r="R184" s="449"/>
      <c r="S184" s="449"/>
      <c r="T184" s="449"/>
      <c r="U184" s="449"/>
      <c r="V184" s="449"/>
      <c r="W184" s="449"/>
      <c r="X184" s="449"/>
      <c r="Y184" s="449"/>
      <c r="Z184" s="451"/>
      <c r="AA184" s="455"/>
      <c r="AB184" s="456"/>
      <c r="AC184" s="456"/>
      <c r="AD184" s="457"/>
      <c r="AE184" s="549"/>
      <c r="AF184" s="549"/>
      <c r="AG184" s="549"/>
      <c r="AH184" s="549"/>
      <c r="AI184" s="549"/>
      <c r="AJ184" s="550"/>
      <c r="AK184" s="267"/>
      <c r="AL184" s="211"/>
      <c r="AM184" s="222"/>
      <c r="AN184" s="222"/>
      <c r="AO184" s="222"/>
      <c r="AP184" s="222"/>
      <c r="AQ184" s="222"/>
      <c r="AR184" s="222"/>
      <c r="AS184" s="222"/>
      <c r="AT184" s="222"/>
      <c r="AU184" s="222"/>
      <c r="AV184" s="222"/>
      <c r="AW184" s="222"/>
      <c r="AX184" s="222"/>
      <c r="AY184" s="222"/>
      <c r="AZ184" s="222"/>
      <c r="BA184" s="222"/>
      <c r="BB184" s="222"/>
      <c r="BC184" s="222"/>
      <c r="BD184" s="271"/>
      <c r="BF184" s="121" t="s">
        <v>141</v>
      </c>
    </row>
    <row r="185" spans="1:16384" ht="16.149999999999999" customHeight="1">
      <c r="A185" s="211"/>
      <c r="B185" s="260"/>
      <c r="C185" s="412"/>
      <c r="D185" s="412"/>
      <c r="E185" s="412"/>
      <c r="F185" s="413"/>
      <c r="G185" s="360"/>
      <c r="H185" s="361"/>
      <c r="I185" s="361"/>
      <c r="J185" s="362"/>
      <c r="K185" s="496" t="str">
        <f>IF(K183="","",IF(K183&gt;=9.95,TEXT(ROUND(K183,),"###,###"),IF(K183&gt;=0.995,TEXT(ROUND(K183,1),"#.0"),ROUND(K183,-INT(LOG10(K183))+1))))</f>
        <v/>
      </c>
      <c r="L185" s="497"/>
      <c r="M185" s="497"/>
      <c r="N185" s="498"/>
      <c r="O185" s="496" t="str">
        <f>IF(O183="","",IF(O183&gt;=9.95,TEXT(ROUND(O183,),"###,###"),IF(O183&gt;=0.995,TEXT(ROUND(O183,1),"#.0"),ROUND(O183,-INT(LOG10(O183))+1))))</f>
        <v/>
      </c>
      <c r="P185" s="497"/>
      <c r="Q185" s="497"/>
      <c r="R185" s="498"/>
      <c r="S185" s="496" t="str">
        <f>IF(S183="","",IF(S183&gt;=9.95,TEXT(ROUND(S183,),"###,###"),IF(S183&gt;=0.995,TEXT(ROUND(S183,1),"#.0"),ROUND(S183,-INT(LOG10(S183))+1))))</f>
        <v/>
      </c>
      <c r="T185" s="497"/>
      <c r="U185" s="497"/>
      <c r="V185" s="498"/>
      <c r="W185" s="496" t="str">
        <f>IF(W183="","",IF(W183&gt;=9.95,TEXT(ROUND(W183,),"###,###"),IF(W183&gt;=0.995,TEXT(ROUND(W183,1),"#.0"),ROUND(W183,-INT(LOG10(W183))+1))))</f>
        <v/>
      </c>
      <c r="X185" s="497"/>
      <c r="Y185" s="497"/>
      <c r="Z185" s="498"/>
      <c r="AA185" s="496" t="str">
        <f>AA183</f>
        <v/>
      </c>
      <c r="AB185" s="497"/>
      <c r="AC185" s="497"/>
      <c r="AD185" s="498"/>
      <c r="AE185" s="551"/>
      <c r="AF185" s="552"/>
      <c r="AG185" s="552"/>
      <c r="AH185" s="552"/>
      <c r="AI185" s="552"/>
      <c r="AJ185" s="553"/>
      <c r="AK185" s="267"/>
      <c r="AL185" s="211"/>
      <c r="AM185" s="222"/>
      <c r="AN185" s="222"/>
      <c r="AO185" s="222"/>
      <c r="AP185" s="222"/>
      <c r="AQ185" s="222"/>
      <c r="AR185" s="222"/>
      <c r="AS185" s="222"/>
      <c r="AT185" s="222"/>
      <c r="AU185" s="222"/>
      <c r="AV185" s="222"/>
      <c r="AW185" s="222"/>
      <c r="AX185" s="222"/>
      <c r="AY185" s="222"/>
      <c r="AZ185" s="222"/>
      <c r="BA185" s="222"/>
      <c r="BB185" s="222"/>
      <c r="BC185" s="222"/>
      <c r="BD185" s="271"/>
    </row>
    <row r="186" spans="1:16384" ht="16.149999999999999" customHeight="1">
      <c r="A186" s="211"/>
      <c r="B186" s="260"/>
      <c r="C186" s="412"/>
      <c r="D186" s="412"/>
      <c r="E186" s="412"/>
      <c r="F186" s="413"/>
      <c r="G186" s="356" t="s">
        <v>142</v>
      </c>
      <c r="H186" s="364"/>
      <c r="I186" s="364"/>
      <c r="J186" s="365"/>
      <c r="K186" s="366"/>
      <c r="L186" s="367"/>
      <c r="M186" s="367"/>
      <c r="N186" s="368"/>
      <c r="O186" s="261" t="s">
        <v>143</v>
      </c>
      <c r="P186" s="262"/>
      <c r="Q186" s="262"/>
      <c r="R186" s="263"/>
      <c r="S186" s="261" t="s">
        <v>144</v>
      </c>
      <c r="T186" s="262"/>
      <c r="U186" s="262"/>
      <c r="V186" s="263"/>
      <c r="W186" s="261" t="s">
        <v>145</v>
      </c>
      <c r="X186" s="262"/>
      <c r="Y186" s="262"/>
      <c r="Z186" s="263"/>
      <c r="AA186" s="261" t="s">
        <v>146</v>
      </c>
      <c r="AB186" s="262"/>
      <c r="AC186" s="262"/>
      <c r="AD186" s="263"/>
      <c r="AE186" s="554" t="str">
        <f>IF(AA183="","",IF(AE190&gt;1,ROUND(POWER(O189*S189*W189*AA189,1/AE190),2),""))</f>
        <v/>
      </c>
      <c r="AF186" s="554"/>
      <c r="AG186" s="554"/>
      <c r="AH186" s="554"/>
      <c r="AI186" s="554"/>
      <c r="AJ186" s="555"/>
      <c r="AK186" s="267"/>
      <c r="AL186" s="211"/>
      <c r="AM186" s="222"/>
      <c r="AN186" s="222"/>
      <c r="AO186" s="222"/>
      <c r="AP186" s="222"/>
      <c r="AQ186" s="222"/>
      <c r="AR186" s="222"/>
      <c r="AS186" s="222"/>
      <c r="AT186" s="222"/>
      <c r="AU186" s="222"/>
      <c r="AV186" s="222"/>
      <c r="AW186" s="222"/>
      <c r="AX186" s="222"/>
      <c r="AY186" s="222"/>
      <c r="AZ186" s="222"/>
      <c r="BA186" s="222"/>
      <c r="BB186" s="222"/>
      <c r="BC186" s="222"/>
      <c r="BD186" s="272"/>
    </row>
    <row r="187" spans="1:16384" customFormat="1" ht="16.149999999999999" customHeight="1">
      <c r="A187" s="211"/>
      <c r="B187" s="260"/>
      <c r="C187" s="412"/>
      <c r="D187" s="412"/>
      <c r="E187" s="412"/>
      <c r="F187" s="413"/>
      <c r="G187" s="360"/>
      <c r="H187" s="361"/>
      <c r="I187" s="361"/>
      <c r="J187" s="362"/>
      <c r="K187" s="369"/>
      <c r="L187" s="370"/>
      <c r="M187" s="370"/>
      <c r="N187" s="371"/>
      <c r="O187" s="493" t="str">
        <f>IF(OR(K185="",O185=""),"",ROUND((O185/K185*100),1))</f>
        <v/>
      </c>
      <c r="P187" s="494"/>
      <c r="Q187" s="494"/>
      <c r="R187" s="495"/>
      <c r="S187" s="493" t="str">
        <f>IF(OR(O185="",S185=""),"",ROUND((S185/O185*100),1))</f>
        <v/>
      </c>
      <c r="T187" s="494"/>
      <c r="U187" s="494"/>
      <c r="V187" s="495"/>
      <c r="W187" s="493" t="str">
        <f>IF(OR(S185="",W185=""),"",ROUND((W185/S185*100),1))</f>
        <v/>
      </c>
      <c r="X187" s="494"/>
      <c r="Y187" s="494"/>
      <c r="Z187" s="495"/>
      <c r="AA187" s="493" t="str">
        <f>IF(OR(W185="",AA185=""),"",ROUND((AA185/W185*100),1))</f>
        <v/>
      </c>
      <c r="AB187" s="494"/>
      <c r="AC187" s="494"/>
      <c r="AD187" s="495"/>
      <c r="AE187" s="556"/>
      <c r="AF187" s="556"/>
      <c r="AG187" s="556"/>
      <c r="AH187" s="556"/>
      <c r="AI187" s="556"/>
      <c r="AJ187" s="557"/>
      <c r="AK187" s="267" t="str">
        <f>IF(AE186="","",IF(AE186&gt;105,1,""))</f>
        <v/>
      </c>
      <c r="AL187" s="211"/>
      <c r="AM187" s="222"/>
      <c r="AN187" s="222"/>
      <c r="AO187" s="222"/>
      <c r="AP187" s="222"/>
      <c r="AQ187" s="222"/>
      <c r="AR187" s="222"/>
      <c r="AS187" s="222"/>
      <c r="AT187" s="222"/>
      <c r="AU187" s="222"/>
      <c r="AV187" s="222"/>
      <c r="AW187" s="222"/>
      <c r="AX187" s="222"/>
      <c r="AY187" s="222"/>
      <c r="AZ187" s="222"/>
      <c r="BA187" s="222"/>
      <c r="BB187" s="222"/>
      <c r="BC187" s="222"/>
      <c r="BD187" s="272"/>
      <c r="BE187" s="91"/>
      <c r="BF187" s="91"/>
      <c r="BG187" s="91"/>
      <c r="BH187" s="91"/>
      <c r="BI187" s="91"/>
      <c r="BJ187" s="91"/>
      <c r="BK187" s="91"/>
      <c r="BL187" s="91"/>
      <c r="BM187" s="91"/>
      <c r="BN187" s="91"/>
      <c r="BO187" s="91"/>
      <c r="BP187" s="91"/>
      <c r="BQ187" s="91"/>
      <c r="BR187" s="91"/>
      <c r="BS187" s="91"/>
      <c r="BT187" s="91"/>
      <c r="BU187" s="91"/>
      <c r="BV187" s="91"/>
      <c r="BW187" s="91"/>
      <c r="BX187" s="91"/>
      <c r="BY187" s="91"/>
      <c r="BZ187" s="91"/>
      <c r="CA187" s="91"/>
      <c r="CB187" s="91"/>
      <c r="CC187" s="91"/>
      <c r="CD187" s="91"/>
      <c r="CE187" s="91"/>
      <c r="CF187" s="91"/>
      <c r="CG187" s="91"/>
      <c r="CH187" s="91"/>
      <c r="CI187" s="91"/>
      <c r="CJ187" s="91"/>
      <c r="CK187" s="91"/>
      <c r="CL187" s="91"/>
      <c r="CM187" s="91"/>
      <c r="CN187" s="91"/>
      <c r="CO187" s="91"/>
      <c r="CP187" s="91"/>
      <c r="CQ187" s="91"/>
      <c r="CR187" s="91"/>
      <c r="CS187" s="91"/>
      <c r="CT187" s="91"/>
      <c r="CU187" s="91"/>
      <c r="CV187" s="91"/>
      <c r="CW187" s="91"/>
      <c r="CX187" s="91"/>
      <c r="CY187" s="91"/>
      <c r="CZ187" s="91"/>
      <c r="DA187" s="91"/>
      <c r="DB187" s="91"/>
      <c r="DC187" s="91"/>
      <c r="DD187" s="91"/>
      <c r="DE187" s="91"/>
      <c r="DF187" s="91"/>
      <c r="DG187" s="91"/>
      <c r="DH187" s="91"/>
      <c r="DI187" s="91"/>
      <c r="DJ187" s="91"/>
      <c r="DK187" s="91"/>
      <c r="DL187" s="91"/>
      <c r="DM187" s="91"/>
      <c r="DN187" s="91"/>
      <c r="DO187" s="91"/>
      <c r="DP187" s="91"/>
      <c r="DQ187" s="91"/>
      <c r="DR187" s="91"/>
      <c r="DS187" s="91"/>
      <c r="DT187" s="91"/>
      <c r="DU187" s="91"/>
      <c r="DV187" s="91"/>
      <c r="DW187" s="91"/>
      <c r="DX187" s="91"/>
      <c r="DY187" s="91"/>
      <c r="DZ187" s="91"/>
      <c r="EA187" s="91"/>
      <c r="EB187" s="91"/>
      <c r="EC187" s="91"/>
      <c r="ED187" s="91"/>
      <c r="EE187" s="91"/>
      <c r="EF187" s="91"/>
      <c r="EG187" s="91"/>
      <c r="EH187" s="91"/>
      <c r="EI187" s="91"/>
      <c r="EJ187" s="91"/>
      <c r="EK187" s="91"/>
      <c r="EL187" s="91"/>
      <c r="EM187" s="91"/>
      <c r="EN187" s="91"/>
      <c r="EO187" s="91"/>
      <c r="EP187" s="91"/>
      <c r="EQ187" s="91"/>
      <c r="ER187" s="91"/>
      <c r="ES187" s="91"/>
      <c r="ET187" s="91"/>
      <c r="EU187" s="91"/>
      <c r="EV187" s="91"/>
      <c r="EW187" s="91"/>
      <c r="EX187" s="91"/>
      <c r="EY187" s="91"/>
      <c r="EZ187" s="91"/>
      <c r="FA187" s="91"/>
      <c r="FB187" s="91"/>
      <c r="FC187" s="91"/>
      <c r="FD187" s="91"/>
      <c r="FE187" s="91"/>
      <c r="FF187" s="91"/>
      <c r="FG187" s="91"/>
      <c r="FH187" s="91"/>
      <c r="FI187" s="91"/>
      <c r="FJ187" s="91"/>
      <c r="FK187" s="91"/>
      <c r="FL187" s="91"/>
      <c r="FM187" s="91"/>
      <c r="FN187" s="91"/>
      <c r="FO187" s="91"/>
      <c r="FP187" s="91"/>
      <c r="FQ187" s="91"/>
      <c r="FR187" s="91"/>
      <c r="FS187" s="91"/>
      <c r="FT187" s="91"/>
      <c r="FU187" s="91"/>
      <c r="FV187" s="91"/>
      <c r="FW187" s="91"/>
      <c r="FX187" s="91"/>
      <c r="FY187" s="91"/>
      <c r="FZ187" s="91"/>
      <c r="GA187" s="91"/>
      <c r="GB187" s="91"/>
      <c r="GC187" s="91"/>
      <c r="GD187" s="91"/>
      <c r="GE187" s="91"/>
      <c r="GF187" s="91"/>
      <c r="GG187" s="91"/>
      <c r="GH187" s="91"/>
      <c r="GI187" s="91"/>
      <c r="GJ187" s="91"/>
      <c r="GK187" s="91"/>
      <c r="GL187" s="91"/>
      <c r="GM187" s="91"/>
      <c r="GN187" s="91"/>
      <c r="GO187" s="91"/>
      <c r="GP187" s="91"/>
      <c r="GQ187" s="91"/>
      <c r="GR187" s="91"/>
      <c r="GS187" s="91"/>
      <c r="GT187" s="91"/>
      <c r="GU187" s="91"/>
      <c r="GV187" s="91"/>
      <c r="GW187" s="91"/>
      <c r="GX187" s="91"/>
      <c r="GY187" s="91"/>
      <c r="GZ187" s="91"/>
      <c r="HA187" s="91"/>
      <c r="HB187" s="91"/>
      <c r="HC187" s="91"/>
      <c r="HD187" s="91"/>
      <c r="HE187" s="91"/>
      <c r="HF187" s="91"/>
      <c r="HG187" s="91"/>
      <c r="HH187" s="91"/>
      <c r="HI187" s="91"/>
      <c r="HJ187" s="91"/>
      <c r="HK187" s="91"/>
      <c r="HL187" s="91"/>
      <c r="HM187" s="91"/>
      <c r="HN187" s="91"/>
      <c r="HO187" s="91"/>
      <c r="HP187" s="91"/>
      <c r="HQ187" s="91"/>
      <c r="HR187" s="91"/>
      <c r="HS187" s="91"/>
      <c r="HT187" s="91"/>
      <c r="HU187" s="91"/>
      <c r="HV187" s="91"/>
      <c r="HW187" s="91"/>
      <c r="HX187" s="91"/>
      <c r="HY187" s="91"/>
      <c r="HZ187" s="91"/>
      <c r="IA187" s="91"/>
      <c r="IB187" s="91"/>
      <c r="IC187" s="91"/>
      <c r="ID187" s="91"/>
      <c r="IE187" s="91"/>
      <c r="IF187" s="91"/>
      <c r="IG187" s="91"/>
      <c r="IH187" s="91"/>
      <c r="II187" s="91"/>
      <c r="IJ187" s="91"/>
      <c r="IK187" s="91"/>
      <c r="IL187" s="91"/>
      <c r="IM187" s="91"/>
      <c r="IN187" s="91"/>
      <c r="IO187" s="91"/>
      <c r="IP187" s="91"/>
      <c r="IQ187" s="91"/>
      <c r="IR187" s="91"/>
      <c r="IS187" s="91"/>
      <c r="IT187" s="91"/>
      <c r="IU187" s="91"/>
      <c r="IV187" s="91"/>
      <c r="IW187" s="91"/>
      <c r="IX187" s="91"/>
      <c r="IY187" s="91"/>
      <c r="IZ187" s="91"/>
      <c r="JA187" s="91"/>
      <c r="JB187" s="91"/>
      <c r="JC187" s="91"/>
      <c r="JD187" s="91"/>
      <c r="JE187" s="91"/>
      <c r="JF187" s="91"/>
      <c r="JG187" s="91"/>
      <c r="JH187" s="91"/>
      <c r="JI187" s="91"/>
      <c r="JJ187" s="91"/>
      <c r="JK187" s="91"/>
      <c r="JL187" s="91"/>
      <c r="JM187" s="91"/>
      <c r="JN187" s="91"/>
      <c r="JO187" s="91"/>
      <c r="JP187" s="91"/>
      <c r="JQ187" s="91"/>
      <c r="JR187" s="91"/>
      <c r="JS187" s="91"/>
      <c r="JT187" s="91"/>
      <c r="JU187" s="91"/>
      <c r="JV187" s="91"/>
      <c r="JW187" s="91"/>
      <c r="JX187" s="91"/>
      <c r="JY187" s="91"/>
      <c r="JZ187" s="91"/>
      <c r="KA187" s="91"/>
      <c r="KB187" s="91"/>
      <c r="KC187" s="91"/>
      <c r="KD187" s="91"/>
      <c r="KE187" s="91"/>
      <c r="KF187" s="91"/>
      <c r="KG187" s="91"/>
      <c r="KH187" s="91"/>
      <c r="KI187" s="91"/>
      <c r="KJ187" s="91"/>
      <c r="KK187" s="91"/>
      <c r="KL187" s="91"/>
      <c r="KM187" s="91"/>
      <c r="KN187" s="91"/>
      <c r="KO187" s="91"/>
      <c r="KP187" s="91"/>
      <c r="KQ187" s="91"/>
      <c r="KR187" s="91"/>
      <c r="KS187" s="91"/>
      <c r="KT187" s="91"/>
      <c r="KU187" s="91"/>
      <c r="KV187" s="91"/>
      <c r="KW187" s="91"/>
      <c r="KX187" s="91"/>
      <c r="KY187" s="91"/>
      <c r="KZ187" s="91"/>
      <c r="LA187" s="91"/>
      <c r="LB187" s="91"/>
      <c r="LC187" s="91"/>
      <c r="LD187" s="91"/>
      <c r="LE187" s="91"/>
      <c r="LF187" s="91"/>
      <c r="LG187" s="91"/>
      <c r="LH187" s="91"/>
      <c r="LI187" s="91"/>
      <c r="LJ187" s="91"/>
      <c r="LK187" s="91"/>
      <c r="LL187" s="91"/>
      <c r="LM187" s="91"/>
      <c r="LN187" s="91"/>
      <c r="LO187" s="91"/>
      <c r="LP187" s="91"/>
      <c r="LQ187" s="91"/>
      <c r="LR187" s="91"/>
      <c r="LS187" s="91"/>
      <c r="LT187" s="91"/>
      <c r="LU187" s="91"/>
      <c r="LV187" s="91"/>
      <c r="LW187" s="91"/>
      <c r="LX187" s="91"/>
      <c r="LY187" s="91"/>
      <c r="LZ187" s="91"/>
      <c r="MA187" s="91"/>
      <c r="MB187" s="91"/>
      <c r="MC187" s="91"/>
      <c r="MD187" s="91"/>
      <c r="ME187" s="91"/>
      <c r="MF187" s="91"/>
      <c r="MG187" s="91"/>
      <c r="MH187" s="91"/>
      <c r="MI187" s="91"/>
      <c r="MJ187" s="91"/>
      <c r="MK187" s="91"/>
      <c r="ML187" s="91"/>
      <c r="MM187" s="91"/>
      <c r="MN187" s="91"/>
      <c r="MO187" s="91"/>
      <c r="MP187" s="91"/>
      <c r="MQ187" s="91"/>
      <c r="MR187" s="91"/>
      <c r="MS187" s="91"/>
      <c r="MT187" s="91"/>
      <c r="MU187" s="91"/>
      <c r="MV187" s="91"/>
      <c r="MW187" s="91"/>
      <c r="MX187" s="91"/>
      <c r="MY187" s="91"/>
      <c r="MZ187" s="91"/>
      <c r="NA187" s="91"/>
      <c r="NB187" s="91"/>
      <c r="NC187" s="91"/>
      <c r="ND187" s="91"/>
      <c r="NE187" s="91"/>
      <c r="NF187" s="91"/>
      <c r="NG187" s="91"/>
      <c r="NH187" s="91"/>
      <c r="NI187" s="91"/>
      <c r="NJ187" s="91"/>
      <c r="NK187" s="91"/>
      <c r="NL187" s="91"/>
      <c r="NM187" s="91"/>
      <c r="NN187" s="91"/>
      <c r="NO187" s="91"/>
      <c r="NP187" s="91"/>
      <c r="NQ187" s="91"/>
      <c r="NR187" s="91"/>
      <c r="NS187" s="91"/>
      <c r="NT187" s="91"/>
      <c r="NU187" s="91"/>
      <c r="NV187" s="91"/>
      <c r="NW187" s="91"/>
      <c r="NX187" s="91"/>
      <c r="NY187" s="91"/>
      <c r="NZ187" s="91"/>
      <c r="OA187" s="91"/>
      <c r="OB187" s="91"/>
      <c r="OC187" s="91"/>
      <c r="OD187" s="91"/>
      <c r="OE187" s="91"/>
      <c r="OF187" s="91"/>
      <c r="OG187" s="91"/>
      <c r="OH187" s="91"/>
      <c r="OI187" s="91"/>
      <c r="OJ187" s="91"/>
      <c r="OK187" s="91"/>
      <c r="OL187" s="91"/>
      <c r="OM187" s="91"/>
      <c r="ON187" s="91"/>
      <c r="OO187" s="91"/>
      <c r="OP187" s="91"/>
      <c r="OQ187" s="91"/>
      <c r="OR187" s="91"/>
      <c r="OS187" s="91"/>
      <c r="OT187" s="91"/>
      <c r="OU187" s="91"/>
      <c r="OV187" s="91"/>
      <c r="OW187" s="91"/>
      <c r="OX187" s="91"/>
      <c r="OY187" s="91"/>
      <c r="OZ187" s="91"/>
      <c r="PA187" s="91"/>
      <c r="PB187" s="91"/>
      <c r="PC187" s="91"/>
      <c r="PD187" s="91"/>
      <c r="PE187" s="91"/>
      <c r="PF187" s="91"/>
      <c r="PG187" s="91"/>
      <c r="PH187" s="91"/>
      <c r="PI187" s="91"/>
      <c r="PJ187" s="91"/>
      <c r="PK187" s="91"/>
      <c r="PL187" s="91"/>
      <c r="PM187" s="91"/>
      <c r="PN187" s="91"/>
      <c r="PO187" s="91"/>
      <c r="PP187" s="91"/>
      <c r="PQ187" s="91"/>
      <c r="PR187" s="91"/>
      <c r="PS187" s="91"/>
      <c r="PT187" s="91"/>
      <c r="PU187" s="91"/>
      <c r="PV187" s="91"/>
      <c r="PW187" s="91"/>
      <c r="PX187" s="91"/>
      <c r="PY187" s="91"/>
      <c r="PZ187" s="91"/>
      <c r="QA187" s="91"/>
      <c r="QB187" s="91"/>
      <c r="QC187" s="91"/>
      <c r="QD187" s="91"/>
      <c r="QE187" s="91"/>
      <c r="QF187" s="91"/>
      <c r="QG187" s="91"/>
      <c r="QH187" s="91"/>
      <c r="QI187" s="91"/>
      <c r="QJ187" s="91"/>
      <c r="QK187" s="91"/>
      <c r="QL187" s="91"/>
      <c r="QM187" s="91"/>
      <c r="QN187" s="91"/>
      <c r="QO187" s="91"/>
      <c r="QP187" s="91"/>
      <c r="QQ187" s="91"/>
      <c r="QR187" s="91"/>
      <c r="QS187" s="91"/>
      <c r="QT187" s="91"/>
      <c r="QU187" s="91"/>
      <c r="QV187" s="91"/>
      <c r="QW187" s="91"/>
      <c r="QX187" s="91"/>
      <c r="QY187" s="91"/>
      <c r="QZ187" s="91"/>
      <c r="RA187" s="91"/>
      <c r="RB187" s="91"/>
      <c r="RC187" s="91"/>
      <c r="RD187" s="91"/>
      <c r="RE187" s="91"/>
      <c r="RF187" s="91"/>
      <c r="RG187" s="91"/>
      <c r="RH187" s="91"/>
      <c r="RI187" s="91"/>
      <c r="RJ187" s="91"/>
      <c r="RK187" s="91"/>
      <c r="RL187" s="91"/>
      <c r="RM187" s="91"/>
      <c r="RN187" s="91"/>
      <c r="RO187" s="91"/>
      <c r="RP187" s="91"/>
      <c r="RQ187" s="91"/>
      <c r="RR187" s="91"/>
      <c r="RS187" s="91"/>
      <c r="RT187" s="91"/>
      <c r="RU187" s="91"/>
      <c r="RV187" s="91"/>
      <c r="RW187" s="91"/>
      <c r="RX187" s="91"/>
      <c r="RY187" s="91"/>
      <c r="RZ187" s="91"/>
      <c r="SA187" s="91"/>
      <c r="SB187" s="91"/>
      <c r="SC187" s="91"/>
      <c r="SD187" s="91"/>
      <c r="SE187" s="91"/>
      <c r="SF187" s="91"/>
      <c r="SG187" s="91"/>
      <c r="SH187" s="91"/>
      <c r="SI187" s="91"/>
      <c r="SJ187" s="91"/>
      <c r="SK187" s="91"/>
      <c r="SL187" s="91"/>
      <c r="SM187" s="91"/>
      <c r="SN187" s="91"/>
      <c r="SO187" s="91"/>
      <c r="SP187" s="91"/>
      <c r="SQ187" s="91"/>
      <c r="SR187" s="91"/>
      <c r="SS187" s="91"/>
      <c r="ST187" s="91"/>
      <c r="SU187" s="91"/>
      <c r="SV187" s="91"/>
      <c r="SW187" s="91"/>
      <c r="SX187" s="91"/>
      <c r="SY187" s="91"/>
      <c r="SZ187" s="91"/>
      <c r="TA187" s="91"/>
      <c r="TB187" s="91"/>
      <c r="TC187" s="91"/>
      <c r="TD187" s="91"/>
      <c r="TE187" s="91"/>
      <c r="TF187" s="91"/>
      <c r="TG187" s="91"/>
      <c r="TH187" s="91"/>
      <c r="TI187" s="91"/>
      <c r="TJ187" s="91"/>
      <c r="TK187" s="91"/>
      <c r="TL187" s="91"/>
      <c r="TM187" s="91"/>
      <c r="TN187" s="91"/>
      <c r="TO187" s="91"/>
      <c r="TP187" s="91"/>
      <c r="TQ187" s="91"/>
      <c r="TR187" s="91"/>
      <c r="TS187" s="91"/>
      <c r="TT187" s="91"/>
      <c r="TU187" s="91"/>
      <c r="TV187" s="91"/>
      <c r="TW187" s="91"/>
      <c r="TX187" s="91"/>
      <c r="TY187" s="91"/>
      <c r="TZ187" s="91"/>
      <c r="UA187" s="91"/>
      <c r="UB187" s="91"/>
      <c r="UC187" s="91"/>
      <c r="UD187" s="91"/>
      <c r="UE187" s="91"/>
      <c r="UF187" s="91"/>
      <c r="UG187" s="91"/>
      <c r="UH187" s="91"/>
      <c r="UI187" s="91"/>
      <c r="UJ187" s="91"/>
      <c r="UK187" s="91"/>
      <c r="UL187" s="91"/>
      <c r="UM187" s="91"/>
      <c r="UN187" s="91"/>
      <c r="UO187" s="91"/>
      <c r="UP187" s="91"/>
      <c r="UQ187" s="91"/>
      <c r="UR187" s="91"/>
      <c r="US187" s="91"/>
      <c r="UT187" s="91"/>
      <c r="UU187" s="91"/>
      <c r="UV187" s="91"/>
      <c r="UW187" s="91"/>
      <c r="UX187" s="91"/>
      <c r="UY187" s="91"/>
      <c r="UZ187" s="91"/>
      <c r="VA187" s="91"/>
      <c r="VB187" s="91"/>
      <c r="VC187" s="91"/>
      <c r="VD187" s="91"/>
      <c r="VE187" s="91"/>
      <c r="VF187" s="91"/>
      <c r="VG187" s="91"/>
      <c r="VH187" s="91"/>
      <c r="VI187" s="91"/>
      <c r="VJ187" s="91"/>
      <c r="VK187" s="91"/>
      <c r="VL187" s="91"/>
      <c r="VM187" s="91"/>
      <c r="VN187" s="91"/>
      <c r="VO187" s="91"/>
      <c r="VP187" s="91"/>
      <c r="VQ187" s="91"/>
      <c r="VR187" s="91"/>
      <c r="VS187" s="91"/>
      <c r="VT187" s="91"/>
      <c r="VU187" s="91"/>
      <c r="VV187" s="91"/>
      <c r="VW187" s="91"/>
      <c r="VX187" s="91"/>
      <c r="VY187" s="91"/>
      <c r="VZ187" s="91"/>
      <c r="WA187" s="91"/>
      <c r="WB187" s="91"/>
      <c r="WC187" s="91"/>
      <c r="WD187" s="91"/>
      <c r="WE187" s="91"/>
      <c r="WF187" s="91"/>
      <c r="WG187" s="91"/>
      <c r="WH187" s="91"/>
      <c r="WI187" s="91"/>
      <c r="WJ187" s="91"/>
      <c r="WK187" s="91"/>
      <c r="WL187" s="91"/>
      <c r="WM187" s="91"/>
      <c r="WN187" s="91"/>
      <c r="WO187" s="91"/>
      <c r="WP187" s="91"/>
      <c r="WQ187" s="91"/>
      <c r="WR187" s="91"/>
      <c r="WS187" s="91"/>
      <c r="WT187" s="91"/>
      <c r="WU187" s="91"/>
      <c r="WV187" s="91"/>
      <c r="WW187" s="91"/>
      <c r="WX187" s="91"/>
      <c r="WY187" s="91"/>
      <c r="WZ187" s="91"/>
      <c r="XA187" s="91"/>
      <c r="XB187" s="91"/>
      <c r="XC187" s="91"/>
      <c r="XD187" s="91"/>
      <c r="XE187" s="91"/>
      <c r="XF187" s="91"/>
      <c r="XG187" s="91"/>
      <c r="XH187" s="91"/>
      <c r="XI187" s="91"/>
      <c r="XJ187" s="91"/>
      <c r="XK187" s="91"/>
      <c r="XL187" s="91"/>
      <c r="XM187" s="91"/>
      <c r="XN187" s="91"/>
      <c r="XO187" s="91"/>
      <c r="XP187" s="91"/>
      <c r="XQ187" s="91"/>
      <c r="XR187" s="91"/>
      <c r="XS187" s="91"/>
      <c r="XT187" s="91"/>
      <c r="XU187" s="91"/>
      <c r="XV187" s="91"/>
      <c r="XW187" s="91"/>
      <c r="XX187" s="91"/>
      <c r="XY187" s="91"/>
      <c r="XZ187" s="91"/>
      <c r="YA187" s="91"/>
      <c r="YB187" s="91"/>
      <c r="YC187" s="91"/>
      <c r="YD187" s="91"/>
      <c r="YE187" s="91"/>
      <c r="YF187" s="91"/>
      <c r="YG187" s="91"/>
      <c r="YH187" s="91"/>
      <c r="YI187" s="91"/>
      <c r="YJ187" s="91"/>
      <c r="YK187" s="91"/>
      <c r="YL187" s="91"/>
      <c r="YM187" s="91"/>
      <c r="YN187" s="91"/>
      <c r="YO187" s="91"/>
      <c r="YP187" s="91"/>
      <c r="YQ187" s="91"/>
      <c r="YR187" s="91"/>
      <c r="YS187" s="91"/>
      <c r="YT187" s="91"/>
      <c r="YU187" s="91"/>
      <c r="YV187" s="91"/>
      <c r="YW187" s="91"/>
      <c r="YX187" s="91"/>
      <c r="YY187" s="91"/>
      <c r="YZ187" s="91"/>
      <c r="ZA187" s="91"/>
      <c r="ZB187" s="91"/>
      <c r="ZC187" s="91"/>
      <c r="ZD187" s="91"/>
      <c r="ZE187" s="91"/>
      <c r="ZF187" s="91"/>
      <c r="ZG187" s="91"/>
      <c r="ZH187" s="91"/>
      <c r="ZI187" s="91"/>
      <c r="ZJ187" s="91"/>
      <c r="ZK187" s="91"/>
      <c r="ZL187" s="91"/>
      <c r="ZM187" s="91"/>
      <c r="ZN187" s="91"/>
      <c r="ZO187" s="91"/>
      <c r="ZP187" s="91"/>
      <c r="ZQ187" s="91"/>
      <c r="ZR187" s="91"/>
      <c r="ZS187" s="91"/>
      <c r="ZT187" s="91"/>
      <c r="ZU187" s="91"/>
      <c r="ZV187" s="91"/>
      <c r="ZW187" s="91"/>
      <c r="ZX187" s="91"/>
      <c r="ZY187" s="91"/>
      <c r="ZZ187" s="91"/>
      <c r="AAA187" s="91"/>
      <c r="AAB187" s="91"/>
      <c r="AAC187" s="91"/>
      <c r="AAD187" s="91"/>
      <c r="AAE187" s="91"/>
      <c r="AAF187" s="91"/>
      <c r="AAG187" s="91"/>
      <c r="AAH187" s="91"/>
      <c r="AAI187" s="91"/>
      <c r="AAJ187" s="91"/>
      <c r="AAK187" s="91"/>
      <c r="AAL187" s="91"/>
      <c r="AAM187" s="91"/>
      <c r="AAN187" s="91"/>
      <c r="AAO187" s="91"/>
      <c r="AAP187" s="91"/>
      <c r="AAQ187" s="91"/>
      <c r="AAR187" s="91"/>
      <c r="AAS187" s="91"/>
      <c r="AAT187" s="91"/>
      <c r="AAU187" s="91"/>
      <c r="AAV187" s="91"/>
      <c r="AAW187" s="91"/>
      <c r="AAX187" s="91"/>
      <c r="AAY187" s="91"/>
      <c r="AAZ187" s="91"/>
      <c r="ABA187" s="91"/>
      <c r="ABB187" s="91"/>
      <c r="ABC187" s="91"/>
      <c r="ABD187" s="91"/>
      <c r="ABE187" s="91"/>
      <c r="ABF187" s="91"/>
      <c r="ABG187" s="91"/>
      <c r="ABH187" s="91"/>
      <c r="ABI187" s="91"/>
      <c r="ABJ187" s="91"/>
      <c r="ABK187" s="91"/>
      <c r="ABL187" s="91"/>
      <c r="ABM187" s="91"/>
      <c r="ABN187" s="91"/>
      <c r="ABO187" s="91"/>
      <c r="ABP187" s="91"/>
      <c r="ABQ187" s="91"/>
      <c r="ABR187" s="91"/>
      <c r="ABS187" s="91"/>
      <c r="ABT187" s="91"/>
      <c r="ABU187" s="91"/>
      <c r="ABV187" s="91"/>
      <c r="ABW187" s="91"/>
      <c r="ABX187" s="91"/>
      <c r="ABY187" s="91"/>
      <c r="ABZ187" s="91"/>
      <c r="ACA187" s="91"/>
      <c r="ACB187" s="91"/>
      <c r="ACC187" s="91"/>
      <c r="ACD187" s="91"/>
      <c r="ACE187" s="91"/>
      <c r="ACF187" s="91"/>
      <c r="ACG187" s="91"/>
      <c r="ACH187" s="91"/>
      <c r="ACI187" s="91"/>
      <c r="ACJ187" s="91"/>
      <c r="ACK187" s="91"/>
      <c r="ACL187" s="91"/>
      <c r="ACM187" s="91"/>
      <c r="ACN187" s="91"/>
      <c r="ACO187" s="91"/>
      <c r="ACP187" s="91"/>
      <c r="ACQ187" s="91"/>
      <c r="ACR187" s="91"/>
      <c r="ACS187" s="91"/>
      <c r="ACT187" s="91"/>
      <c r="ACU187" s="91"/>
      <c r="ACV187" s="91"/>
      <c r="ACW187" s="91"/>
      <c r="ACX187" s="91"/>
      <c r="ACY187" s="91"/>
      <c r="ACZ187" s="91"/>
      <c r="ADA187" s="91"/>
      <c r="ADB187" s="91"/>
      <c r="ADC187" s="91"/>
      <c r="ADD187" s="91"/>
      <c r="ADE187" s="91"/>
      <c r="ADF187" s="91"/>
      <c r="ADG187" s="91"/>
      <c r="ADH187" s="91"/>
      <c r="ADI187" s="91"/>
      <c r="ADJ187" s="91"/>
      <c r="ADK187" s="91"/>
      <c r="ADL187" s="91"/>
      <c r="ADM187" s="91"/>
      <c r="ADN187" s="91"/>
      <c r="ADO187" s="91"/>
      <c r="ADP187" s="91"/>
      <c r="ADQ187" s="91"/>
      <c r="ADR187" s="91"/>
      <c r="ADS187" s="91"/>
      <c r="ADT187" s="91"/>
      <c r="ADU187" s="91"/>
      <c r="ADV187" s="91"/>
      <c r="ADW187" s="91"/>
      <c r="ADX187" s="91"/>
      <c r="ADY187" s="91"/>
      <c r="ADZ187" s="91"/>
      <c r="AEA187" s="91"/>
      <c r="AEB187" s="91"/>
      <c r="AEC187" s="91"/>
      <c r="AED187" s="91"/>
      <c r="AEE187" s="91"/>
      <c r="AEF187" s="91"/>
      <c r="AEG187" s="91"/>
      <c r="AEH187" s="91"/>
      <c r="AEI187" s="91"/>
      <c r="AEJ187" s="91"/>
      <c r="AEK187" s="91"/>
      <c r="AEL187" s="91"/>
      <c r="AEM187" s="91"/>
      <c r="AEN187" s="91"/>
      <c r="AEO187" s="91"/>
      <c r="AEP187" s="91"/>
      <c r="AEQ187" s="91"/>
      <c r="AER187" s="91"/>
      <c r="AES187" s="91"/>
      <c r="AET187" s="91"/>
      <c r="AEU187" s="91"/>
      <c r="AEV187" s="91"/>
      <c r="AEW187" s="91"/>
      <c r="AEX187" s="91"/>
      <c r="AEY187" s="91"/>
      <c r="AEZ187" s="91"/>
      <c r="AFA187" s="91"/>
      <c r="AFB187" s="91"/>
      <c r="AFC187" s="91"/>
      <c r="AFD187" s="91"/>
      <c r="AFE187" s="91"/>
      <c r="AFF187" s="91"/>
      <c r="AFG187" s="91"/>
      <c r="AFH187" s="91"/>
      <c r="AFI187" s="91"/>
      <c r="AFJ187" s="91"/>
      <c r="AFK187" s="91"/>
      <c r="AFL187" s="91"/>
      <c r="AFM187" s="91"/>
      <c r="AFN187" s="91"/>
      <c r="AFO187" s="91"/>
      <c r="AFP187" s="91"/>
      <c r="AFQ187" s="91"/>
      <c r="AFR187" s="91"/>
      <c r="AFS187" s="91"/>
      <c r="AFT187" s="91"/>
      <c r="AFU187" s="91"/>
      <c r="AFV187" s="91"/>
      <c r="AFW187" s="91"/>
      <c r="AFX187" s="91"/>
      <c r="AFY187" s="91"/>
      <c r="AFZ187" s="91"/>
      <c r="AGA187" s="91"/>
      <c r="AGB187" s="91"/>
      <c r="AGC187" s="91"/>
      <c r="AGD187" s="91"/>
      <c r="AGE187" s="91"/>
      <c r="AGF187" s="91"/>
      <c r="AGG187" s="91"/>
      <c r="AGH187" s="91"/>
      <c r="AGI187" s="91"/>
      <c r="AGJ187" s="91"/>
      <c r="AGK187" s="91"/>
      <c r="AGL187" s="91"/>
      <c r="AGM187" s="91"/>
      <c r="AGN187" s="91"/>
      <c r="AGO187" s="91"/>
      <c r="AGP187" s="91"/>
      <c r="AGQ187" s="91"/>
      <c r="AGR187" s="91"/>
      <c r="AGS187" s="91"/>
      <c r="AGT187" s="91"/>
      <c r="AGU187" s="91"/>
      <c r="AGV187" s="91"/>
      <c r="AGW187" s="91"/>
      <c r="AGX187" s="91"/>
      <c r="AGY187" s="91"/>
      <c r="AGZ187" s="91"/>
      <c r="AHA187" s="91"/>
      <c r="AHB187" s="91"/>
      <c r="AHC187" s="91"/>
      <c r="AHD187" s="91"/>
      <c r="AHE187" s="91"/>
      <c r="AHF187" s="91"/>
      <c r="AHG187" s="91"/>
      <c r="AHH187" s="91"/>
      <c r="AHI187" s="91"/>
      <c r="AHJ187" s="91"/>
      <c r="AHK187" s="91"/>
      <c r="AHL187" s="91"/>
      <c r="AHM187" s="91"/>
      <c r="AHN187" s="91"/>
      <c r="AHO187" s="91"/>
      <c r="AHP187" s="91"/>
      <c r="AHQ187" s="91"/>
      <c r="AHR187" s="91"/>
      <c r="AHS187" s="91"/>
      <c r="AHT187" s="91"/>
      <c r="AHU187" s="91"/>
      <c r="AHV187" s="91"/>
      <c r="AHW187" s="91"/>
      <c r="AHX187" s="91"/>
      <c r="AHY187" s="91"/>
      <c r="AHZ187" s="91"/>
      <c r="AIA187" s="91"/>
      <c r="AIB187" s="91"/>
      <c r="AIC187" s="91"/>
      <c r="AID187" s="91"/>
      <c r="AIE187" s="91"/>
      <c r="AIF187" s="91"/>
      <c r="AIG187" s="91"/>
      <c r="AIH187" s="91"/>
      <c r="AII187" s="91"/>
      <c r="AIJ187" s="91"/>
      <c r="AIK187" s="91"/>
      <c r="AIL187" s="91"/>
      <c r="AIM187" s="91"/>
      <c r="AIN187" s="91"/>
      <c r="AIO187" s="91"/>
      <c r="AIP187" s="91"/>
      <c r="AIQ187" s="91"/>
      <c r="AIR187" s="91"/>
      <c r="AIS187" s="91"/>
      <c r="AIT187" s="91"/>
      <c r="AIU187" s="91"/>
      <c r="AIV187" s="91"/>
      <c r="AIW187" s="91"/>
      <c r="AIX187" s="91"/>
      <c r="AIY187" s="91"/>
      <c r="AIZ187" s="91"/>
      <c r="AJA187" s="91"/>
      <c r="AJB187" s="91"/>
      <c r="AJC187" s="91"/>
      <c r="AJD187" s="91"/>
      <c r="AJE187" s="91"/>
      <c r="AJF187" s="91"/>
      <c r="AJG187" s="91"/>
      <c r="AJH187" s="91"/>
      <c r="AJI187" s="91"/>
      <c r="AJJ187" s="91"/>
      <c r="AJK187" s="91"/>
      <c r="AJL187" s="91"/>
      <c r="AJM187" s="91"/>
      <c r="AJN187" s="91"/>
      <c r="AJO187" s="91"/>
      <c r="AJP187" s="91"/>
      <c r="AJQ187" s="91"/>
      <c r="AJR187" s="91"/>
      <c r="AJS187" s="91"/>
      <c r="AJT187" s="91"/>
      <c r="AJU187" s="91"/>
      <c r="AJV187" s="91"/>
      <c r="AJW187" s="91"/>
      <c r="AJX187" s="91"/>
      <c r="AJY187" s="91"/>
      <c r="AJZ187" s="91"/>
      <c r="AKA187" s="91"/>
      <c r="AKB187" s="91"/>
      <c r="AKC187" s="91"/>
      <c r="AKD187" s="91"/>
      <c r="AKE187" s="91"/>
      <c r="AKF187" s="91"/>
      <c r="AKG187" s="91"/>
      <c r="AKH187" s="91"/>
      <c r="AKI187" s="91"/>
      <c r="AKJ187" s="91"/>
      <c r="AKK187" s="91"/>
      <c r="AKL187" s="91"/>
      <c r="AKM187" s="91"/>
      <c r="AKN187" s="91"/>
      <c r="AKO187" s="91"/>
      <c r="AKP187" s="91"/>
      <c r="AKQ187" s="91"/>
      <c r="AKR187" s="91"/>
      <c r="AKS187" s="91"/>
      <c r="AKT187" s="91"/>
      <c r="AKU187" s="91"/>
      <c r="AKV187" s="91"/>
      <c r="AKW187" s="91"/>
      <c r="AKX187" s="91"/>
      <c r="AKY187" s="91"/>
      <c r="AKZ187" s="91"/>
      <c r="ALA187" s="91"/>
      <c r="ALB187" s="91"/>
      <c r="ALC187" s="91"/>
      <c r="ALD187" s="91"/>
      <c r="ALE187" s="91"/>
      <c r="ALF187" s="91"/>
      <c r="ALG187" s="91"/>
      <c r="ALH187" s="91"/>
      <c r="ALI187" s="91"/>
      <c r="ALJ187" s="91"/>
      <c r="ALK187" s="91"/>
      <c r="ALL187" s="91"/>
      <c r="ALM187" s="91"/>
      <c r="ALN187" s="91"/>
      <c r="ALO187" s="91"/>
      <c r="ALP187" s="91"/>
      <c r="ALQ187" s="91"/>
      <c r="ALR187" s="91"/>
      <c r="ALS187" s="91"/>
      <c r="ALT187" s="91"/>
      <c r="ALU187" s="91"/>
      <c r="ALV187" s="91"/>
      <c r="ALW187" s="91"/>
      <c r="ALX187" s="91"/>
      <c r="ALY187" s="91"/>
      <c r="ALZ187" s="91"/>
      <c r="AMA187" s="91"/>
      <c r="AMB187" s="91"/>
      <c r="AMC187" s="91"/>
      <c r="AMD187" s="91"/>
      <c r="AME187" s="91"/>
      <c r="AMF187" s="91"/>
      <c r="AMG187" s="91"/>
      <c r="AMH187" s="91"/>
      <c r="AMI187" s="91"/>
      <c r="AMJ187" s="91"/>
      <c r="AMK187" s="91"/>
      <c r="AML187" s="91"/>
      <c r="AMM187" s="91"/>
      <c r="AMN187" s="91"/>
      <c r="AMO187" s="91"/>
      <c r="AMP187" s="91"/>
      <c r="AMQ187" s="91"/>
      <c r="AMR187" s="91"/>
      <c r="AMS187" s="91"/>
      <c r="AMT187" s="91"/>
      <c r="AMU187" s="91"/>
      <c r="AMV187" s="91"/>
      <c r="AMW187" s="91"/>
      <c r="AMX187" s="91"/>
      <c r="AMY187" s="91"/>
      <c r="AMZ187" s="91"/>
      <c r="ANA187" s="91"/>
      <c r="ANB187" s="91"/>
      <c r="ANC187" s="91"/>
      <c r="AND187" s="91"/>
      <c r="ANE187" s="91"/>
      <c r="ANF187" s="91"/>
      <c r="ANG187" s="91"/>
      <c r="ANH187" s="91"/>
      <c r="ANI187" s="91"/>
      <c r="ANJ187" s="91"/>
      <c r="ANK187" s="91"/>
      <c r="ANL187" s="91"/>
      <c r="ANM187" s="91"/>
      <c r="ANN187" s="91"/>
      <c r="ANO187" s="91"/>
      <c r="ANP187" s="91"/>
      <c r="ANQ187" s="91"/>
      <c r="ANR187" s="91"/>
      <c r="ANS187" s="91"/>
      <c r="ANT187" s="91"/>
      <c r="ANU187" s="91"/>
      <c r="ANV187" s="91"/>
      <c r="ANW187" s="91"/>
      <c r="ANX187" s="91"/>
      <c r="ANY187" s="91"/>
      <c r="ANZ187" s="91"/>
      <c r="AOA187" s="91"/>
      <c r="AOB187" s="91"/>
      <c r="AOC187" s="91"/>
      <c r="AOD187" s="91"/>
      <c r="AOE187" s="91"/>
      <c r="AOF187" s="91"/>
      <c r="AOG187" s="91"/>
      <c r="AOH187" s="91"/>
      <c r="AOI187" s="91"/>
      <c r="AOJ187" s="91"/>
      <c r="AOK187" s="91"/>
      <c r="AOL187" s="91"/>
      <c r="AOM187" s="91"/>
      <c r="AON187" s="91"/>
      <c r="AOO187" s="91"/>
      <c r="AOP187" s="91"/>
      <c r="AOQ187" s="91"/>
      <c r="AOR187" s="91"/>
      <c r="AOS187" s="91"/>
      <c r="AOT187" s="91"/>
      <c r="AOU187" s="91"/>
      <c r="AOV187" s="91"/>
      <c r="AOW187" s="91"/>
      <c r="AOX187" s="91"/>
      <c r="AOY187" s="91"/>
      <c r="AOZ187" s="91"/>
      <c r="APA187" s="91"/>
      <c r="APB187" s="91"/>
      <c r="APC187" s="91"/>
      <c r="APD187" s="91"/>
      <c r="APE187" s="91"/>
      <c r="APF187" s="91"/>
      <c r="APG187" s="91"/>
      <c r="APH187" s="91"/>
      <c r="API187" s="91"/>
      <c r="APJ187" s="91"/>
      <c r="APK187" s="91"/>
      <c r="APL187" s="91"/>
      <c r="APM187" s="91"/>
      <c r="APN187" s="91"/>
      <c r="APO187" s="91"/>
      <c r="APP187" s="91"/>
      <c r="APQ187" s="91"/>
      <c r="APR187" s="91"/>
      <c r="APS187" s="91"/>
      <c r="APT187" s="91"/>
      <c r="APU187" s="91"/>
      <c r="APV187" s="91"/>
      <c r="APW187" s="91"/>
      <c r="APX187" s="91"/>
      <c r="APY187" s="91"/>
      <c r="APZ187" s="91"/>
      <c r="AQA187" s="91"/>
      <c r="AQB187" s="91"/>
      <c r="AQC187" s="91"/>
      <c r="AQD187" s="91"/>
      <c r="AQE187" s="91"/>
      <c r="AQF187" s="91"/>
      <c r="AQG187" s="91"/>
      <c r="AQH187" s="91"/>
      <c r="AQI187" s="91"/>
      <c r="AQJ187" s="91"/>
      <c r="AQK187" s="91"/>
      <c r="AQL187" s="91"/>
      <c r="AQM187" s="91"/>
      <c r="AQN187" s="91"/>
      <c r="AQO187" s="91"/>
      <c r="AQP187" s="91"/>
      <c r="AQQ187" s="91"/>
      <c r="AQR187" s="91"/>
      <c r="AQS187" s="91"/>
      <c r="AQT187" s="91"/>
      <c r="AQU187" s="91"/>
      <c r="AQV187" s="91"/>
      <c r="AQW187" s="91"/>
      <c r="AQX187" s="91"/>
      <c r="AQY187" s="91"/>
      <c r="AQZ187" s="91"/>
      <c r="ARA187" s="91"/>
      <c r="ARB187" s="91"/>
      <c r="ARC187" s="91"/>
      <c r="ARD187" s="91"/>
      <c r="ARE187" s="91"/>
      <c r="ARF187" s="91"/>
      <c r="ARG187" s="91"/>
      <c r="ARH187" s="91"/>
      <c r="ARI187" s="91"/>
      <c r="ARJ187" s="91"/>
      <c r="ARK187" s="91"/>
      <c r="ARL187" s="91"/>
      <c r="ARM187" s="91"/>
      <c r="ARN187" s="91"/>
      <c r="ARO187" s="91"/>
      <c r="ARP187" s="91"/>
      <c r="ARQ187" s="91"/>
      <c r="ARR187" s="91"/>
      <c r="ARS187" s="91"/>
      <c r="ART187" s="91"/>
      <c r="ARU187" s="91"/>
      <c r="ARV187" s="91"/>
      <c r="ARW187" s="91"/>
      <c r="ARX187" s="91"/>
      <c r="ARY187" s="91"/>
      <c r="ARZ187" s="91"/>
      <c r="ASA187" s="91"/>
      <c r="ASB187" s="91"/>
      <c r="ASC187" s="91"/>
      <c r="ASD187" s="91"/>
      <c r="ASE187" s="91"/>
      <c r="ASF187" s="91"/>
      <c r="ASG187" s="91"/>
      <c r="ASH187" s="91"/>
      <c r="ASI187" s="91"/>
      <c r="ASJ187" s="91"/>
      <c r="ASK187" s="91"/>
      <c r="ASL187" s="91"/>
      <c r="ASM187" s="91"/>
      <c r="ASN187" s="91"/>
      <c r="ASO187" s="91"/>
      <c r="ASP187" s="91"/>
      <c r="ASQ187" s="91"/>
      <c r="ASR187" s="91"/>
      <c r="ASS187" s="91"/>
      <c r="AST187" s="91"/>
      <c r="ASU187" s="91"/>
      <c r="ASV187" s="91"/>
      <c r="ASW187" s="91"/>
      <c r="ASX187" s="91"/>
      <c r="ASY187" s="91"/>
      <c r="ASZ187" s="91"/>
      <c r="ATA187" s="91"/>
      <c r="ATB187" s="91"/>
      <c r="ATC187" s="91"/>
      <c r="ATD187" s="91"/>
      <c r="ATE187" s="91"/>
      <c r="ATF187" s="91"/>
      <c r="ATG187" s="91"/>
      <c r="ATH187" s="91"/>
      <c r="ATI187" s="91"/>
      <c r="ATJ187" s="91"/>
      <c r="ATK187" s="91"/>
      <c r="ATL187" s="91"/>
      <c r="ATM187" s="91"/>
      <c r="ATN187" s="91"/>
      <c r="ATO187" s="91"/>
      <c r="ATP187" s="91"/>
      <c r="ATQ187" s="91"/>
      <c r="ATR187" s="91"/>
      <c r="ATS187" s="91"/>
      <c r="ATT187" s="91"/>
      <c r="ATU187" s="91"/>
      <c r="ATV187" s="91"/>
      <c r="ATW187" s="91"/>
      <c r="ATX187" s="91"/>
      <c r="ATY187" s="91"/>
      <c r="ATZ187" s="91"/>
      <c r="AUA187" s="91"/>
      <c r="AUB187" s="91"/>
      <c r="AUC187" s="91"/>
      <c r="AUD187" s="91"/>
      <c r="AUE187" s="91"/>
      <c r="AUF187" s="91"/>
      <c r="AUG187" s="91"/>
      <c r="AUH187" s="91"/>
      <c r="AUI187" s="91"/>
      <c r="AUJ187" s="91"/>
      <c r="AUK187" s="91"/>
      <c r="AUL187" s="91"/>
      <c r="AUM187" s="91"/>
      <c r="AUN187" s="91"/>
      <c r="AUO187" s="91"/>
      <c r="AUP187" s="91"/>
      <c r="AUQ187" s="91"/>
      <c r="AUR187" s="91"/>
      <c r="AUS187" s="91"/>
      <c r="AUT187" s="91"/>
      <c r="AUU187" s="91"/>
      <c r="AUV187" s="91"/>
      <c r="AUW187" s="91"/>
      <c r="AUX187" s="91"/>
      <c r="AUY187" s="91"/>
      <c r="AUZ187" s="91"/>
      <c r="AVA187" s="91"/>
      <c r="AVB187" s="91"/>
      <c r="AVC187" s="91"/>
      <c r="AVD187" s="91"/>
      <c r="AVE187" s="91"/>
      <c r="AVF187" s="91"/>
      <c r="AVG187" s="91"/>
      <c r="AVH187" s="91"/>
      <c r="AVI187" s="91"/>
      <c r="AVJ187" s="91"/>
      <c r="AVK187" s="91"/>
      <c r="AVL187" s="91"/>
      <c r="AVM187" s="91"/>
      <c r="AVN187" s="91"/>
      <c r="AVO187" s="91"/>
      <c r="AVP187" s="91"/>
      <c r="AVQ187" s="91"/>
      <c r="AVR187" s="91"/>
      <c r="AVS187" s="91"/>
      <c r="AVT187" s="91"/>
      <c r="AVU187" s="91"/>
      <c r="AVV187" s="91"/>
      <c r="AVW187" s="91"/>
      <c r="AVX187" s="91"/>
      <c r="AVY187" s="91"/>
      <c r="AVZ187" s="91"/>
      <c r="AWA187" s="91"/>
      <c r="AWB187" s="91"/>
      <c r="AWC187" s="91"/>
      <c r="AWD187" s="91"/>
      <c r="AWE187" s="91"/>
      <c r="AWF187" s="91"/>
      <c r="AWG187" s="91"/>
      <c r="AWH187" s="91"/>
      <c r="AWI187" s="91"/>
      <c r="AWJ187" s="91"/>
      <c r="AWK187" s="91"/>
      <c r="AWL187" s="91"/>
      <c r="AWM187" s="91"/>
      <c r="AWN187" s="91"/>
      <c r="AWO187" s="91"/>
      <c r="AWP187" s="91"/>
      <c r="AWQ187" s="91"/>
      <c r="AWR187" s="91"/>
      <c r="AWS187" s="91"/>
      <c r="AWT187" s="91"/>
      <c r="AWU187" s="91"/>
      <c r="AWV187" s="91"/>
      <c r="AWW187" s="91"/>
      <c r="AWX187" s="91"/>
      <c r="AWY187" s="91"/>
      <c r="AWZ187" s="91"/>
      <c r="AXA187" s="91"/>
      <c r="AXB187" s="91"/>
      <c r="AXC187" s="91"/>
      <c r="AXD187" s="91"/>
      <c r="AXE187" s="91"/>
      <c r="AXF187" s="91"/>
      <c r="AXG187" s="91"/>
      <c r="AXH187" s="91"/>
      <c r="AXI187" s="91"/>
      <c r="AXJ187" s="91"/>
      <c r="AXK187" s="91"/>
      <c r="AXL187" s="91"/>
      <c r="AXM187" s="91"/>
      <c r="AXN187" s="91"/>
      <c r="AXO187" s="91"/>
      <c r="AXP187" s="91"/>
      <c r="AXQ187" s="91"/>
      <c r="AXR187" s="91"/>
      <c r="AXS187" s="91"/>
      <c r="AXT187" s="91"/>
      <c r="AXU187" s="91"/>
      <c r="AXV187" s="91"/>
      <c r="AXW187" s="91"/>
      <c r="AXX187" s="91"/>
      <c r="AXY187" s="91"/>
      <c r="AXZ187" s="91"/>
      <c r="AYA187" s="91"/>
      <c r="AYB187" s="91"/>
      <c r="AYC187" s="91"/>
      <c r="AYD187" s="91"/>
      <c r="AYE187" s="91"/>
      <c r="AYF187" s="91"/>
      <c r="AYG187" s="91"/>
      <c r="AYH187" s="91"/>
      <c r="AYI187" s="91"/>
      <c r="AYJ187" s="91"/>
      <c r="AYK187" s="91"/>
      <c r="AYL187" s="91"/>
      <c r="AYM187" s="91"/>
      <c r="AYN187" s="91"/>
      <c r="AYO187" s="91"/>
      <c r="AYP187" s="91"/>
      <c r="AYQ187" s="91"/>
      <c r="AYR187" s="91"/>
      <c r="AYS187" s="91"/>
      <c r="AYT187" s="91"/>
      <c r="AYU187" s="91"/>
      <c r="AYV187" s="91"/>
      <c r="AYW187" s="91"/>
      <c r="AYX187" s="91"/>
      <c r="AYY187" s="91"/>
      <c r="AYZ187" s="91"/>
      <c r="AZA187" s="91"/>
      <c r="AZB187" s="91"/>
      <c r="AZC187" s="91"/>
      <c r="AZD187" s="91"/>
      <c r="AZE187" s="91"/>
      <c r="AZF187" s="91"/>
      <c r="AZG187" s="91"/>
      <c r="AZH187" s="91"/>
      <c r="AZI187" s="91"/>
      <c r="AZJ187" s="91"/>
      <c r="AZK187" s="91"/>
      <c r="AZL187" s="91"/>
      <c r="AZM187" s="91"/>
      <c r="AZN187" s="91"/>
      <c r="AZO187" s="91"/>
      <c r="AZP187" s="91"/>
      <c r="AZQ187" s="91"/>
      <c r="AZR187" s="91"/>
      <c r="AZS187" s="91"/>
      <c r="AZT187" s="91"/>
      <c r="AZU187" s="91"/>
      <c r="AZV187" s="91"/>
      <c r="AZW187" s="91"/>
      <c r="AZX187" s="91"/>
      <c r="AZY187" s="91"/>
      <c r="AZZ187" s="91"/>
      <c r="BAA187" s="91"/>
      <c r="BAB187" s="91"/>
      <c r="BAC187" s="91"/>
      <c r="BAD187" s="91"/>
      <c r="BAE187" s="91"/>
      <c r="BAF187" s="91"/>
      <c r="BAG187" s="91"/>
      <c r="BAH187" s="91"/>
      <c r="BAI187" s="91"/>
      <c r="BAJ187" s="91"/>
      <c r="BAK187" s="91"/>
      <c r="BAL187" s="91"/>
      <c r="BAM187" s="91"/>
      <c r="BAN187" s="91"/>
      <c r="BAO187" s="91"/>
      <c r="BAP187" s="91"/>
      <c r="BAQ187" s="91"/>
      <c r="BAR187" s="91"/>
      <c r="BAS187" s="91"/>
      <c r="BAT187" s="91"/>
      <c r="BAU187" s="91"/>
      <c r="BAV187" s="91"/>
      <c r="BAW187" s="91"/>
      <c r="BAX187" s="91"/>
      <c r="BAY187" s="91"/>
      <c r="BAZ187" s="91"/>
      <c r="BBA187" s="91"/>
      <c r="BBB187" s="91"/>
      <c r="BBC187" s="91"/>
      <c r="BBD187" s="91"/>
      <c r="BBE187" s="91"/>
      <c r="BBF187" s="91"/>
      <c r="BBG187" s="91"/>
      <c r="BBH187" s="91"/>
      <c r="BBI187" s="91"/>
      <c r="BBJ187" s="91"/>
      <c r="BBK187" s="91"/>
      <c r="BBL187" s="91"/>
      <c r="BBM187" s="91"/>
      <c r="BBN187" s="91"/>
      <c r="BBO187" s="91"/>
      <c r="BBP187" s="91"/>
      <c r="BBQ187" s="91"/>
      <c r="BBR187" s="91"/>
      <c r="BBS187" s="91"/>
      <c r="BBT187" s="91"/>
      <c r="BBU187" s="91"/>
      <c r="BBV187" s="91"/>
      <c r="BBW187" s="91"/>
      <c r="BBX187" s="91"/>
      <c r="BBY187" s="91"/>
      <c r="BBZ187" s="91"/>
      <c r="BCA187" s="91"/>
      <c r="BCB187" s="91"/>
      <c r="BCC187" s="91"/>
      <c r="BCD187" s="91"/>
      <c r="BCE187" s="91"/>
      <c r="BCF187" s="91"/>
      <c r="BCG187" s="91"/>
      <c r="BCH187" s="91"/>
      <c r="BCI187" s="91"/>
      <c r="BCJ187" s="91"/>
      <c r="BCK187" s="91"/>
      <c r="BCL187" s="91"/>
      <c r="BCM187" s="91"/>
      <c r="BCN187" s="91"/>
      <c r="BCO187" s="91"/>
      <c r="BCP187" s="91"/>
      <c r="BCQ187" s="91"/>
      <c r="BCR187" s="91"/>
      <c r="BCS187" s="91"/>
      <c r="BCT187" s="91"/>
      <c r="BCU187" s="91"/>
      <c r="BCV187" s="91"/>
      <c r="BCW187" s="91"/>
      <c r="BCX187" s="91"/>
      <c r="BCY187" s="91"/>
      <c r="BCZ187" s="91"/>
      <c r="BDA187" s="91"/>
      <c r="BDB187" s="91"/>
      <c r="BDC187" s="91"/>
      <c r="BDD187" s="91"/>
      <c r="BDE187" s="91"/>
      <c r="BDF187" s="91"/>
      <c r="BDG187" s="91"/>
      <c r="BDH187" s="91"/>
      <c r="BDI187" s="91"/>
      <c r="BDJ187" s="91"/>
      <c r="BDK187" s="91"/>
      <c r="BDL187" s="91"/>
      <c r="BDM187" s="91"/>
      <c r="BDN187" s="91"/>
      <c r="BDO187" s="91"/>
      <c r="BDP187" s="91"/>
      <c r="BDQ187" s="91"/>
      <c r="BDR187" s="91"/>
      <c r="BDS187" s="91"/>
      <c r="BDT187" s="91"/>
      <c r="BDU187" s="91"/>
      <c r="BDV187" s="91"/>
      <c r="BDW187" s="91"/>
      <c r="BDX187" s="91"/>
      <c r="BDY187" s="91"/>
      <c r="BDZ187" s="91"/>
      <c r="BEA187" s="91"/>
      <c r="BEB187" s="91"/>
      <c r="BEC187" s="91"/>
      <c r="BED187" s="91"/>
      <c r="BEE187" s="91"/>
      <c r="BEF187" s="91"/>
      <c r="BEG187" s="91"/>
      <c r="BEH187" s="91"/>
      <c r="BEI187" s="91"/>
      <c r="BEJ187" s="91"/>
      <c r="BEK187" s="91"/>
      <c r="BEL187" s="91"/>
      <c r="BEM187" s="91"/>
      <c r="BEN187" s="91"/>
      <c r="BEO187" s="91"/>
      <c r="BEP187" s="91"/>
      <c r="BEQ187" s="91"/>
      <c r="BER187" s="91"/>
      <c r="BES187" s="91"/>
      <c r="BET187" s="91"/>
      <c r="BEU187" s="91"/>
      <c r="BEV187" s="91"/>
      <c r="BEW187" s="91"/>
      <c r="BEX187" s="91"/>
      <c r="BEY187" s="91"/>
      <c r="BEZ187" s="91"/>
      <c r="BFA187" s="91"/>
      <c r="BFB187" s="91"/>
      <c r="BFC187" s="91"/>
      <c r="BFD187" s="91"/>
      <c r="BFE187" s="91"/>
      <c r="BFF187" s="91"/>
      <c r="BFG187" s="91"/>
      <c r="BFH187" s="91"/>
      <c r="BFI187" s="91"/>
      <c r="BFJ187" s="91"/>
      <c r="BFK187" s="91"/>
      <c r="BFL187" s="91"/>
      <c r="BFM187" s="91"/>
      <c r="BFN187" s="91"/>
      <c r="BFO187" s="91"/>
      <c r="BFP187" s="91"/>
      <c r="BFQ187" s="91"/>
      <c r="BFR187" s="91"/>
      <c r="BFS187" s="91"/>
      <c r="BFT187" s="91"/>
      <c r="BFU187" s="91"/>
      <c r="BFV187" s="91"/>
      <c r="BFW187" s="91"/>
      <c r="BFX187" s="91"/>
      <c r="BFY187" s="91"/>
      <c r="BFZ187" s="91"/>
      <c r="BGA187" s="91"/>
      <c r="BGB187" s="91"/>
      <c r="BGC187" s="91"/>
      <c r="BGD187" s="91"/>
      <c r="BGE187" s="91"/>
      <c r="BGF187" s="91"/>
      <c r="BGG187" s="91"/>
      <c r="BGH187" s="91"/>
      <c r="BGI187" s="91"/>
      <c r="BGJ187" s="91"/>
      <c r="BGK187" s="91"/>
      <c r="BGL187" s="91"/>
      <c r="BGM187" s="91"/>
      <c r="BGN187" s="91"/>
      <c r="BGO187" s="91"/>
      <c r="BGP187" s="91"/>
      <c r="BGQ187" s="91"/>
      <c r="BGR187" s="91"/>
      <c r="BGS187" s="91"/>
      <c r="BGT187" s="91"/>
      <c r="BGU187" s="91"/>
      <c r="BGV187" s="91"/>
      <c r="BGW187" s="91"/>
      <c r="BGX187" s="91"/>
      <c r="BGY187" s="91"/>
      <c r="BGZ187" s="91"/>
      <c r="BHA187" s="91"/>
      <c r="BHB187" s="91"/>
      <c r="BHC187" s="91"/>
      <c r="BHD187" s="91"/>
      <c r="BHE187" s="91"/>
      <c r="BHF187" s="91"/>
      <c r="BHG187" s="91"/>
      <c r="BHH187" s="91"/>
      <c r="BHI187" s="91"/>
      <c r="BHJ187" s="91"/>
      <c r="BHK187" s="91"/>
      <c r="BHL187" s="91"/>
      <c r="BHM187" s="91"/>
      <c r="BHN187" s="91"/>
      <c r="BHO187" s="91"/>
      <c r="BHP187" s="91"/>
      <c r="BHQ187" s="91"/>
      <c r="BHR187" s="91"/>
      <c r="BHS187" s="91"/>
      <c r="BHT187" s="91"/>
      <c r="BHU187" s="91"/>
      <c r="BHV187" s="91"/>
      <c r="BHW187" s="91"/>
      <c r="BHX187" s="91"/>
      <c r="BHY187" s="91"/>
      <c r="BHZ187" s="91"/>
      <c r="BIA187" s="91"/>
      <c r="BIB187" s="91"/>
      <c r="BIC187" s="91"/>
      <c r="BID187" s="91"/>
      <c r="BIE187" s="91"/>
      <c r="BIF187" s="91"/>
      <c r="BIG187" s="91"/>
      <c r="BIH187" s="91"/>
      <c r="BII187" s="91"/>
      <c r="BIJ187" s="91"/>
      <c r="BIK187" s="91"/>
      <c r="BIL187" s="91"/>
      <c r="BIM187" s="91"/>
      <c r="BIN187" s="91"/>
      <c r="BIO187" s="91"/>
      <c r="BIP187" s="91"/>
      <c r="BIQ187" s="91"/>
      <c r="BIR187" s="91"/>
      <c r="BIS187" s="91"/>
      <c r="BIT187" s="91"/>
      <c r="BIU187" s="91"/>
      <c r="BIV187" s="91"/>
      <c r="BIW187" s="91"/>
      <c r="BIX187" s="91"/>
      <c r="BIY187" s="91"/>
      <c r="BIZ187" s="91"/>
      <c r="BJA187" s="91"/>
      <c r="BJB187" s="91"/>
      <c r="BJC187" s="91"/>
      <c r="BJD187" s="91"/>
      <c r="BJE187" s="91"/>
      <c r="BJF187" s="91"/>
      <c r="BJG187" s="91"/>
      <c r="BJH187" s="91"/>
      <c r="BJI187" s="91"/>
      <c r="BJJ187" s="91"/>
      <c r="BJK187" s="91"/>
      <c r="BJL187" s="91"/>
      <c r="BJM187" s="91"/>
      <c r="BJN187" s="91"/>
      <c r="BJO187" s="91"/>
      <c r="BJP187" s="91"/>
      <c r="BJQ187" s="91"/>
      <c r="BJR187" s="91"/>
      <c r="BJS187" s="91"/>
      <c r="BJT187" s="91"/>
      <c r="BJU187" s="91"/>
      <c r="BJV187" s="91"/>
      <c r="BJW187" s="91"/>
      <c r="BJX187" s="91"/>
      <c r="BJY187" s="91"/>
      <c r="BJZ187" s="91"/>
      <c r="BKA187" s="91"/>
      <c r="BKB187" s="91"/>
      <c r="BKC187" s="91"/>
      <c r="BKD187" s="91"/>
      <c r="BKE187" s="91"/>
      <c r="BKF187" s="91"/>
      <c r="BKG187" s="91"/>
      <c r="BKH187" s="91"/>
      <c r="BKI187" s="91"/>
      <c r="BKJ187" s="91"/>
      <c r="BKK187" s="91"/>
      <c r="BKL187" s="91"/>
      <c r="BKM187" s="91"/>
      <c r="BKN187" s="91"/>
      <c r="BKO187" s="91"/>
      <c r="BKP187" s="91"/>
      <c r="BKQ187" s="91"/>
      <c r="BKR187" s="91"/>
      <c r="BKS187" s="91"/>
      <c r="BKT187" s="91"/>
      <c r="BKU187" s="91"/>
      <c r="BKV187" s="91"/>
      <c r="BKW187" s="91"/>
      <c r="BKX187" s="91"/>
      <c r="BKY187" s="91"/>
      <c r="BKZ187" s="91"/>
      <c r="BLA187" s="91"/>
      <c r="BLB187" s="91"/>
      <c r="BLC187" s="91"/>
      <c r="BLD187" s="91"/>
      <c r="BLE187" s="91"/>
      <c r="BLF187" s="91"/>
      <c r="BLG187" s="91"/>
      <c r="BLH187" s="91"/>
      <c r="BLI187" s="91"/>
      <c r="BLJ187" s="91"/>
      <c r="BLK187" s="91"/>
      <c r="BLL187" s="91"/>
      <c r="BLM187" s="91"/>
      <c r="BLN187" s="91"/>
      <c r="BLO187" s="91"/>
      <c r="BLP187" s="91"/>
      <c r="BLQ187" s="91"/>
      <c r="BLR187" s="91"/>
      <c r="BLS187" s="91"/>
      <c r="BLT187" s="91"/>
      <c r="BLU187" s="91"/>
      <c r="BLV187" s="91"/>
      <c r="BLW187" s="91"/>
      <c r="BLX187" s="91"/>
      <c r="BLY187" s="91"/>
      <c r="BLZ187" s="91"/>
      <c r="BMA187" s="91"/>
      <c r="BMB187" s="91"/>
      <c r="BMC187" s="91"/>
      <c r="BMD187" s="91"/>
      <c r="BME187" s="91"/>
      <c r="BMF187" s="91"/>
      <c r="BMG187" s="91"/>
      <c r="BMH187" s="91"/>
      <c r="BMI187" s="91"/>
      <c r="BMJ187" s="91"/>
      <c r="BMK187" s="91"/>
      <c r="BML187" s="91"/>
      <c r="BMM187" s="91"/>
      <c r="BMN187" s="91"/>
      <c r="BMO187" s="91"/>
      <c r="BMP187" s="91"/>
      <c r="BMQ187" s="91"/>
      <c r="BMR187" s="91"/>
      <c r="BMS187" s="91"/>
      <c r="BMT187" s="91"/>
      <c r="BMU187" s="91"/>
      <c r="BMV187" s="91"/>
      <c r="BMW187" s="91"/>
      <c r="BMX187" s="91"/>
      <c r="BMY187" s="91"/>
      <c r="BMZ187" s="91"/>
      <c r="BNA187" s="91"/>
      <c r="BNB187" s="91"/>
      <c r="BNC187" s="91"/>
      <c r="BND187" s="91"/>
      <c r="BNE187" s="91"/>
      <c r="BNF187" s="91"/>
      <c r="BNG187" s="91"/>
      <c r="BNH187" s="91"/>
      <c r="BNI187" s="91"/>
      <c r="BNJ187" s="91"/>
      <c r="BNK187" s="91"/>
      <c r="BNL187" s="91"/>
      <c r="BNM187" s="91"/>
      <c r="BNN187" s="91"/>
      <c r="BNO187" s="91"/>
      <c r="BNP187" s="91"/>
      <c r="BNQ187" s="91"/>
      <c r="BNR187" s="91"/>
      <c r="BNS187" s="91"/>
      <c r="BNT187" s="91"/>
      <c r="BNU187" s="91"/>
      <c r="BNV187" s="91"/>
      <c r="BNW187" s="91"/>
      <c r="BNX187" s="91"/>
      <c r="BNY187" s="91"/>
      <c r="BNZ187" s="91"/>
      <c r="BOA187" s="91"/>
      <c r="BOB187" s="91"/>
      <c r="BOC187" s="91"/>
      <c r="BOD187" s="91"/>
      <c r="BOE187" s="91"/>
      <c r="BOF187" s="91"/>
      <c r="BOG187" s="91"/>
      <c r="BOH187" s="91"/>
      <c r="BOI187" s="91"/>
      <c r="BOJ187" s="91"/>
      <c r="BOK187" s="91"/>
      <c r="BOL187" s="91"/>
      <c r="BOM187" s="91"/>
      <c r="BON187" s="91"/>
      <c r="BOO187" s="91"/>
      <c r="BOP187" s="91"/>
      <c r="BOQ187" s="91"/>
      <c r="BOR187" s="91"/>
      <c r="BOS187" s="91"/>
      <c r="BOT187" s="91"/>
      <c r="BOU187" s="91"/>
      <c r="BOV187" s="91"/>
      <c r="BOW187" s="91"/>
      <c r="BOX187" s="91"/>
      <c r="BOY187" s="91"/>
      <c r="BOZ187" s="91"/>
      <c r="BPA187" s="91"/>
      <c r="BPB187" s="91"/>
      <c r="BPC187" s="91"/>
      <c r="BPD187" s="91"/>
      <c r="BPE187" s="91"/>
      <c r="BPF187" s="91"/>
      <c r="BPG187" s="91"/>
      <c r="BPH187" s="91"/>
      <c r="BPI187" s="91"/>
      <c r="BPJ187" s="91"/>
      <c r="BPK187" s="91"/>
      <c r="BPL187" s="91"/>
      <c r="BPM187" s="91"/>
      <c r="BPN187" s="91"/>
      <c r="BPO187" s="91"/>
      <c r="BPP187" s="91"/>
      <c r="BPQ187" s="91"/>
      <c r="BPR187" s="91"/>
      <c r="BPS187" s="91"/>
      <c r="BPT187" s="91"/>
      <c r="BPU187" s="91"/>
      <c r="BPV187" s="91"/>
      <c r="BPW187" s="91"/>
      <c r="BPX187" s="91"/>
      <c r="BPY187" s="91"/>
      <c r="BPZ187" s="91"/>
      <c r="BQA187" s="91"/>
      <c r="BQB187" s="91"/>
      <c r="BQC187" s="91"/>
      <c r="BQD187" s="91"/>
      <c r="BQE187" s="91"/>
      <c r="BQF187" s="91"/>
      <c r="BQG187" s="91"/>
      <c r="BQH187" s="91"/>
      <c r="BQI187" s="91"/>
      <c r="BQJ187" s="91"/>
      <c r="BQK187" s="91"/>
      <c r="BQL187" s="91"/>
      <c r="BQM187" s="91"/>
      <c r="BQN187" s="91"/>
      <c r="BQO187" s="91"/>
      <c r="BQP187" s="91"/>
      <c r="BQQ187" s="91"/>
      <c r="BQR187" s="91"/>
      <c r="BQS187" s="91"/>
      <c r="BQT187" s="91"/>
      <c r="BQU187" s="91"/>
      <c r="BQV187" s="91"/>
      <c r="BQW187" s="91"/>
      <c r="BQX187" s="91"/>
      <c r="BQY187" s="91"/>
      <c r="BQZ187" s="91"/>
      <c r="BRA187" s="91"/>
      <c r="BRB187" s="91"/>
      <c r="BRC187" s="91"/>
      <c r="BRD187" s="91"/>
      <c r="BRE187" s="91"/>
      <c r="BRF187" s="91"/>
      <c r="BRG187" s="91"/>
      <c r="BRH187" s="91"/>
      <c r="BRI187" s="91"/>
      <c r="BRJ187" s="91"/>
      <c r="BRK187" s="91"/>
      <c r="BRL187" s="91"/>
      <c r="BRM187" s="91"/>
      <c r="BRN187" s="91"/>
      <c r="BRO187" s="91"/>
      <c r="BRP187" s="91"/>
      <c r="BRQ187" s="91"/>
      <c r="BRR187" s="91"/>
      <c r="BRS187" s="91"/>
      <c r="BRT187" s="91"/>
      <c r="BRU187" s="91"/>
      <c r="BRV187" s="91"/>
      <c r="BRW187" s="91"/>
      <c r="BRX187" s="91"/>
      <c r="BRY187" s="91"/>
      <c r="BRZ187" s="91"/>
      <c r="BSA187" s="91"/>
      <c r="BSB187" s="91"/>
      <c r="BSC187" s="91"/>
      <c r="BSD187" s="91"/>
      <c r="BSE187" s="91"/>
      <c r="BSF187" s="91"/>
      <c r="BSG187" s="91"/>
      <c r="BSH187" s="91"/>
      <c r="BSI187" s="91"/>
      <c r="BSJ187" s="91"/>
      <c r="BSK187" s="91"/>
      <c r="BSL187" s="91"/>
      <c r="BSM187" s="91"/>
      <c r="BSN187" s="91"/>
      <c r="BSO187" s="91"/>
      <c r="BSP187" s="91"/>
      <c r="BSQ187" s="91"/>
      <c r="BSR187" s="91"/>
      <c r="BSS187" s="91"/>
      <c r="BST187" s="91"/>
      <c r="BSU187" s="91"/>
      <c r="BSV187" s="91"/>
      <c r="BSW187" s="91"/>
      <c r="BSX187" s="91"/>
      <c r="BSY187" s="91"/>
      <c r="BSZ187" s="91"/>
      <c r="BTA187" s="91"/>
      <c r="BTB187" s="91"/>
      <c r="BTC187" s="91"/>
      <c r="BTD187" s="91"/>
      <c r="BTE187" s="91"/>
      <c r="BTF187" s="91"/>
      <c r="BTG187" s="91"/>
      <c r="BTH187" s="91"/>
      <c r="BTI187" s="91"/>
      <c r="BTJ187" s="91"/>
      <c r="BTK187" s="91"/>
      <c r="BTL187" s="91"/>
      <c r="BTM187" s="91"/>
      <c r="BTN187" s="91"/>
      <c r="BTO187" s="91"/>
      <c r="BTP187" s="91"/>
      <c r="BTQ187" s="91"/>
      <c r="BTR187" s="91"/>
      <c r="BTS187" s="91"/>
      <c r="BTT187" s="91"/>
      <c r="BTU187" s="91"/>
      <c r="BTV187" s="91"/>
      <c r="BTW187" s="91"/>
      <c r="BTX187" s="91"/>
      <c r="BTY187" s="91"/>
      <c r="BTZ187" s="91"/>
      <c r="BUA187" s="91"/>
      <c r="BUB187" s="91"/>
      <c r="BUC187" s="91"/>
      <c r="BUD187" s="91"/>
      <c r="BUE187" s="91"/>
      <c r="BUF187" s="91"/>
      <c r="BUG187" s="91"/>
      <c r="BUH187" s="91"/>
      <c r="BUI187" s="91"/>
      <c r="BUJ187" s="91"/>
      <c r="BUK187" s="91"/>
      <c r="BUL187" s="91"/>
      <c r="BUM187" s="91"/>
      <c r="BUN187" s="91"/>
      <c r="BUO187" s="91"/>
      <c r="BUP187" s="91"/>
      <c r="BUQ187" s="91"/>
      <c r="BUR187" s="91"/>
      <c r="BUS187" s="91"/>
      <c r="BUT187" s="91"/>
      <c r="BUU187" s="91"/>
      <c r="BUV187" s="91"/>
      <c r="BUW187" s="91"/>
      <c r="BUX187" s="91"/>
      <c r="BUY187" s="91"/>
      <c r="BUZ187" s="91"/>
      <c r="BVA187" s="91"/>
      <c r="BVB187" s="91"/>
      <c r="BVC187" s="91"/>
      <c r="BVD187" s="91"/>
      <c r="BVE187" s="91"/>
      <c r="BVF187" s="91"/>
      <c r="BVG187" s="91"/>
      <c r="BVH187" s="91"/>
      <c r="BVI187" s="91"/>
      <c r="BVJ187" s="91"/>
      <c r="BVK187" s="91"/>
      <c r="BVL187" s="91"/>
      <c r="BVM187" s="91"/>
      <c r="BVN187" s="91"/>
      <c r="BVO187" s="91"/>
      <c r="BVP187" s="91"/>
      <c r="BVQ187" s="91"/>
      <c r="BVR187" s="91"/>
      <c r="BVS187" s="91"/>
      <c r="BVT187" s="91"/>
      <c r="BVU187" s="91"/>
      <c r="BVV187" s="91"/>
      <c r="BVW187" s="91"/>
      <c r="BVX187" s="91"/>
      <c r="BVY187" s="91"/>
      <c r="BVZ187" s="91"/>
      <c r="BWA187" s="91"/>
      <c r="BWB187" s="91"/>
      <c r="BWC187" s="91"/>
      <c r="BWD187" s="91"/>
      <c r="BWE187" s="91"/>
      <c r="BWF187" s="91"/>
      <c r="BWG187" s="91"/>
      <c r="BWH187" s="91"/>
      <c r="BWI187" s="91"/>
      <c r="BWJ187" s="91"/>
      <c r="BWK187" s="91"/>
      <c r="BWL187" s="91"/>
      <c r="BWM187" s="91"/>
      <c r="BWN187" s="91"/>
      <c r="BWO187" s="91"/>
      <c r="BWP187" s="91"/>
      <c r="BWQ187" s="91"/>
      <c r="BWR187" s="91"/>
      <c r="BWS187" s="91"/>
      <c r="BWT187" s="91"/>
      <c r="BWU187" s="91"/>
      <c r="BWV187" s="91"/>
      <c r="BWW187" s="91"/>
      <c r="BWX187" s="91"/>
      <c r="BWY187" s="91"/>
      <c r="BWZ187" s="91"/>
      <c r="BXA187" s="91"/>
      <c r="BXB187" s="91"/>
      <c r="BXC187" s="91"/>
      <c r="BXD187" s="91"/>
      <c r="BXE187" s="91"/>
      <c r="BXF187" s="91"/>
      <c r="BXG187" s="91"/>
      <c r="BXH187" s="91"/>
      <c r="BXI187" s="91"/>
      <c r="BXJ187" s="91"/>
      <c r="BXK187" s="91"/>
      <c r="BXL187" s="91"/>
      <c r="BXM187" s="91"/>
      <c r="BXN187" s="91"/>
      <c r="BXO187" s="91"/>
      <c r="BXP187" s="91"/>
      <c r="BXQ187" s="91"/>
      <c r="BXR187" s="91"/>
      <c r="BXS187" s="91"/>
      <c r="BXT187" s="91"/>
      <c r="BXU187" s="91"/>
      <c r="BXV187" s="91"/>
      <c r="BXW187" s="91"/>
      <c r="BXX187" s="91"/>
      <c r="BXY187" s="91"/>
      <c r="BXZ187" s="91"/>
      <c r="BYA187" s="91"/>
      <c r="BYB187" s="91"/>
      <c r="BYC187" s="91"/>
      <c r="BYD187" s="91"/>
      <c r="BYE187" s="91"/>
      <c r="BYF187" s="91"/>
      <c r="BYG187" s="91"/>
      <c r="BYH187" s="91"/>
      <c r="BYI187" s="91"/>
      <c r="BYJ187" s="91"/>
      <c r="BYK187" s="91"/>
      <c r="BYL187" s="91"/>
      <c r="BYM187" s="91"/>
      <c r="BYN187" s="91"/>
      <c r="BYO187" s="91"/>
      <c r="BYP187" s="91"/>
      <c r="BYQ187" s="91"/>
      <c r="BYR187" s="91"/>
      <c r="BYS187" s="91"/>
      <c r="BYT187" s="91"/>
      <c r="BYU187" s="91"/>
      <c r="BYV187" s="91"/>
      <c r="BYW187" s="91"/>
      <c r="BYX187" s="91"/>
      <c r="BYY187" s="91"/>
      <c r="BYZ187" s="91"/>
      <c r="BZA187" s="91"/>
      <c r="BZB187" s="91"/>
      <c r="BZC187" s="91"/>
      <c r="BZD187" s="91"/>
      <c r="BZE187" s="91"/>
      <c r="BZF187" s="91"/>
      <c r="BZG187" s="91"/>
      <c r="BZH187" s="91"/>
      <c r="BZI187" s="91"/>
      <c r="BZJ187" s="91"/>
      <c r="BZK187" s="91"/>
      <c r="BZL187" s="91"/>
      <c r="BZM187" s="91"/>
      <c r="BZN187" s="91"/>
      <c r="BZO187" s="91"/>
      <c r="BZP187" s="91"/>
      <c r="BZQ187" s="91"/>
      <c r="BZR187" s="91"/>
      <c r="BZS187" s="91"/>
      <c r="BZT187" s="91"/>
      <c r="BZU187" s="91"/>
      <c r="BZV187" s="91"/>
      <c r="BZW187" s="91"/>
      <c r="BZX187" s="91"/>
      <c r="BZY187" s="91"/>
      <c r="BZZ187" s="91"/>
      <c r="CAA187" s="91"/>
      <c r="CAB187" s="91"/>
      <c r="CAC187" s="91"/>
      <c r="CAD187" s="91"/>
      <c r="CAE187" s="91"/>
      <c r="CAF187" s="91"/>
      <c r="CAG187" s="91"/>
      <c r="CAH187" s="91"/>
      <c r="CAI187" s="91"/>
      <c r="CAJ187" s="91"/>
      <c r="CAK187" s="91"/>
      <c r="CAL187" s="91"/>
      <c r="CAM187" s="91"/>
      <c r="CAN187" s="91"/>
      <c r="CAO187" s="91"/>
      <c r="CAP187" s="91"/>
      <c r="CAQ187" s="91"/>
      <c r="CAR187" s="91"/>
      <c r="CAS187" s="91"/>
      <c r="CAT187" s="91"/>
      <c r="CAU187" s="91"/>
      <c r="CAV187" s="91"/>
      <c r="CAW187" s="91"/>
      <c r="CAX187" s="91"/>
      <c r="CAY187" s="91"/>
      <c r="CAZ187" s="91"/>
      <c r="CBA187" s="91"/>
      <c r="CBB187" s="91"/>
      <c r="CBC187" s="91"/>
      <c r="CBD187" s="91"/>
      <c r="CBE187" s="91"/>
      <c r="CBF187" s="91"/>
      <c r="CBG187" s="91"/>
      <c r="CBH187" s="91"/>
      <c r="CBI187" s="91"/>
      <c r="CBJ187" s="91"/>
      <c r="CBK187" s="91"/>
      <c r="CBL187" s="91"/>
      <c r="CBM187" s="91"/>
      <c r="CBN187" s="91"/>
      <c r="CBO187" s="91"/>
      <c r="CBP187" s="91"/>
      <c r="CBQ187" s="91"/>
      <c r="CBR187" s="91"/>
      <c r="CBS187" s="91"/>
      <c r="CBT187" s="91"/>
      <c r="CBU187" s="91"/>
      <c r="CBV187" s="91"/>
      <c r="CBW187" s="91"/>
      <c r="CBX187" s="91"/>
      <c r="CBY187" s="91"/>
      <c r="CBZ187" s="91"/>
      <c r="CCA187" s="91"/>
      <c r="CCB187" s="91"/>
      <c r="CCC187" s="91"/>
      <c r="CCD187" s="91"/>
      <c r="CCE187" s="91"/>
      <c r="CCF187" s="91"/>
      <c r="CCG187" s="91"/>
      <c r="CCH187" s="91"/>
      <c r="CCI187" s="91"/>
      <c r="CCJ187" s="91"/>
      <c r="CCK187" s="91"/>
      <c r="CCL187" s="91"/>
      <c r="CCM187" s="91"/>
      <c r="CCN187" s="91"/>
      <c r="CCO187" s="91"/>
      <c r="CCP187" s="91"/>
      <c r="CCQ187" s="91"/>
      <c r="CCR187" s="91"/>
      <c r="CCS187" s="91"/>
      <c r="CCT187" s="91"/>
      <c r="CCU187" s="91"/>
      <c r="CCV187" s="91"/>
      <c r="CCW187" s="91"/>
      <c r="CCX187" s="91"/>
      <c r="CCY187" s="91"/>
      <c r="CCZ187" s="91"/>
      <c r="CDA187" s="91"/>
      <c r="CDB187" s="91"/>
      <c r="CDC187" s="91"/>
      <c r="CDD187" s="91"/>
      <c r="CDE187" s="91"/>
      <c r="CDF187" s="91"/>
      <c r="CDG187" s="91"/>
      <c r="CDH187" s="91"/>
      <c r="CDI187" s="91"/>
      <c r="CDJ187" s="91"/>
      <c r="CDK187" s="91"/>
      <c r="CDL187" s="91"/>
      <c r="CDM187" s="91"/>
      <c r="CDN187" s="91"/>
      <c r="CDO187" s="91"/>
      <c r="CDP187" s="91"/>
      <c r="CDQ187" s="91"/>
      <c r="CDR187" s="91"/>
      <c r="CDS187" s="91"/>
      <c r="CDT187" s="91"/>
      <c r="CDU187" s="91"/>
      <c r="CDV187" s="91"/>
      <c r="CDW187" s="91"/>
      <c r="CDX187" s="91"/>
      <c r="CDY187" s="91"/>
      <c r="CDZ187" s="91"/>
      <c r="CEA187" s="91"/>
      <c r="CEB187" s="91"/>
      <c r="CEC187" s="91"/>
      <c r="CED187" s="91"/>
      <c r="CEE187" s="91"/>
      <c r="CEF187" s="91"/>
      <c r="CEG187" s="91"/>
      <c r="CEH187" s="91"/>
      <c r="CEI187" s="91"/>
      <c r="CEJ187" s="91"/>
      <c r="CEK187" s="91"/>
      <c r="CEL187" s="91"/>
      <c r="CEM187" s="91"/>
      <c r="CEN187" s="91"/>
      <c r="CEO187" s="91"/>
      <c r="CEP187" s="91"/>
      <c r="CEQ187" s="91"/>
      <c r="CER187" s="91"/>
      <c r="CES187" s="91"/>
      <c r="CET187" s="91"/>
      <c r="CEU187" s="91"/>
      <c r="CEV187" s="91"/>
      <c r="CEW187" s="91"/>
      <c r="CEX187" s="91"/>
      <c r="CEY187" s="91"/>
      <c r="CEZ187" s="91"/>
      <c r="CFA187" s="91"/>
      <c r="CFB187" s="91"/>
      <c r="CFC187" s="91"/>
      <c r="CFD187" s="91"/>
      <c r="CFE187" s="91"/>
      <c r="CFF187" s="91"/>
      <c r="CFG187" s="91"/>
      <c r="CFH187" s="91"/>
      <c r="CFI187" s="91"/>
      <c r="CFJ187" s="91"/>
      <c r="CFK187" s="91"/>
      <c r="CFL187" s="91"/>
      <c r="CFM187" s="91"/>
      <c r="CFN187" s="91"/>
      <c r="CFO187" s="91"/>
      <c r="CFP187" s="91"/>
      <c r="CFQ187" s="91"/>
      <c r="CFR187" s="91"/>
      <c r="CFS187" s="91"/>
      <c r="CFT187" s="91"/>
      <c r="CFU187" s="91"/>
      <c r="CFV187" s="91"/>
      <c r="CFW187" s="91"/>
      <c r="CFX187" s="91"/>
      <c r="CFY187" s="91"/>
      <c r="CFZ187" s="91"/>
      <c r="CGA187" s="91"/>
      <c r="CGB187" s="91"/>
      <c r="CGC187" s="91"/>
      <c r="CGD187" s="91"/>
      <c r="CGE187" s="91"/>
      <c r="CGF187" s="91"/>
      <c r="CGG187" s="91"/>
      <c r="CGH187" s="91"/>
      <c r="CGI187" s="91"/>
      <c r="CGJ187" s="91"/>
      <c r="CGK187" s="91"/>
      <c r="CGL187" s="91"/>
      <c r="CGM187" s="91"/>
      <c r="CGN187" s="91"/>
      <c r="CGO187" s="91"/>
      <c r="CGP187" s="91"/>
      <c r="CGQ187" s="91"/>
      <c r="CGR187" s="91"/>
      <c r="CGS187" s="91"/>
      <c r="CGT187" s="91"/>
      <c r="CGU187" s="91"/>
      <c r="CGV187" s="91"/>
      <c r="CGW187" s="91"/>
      <c r="CGX187" s="91"/>
      <c r="CGY187" s="91"/>
      <c r="CGZ187" s="91"/>
      <c r="CHA187" s="91"/>
      <c r="CHB187" s="91"/>
      <c r="CHC187" s="91"/>
      <c r="CHD187" s="91"/>
      <c r="CHE187" s="91"/>
      <c r="CHF187" s="91"/>
      <c r="CHG187" s="91"/>
      <c r="CHH187" s="91"/>
      <c r="CHI187" s="91"/>
      <c r="CHJ187" s="91"/>
      <c r="CHK187" s="91"/>
      <c r="CHL187" s="91"/>
      <c r="CHM187" s="91"/>
      <c r="CHN187" s="91"/>
      <c r="CHO187" s="91"/>
      <c r="CHP187" s="91"/>
      <c r="CHQ187" s="91"/>
      <c r="CHR187" s="91"/>
      <c r="CHS187" s="91"/>
      <c r="CHT187" s="91"/>
      <c r="CHU187" s="91"/>
      <c r="CHV187" s="91"/>
      <c r="CHW187" s="91"/>
      <c r="CHX187" s="91"/>
      <c r="CHY187" s="91"/>
      <c r="CHZ187" s="91"/>
      <c r="CIA187" s="91"/>
      <c r="CIB187" s="91"/>
      <c r="CIC187" s="91"/>
      <c r="CID187" s="91"/>
      <c r="CIE187" s="91"/>
      <c r="CIF187" s="91"/>
      <c r="CIG187" s="91"/>
      <c r="CIH187" s="91"/>
      <c r="CII187" s="91"/>
      <c r="CIJ187" s="91"/>
      <c r="CIK187" s="91"/>
      <c r="CIL187" s="91"/>
      <c r="CIM187" s="91"/>
      <c r="CIN187" s="91"/>
      <c r="CIO187" s="91"/>
      <c r="CIP187" s="91"/>
      <c r="CIQ187" s="91"/>
      <c r="CIR187" s="91"/>
      <c r="CIS187" s="91"/>
      <c r="CIT187" s="91"/>
      <c r="CIU187" s="91"/>
      <c r="CIV187" s="91"/>
      <c r="CIW187" s="91"/>
      <c r="CIX187" s="91"/>
      <c r="CIY187" s="91"/>
      <c r="CIZ187" s="91"/>
      <c r="CJA187" s="91"/>
      <c r="CJB187" s="91"/>
      <c r="CJC187" s="91"/>
      <c r="CJD187" s="91"/>
      <c r="CJE187" s="91"/>
      <c r="CJF187" s="91"/>
      <c r="CJG187" s="91"/>
      <c r="CJH187" s="91"/>
      <c r="CJI187" s="91"/>
      <c r="CJJ187" s="91"/>
      <c r="CJK187" s="91"/>
      <c r="CJL187" s="91"/>
      <c r="CJM187" s="91"/>
      <c r="CJN187" s="91"/>
      <c r="CJO187" s="91"/>
      <c r="CJP187" s="91"/>
      <c r="CJQ187" s="91"/>
      <c r="CJR187" s="91"/>
      <c r="CJS187" s="91"/>
      <c r="CJT187" s="91"/>
      <c r="CJU187" s="91"/>
      <c r="CJV187" s="91"/>
      <c r="CJW187" s="91"/>
      <c r="CJX187" s="91"/>
      <c r="CJY187" s="91"/>
      <c r="CJZ187" s="91"/>
      <c r="CKA187" s="91"/>
      <c r="CKB187" s="91"/>
      <c r="CKC187" s="91"/>
      <c r="CKD187" s="91"/>
      <c r="CKE187" s="91"/>
      <c r="CKF187" s="91"/>
      <c r="CKG187" s="91"/>
      <c r="CKH187" s="91"/>
      <c r="CKI187" s="91"/>
      <c r="CKJ187" s="91"/>
      <c r="CKK187" s="91"/>
      <c r="CKL187" s="91"/>
      <c r="CKM187" s="91"/>
      <c r="CKN187" s="91"/>
      <c r="CKO187" s="91"/>
      <c r="CKP187" s="91"/>
      <c r="CKQ187" s="91"/>
      <c r="CKR187" s="91"/>
      <c r="CKS187" s="91"/>
      <c r="CKT187" s="91"/>
      <c r="CKU187" s="91"/>
      <c r="CKV187" s="91"/>
      <c r="CKW187" s="91"/>
      <c r="CKX187" s="91"/>
      <c r="CKY187" s="91"/>
      <c r="CKZ187" s="91"/>
      <c r="CLA187" s="91"/>
      <c r="CLB187" s="91"/>
      <c r="CLC187" s="91"/>
      <c r="CLD187" s="91"/>
      <c r="CLE187" s="91"/>
      <c r="CLF187" s="91"/>
      <c r="CLG187" s="91"/>
      <c r="CLH187" s="91"/>
      <c r="CLI187" s="91"/>
      <c r="CLJ187" s="91"/>
      <c r="CLK187" s="91"/>
      <c r="CLL187" s="91"/>
      <c r="CLM187" s="91"/>
      <c r="CLN187" s="91"/>
      <c r="CLO187" s="91"/>
      <c r="CLP187" s="91"/>
      <c r="CLQ187" s="91"/>
      <c r="CLR187" s="91"/>
      <c r="CLS187" s="91"/>
      <c r="CLT187" s="91"/>
      <c r="CLU187" s="91"/>
      <c r="CLV187" s="91"/>
      <c r="CLW187" s="91"/>
      <c r="CLX187" s="91"/>
      <c r="CLY187" s="91"/>
      <c r="CLZ187" s="91"/>
      <c r="CMA187" s="91"/>
      <c r="CMB187" s="91"/>
      <c r="CMC187" s="91"/>
      <c r="CMD187" s="91"/>
      <c r="CME187" s="91"/>
      <c r="CMF187" s="91"/>
      <c r="CMG187" s="91"/>
      <c r="CMH187" s="91"/>
      <c r="CMI187" s="91"/>
      <c r="CMJ187" s="91"/>
      <c r="CMK187" s="91"/>
      <c r="CML187" s="91"/>
      <c r="CMM187" s="91"/>
      <c r="CMN187" s="91"/>
      <c r="CMO187" s="91"/>
      <c r="CMP187" s="91"/>
      <c r="CMQ187" s="91"/>
      <c r="CMR187" s="91"/>
      <c r="CMS187" s="91"/>
      <c r="CMT187" s="91"/>
      <c r="CMU187" s="91"/>
      <c r="CMV187" s="91"/>
      <c r="CMW187" s="91"/>
      <c r="CMX187" s="91"/>
      <c r="CMY187" s="91"/>
      <c r="CMZ187" s="91"/>
      <c r="CNA187" s="91"/>
      <c r="CNB187" s="91"/>
      <c r="CNC187" s="91"/>
      <c r="CND187" s="91"/>
      <c r="CNE187" s="91"/>
      <c r="CNF187" s="91"/>
      <c r="CNG187" s="91"/>
      <c r="CNH187" s="91"/>
      <c r="CNI187" s="91"/>
      <c r="CNJ187" s="91"/>
      <c r="CNK187" s="91"/>
      <c r="CNL187" s="91"/>
      <c r="CNM187" s="91"/>
      <c r="CNN187" s="91"/>
      <c r="CNO187" s="91"/>
      <c r="CNP187" s="91"/>
      <c r="CNQ187" s="91"/>
      <c r="CNR187" s="91"/>
      <c r="CNS187" s="91"/>
      <c r="CNT187" s="91"/>
      <c r="CNU187" s="91"/>
      <c r="CNV187" s="91"/>
      <c r="CNW187" s="91"/>
      <c r="CNX187" s="91"/>
      <c r="CNY187" s="91"/>
      <c r="CNZ187" s="91"/>
      <c r="COA187" s="91"/>
      <c r="COB187" s="91"/>
      <c r="COC187" s="91"/>
      <c r="COD187" s="91"/>
      <c r="COE187" s="91"/>
      <c r="COF187" s="91"/>
      <c r="COG187" s="91"/>
      <c r="COH187" s="91"/>
      <c r="COI187" s="91"/>
      <c r="COJ187" s="91"/>
      <c r="COK187" s="91"/>
      <c r="COL187" s="91"/>
      <c r="COM187" s="91"/>
      <c r="CON187" s="91"/>
      <c r="COO187" s="91"/>
      <c r="COP187" s="91"/>
      <c r="COQ187" s="91"/>
      <c r="COR187" s="91"/>
      <c r="COS187" s="91"/>
      <c r="COT187" s="91"/>
      <c r="COU187" s="91"/>
      <c r="COV187" s="91"/>
      <c r="COW187" s="91"/>
      <c r="COX187" s="91"/>
      <c r="COY187" s="91"/>
      <c r="COZ187" s="91"/>
      <c r="CPA187" s="91"/>
      <c r="CPB187" s="91"/>
      <c r="CPC187" s="91"/>
      <c r="CPD187" s="91"/>
      <c r="CPE187" s="91"/>
      <c r="CPF187" s="91"/>
      <c r="CPG187" s="91"/>
      <c r="CPH187" s="91"/>
      <c r="CPI187" s="91"/>
      <c r="CPJ187" s="91"/>
      <c r="CPK187" s="91"/>
      <c r="CPL187" s="91"/>
      <c r="CPM187" s="91"/>
      <c r="CPN187" s="91"/>
      <c r="CPO187" s="91"/>
      <c r="CPP187" s="91"/>
      <c r="CPQ187" s="91"/>
      <c r="CPR187" s="91"/>
      <c r="CPS187" s="91"/>
      <c r="CPT187" s="91"/>
      <c r="CPU187" s="91"/>
      <c r="CPV187" s="91"/>
      <c r="CPW187" s="91"/>
      <c r="CPX187" s="91"/>
      <c r="CPY187" s="91"/>
      <c r="CPZ187" s="91"/>
      <c r="CQA187" s="91"/>
      <c r="CQB187" s="91"/>
      <c r="CQC187" s="91"/>
      <c r="CQD187" s="91"/>
      <c r="CQE187" s="91"/>
      <c r="CQF187" s="91"/>
      <c r="CQG187" s="91"/>
      <c r="CQH187" s="91"/>
      <c r="CQI187" s="91"/>
      <c r="CQJ187" s="91"/>
      <c r="CQK187" s="91"/>
      <c r="CQL187" s="91"/>
      <c r="CQM187" s="91"/>
      <c r="CQN187" s="91"/>
      <c r="CQO187" s="91"/>
      <c r="CQP187" s="91"/>
      <c r="CQQ187" s="91"/>
      <c r="CQR187" s="91"/>
      <c r="CQS187" s="91"/>
      <c r="CQT187" s="91"/>
      <c r="CQU187" s="91"/>
      <c r="CQV187" s="91"/>
      <c r="CQW187" s="91"/>
      <c r="CQX187" s="91"/>
      <c r="CQY187" s="91"/>
      <c r="CQZ187" s="91"/>
      <c r="CRA187" s="91"/>
      <c r="CRB187" s="91"/>
      <c r="CRC187" s="91"/>
      <c r="CRD187" s="91"/>
      <c r="CRE187" s="91"/>
      <c r="CRF187" s="91"/>
      <c r="CRG187" s="91"/>
      <c r="CRH187" s="91"/>
      <c r="CRI187" s="91"/>
      <c r="CRJ187" s="91"/>
      <c r="CRK187" s="91"/>
      <c r="CRL187" s="91"/>
      <c r="CRM187" s="91"/>
      <c r="CRN187" s="91"/>
      <c r="CRO187" s="91"/>
      <c r="CRP187" s="91"/>
      <c r="CRQ187" s="91"/>
      <c r="CRR187" s="91"/>
      <c r="CRS187" s="91"/>
      <c r="CRT187" s="91"/>
      <c r="CRU187" s="91"/>
      <c r="CRV187" s="91"/>
      <c r="CRW187" s="91"/>
      <c r="CRX187" s="91"/>
      <c r="CRY187" s="91"/>
      <c r="CRZ187" s="91"/>
      <c r="CSA187" s="91"/>
      <c r="CSB187" s="91"/>
      <c r="CSC187" s="91"/>
      <c r="CSD187" s="91"/>
      <c r="CSE187" s="91"/>
      <c r="CSF187" s="91"/>
      <c r="CSG187" s="91"/>
      <c r="CSH187" s="91"/>
      <c r="CSI187" s="91"/>
      <c r="CSJ187" s="91"/>
      <c r="CSK187" s="91"/>
      <c r="CSL187" s="91"/>
      <c r="CSM187" s="91"/>
      <c r="CSN187" s="91"/>
      <c r="CSO187" s="91"/>
      <c r="CSP187" s="91"/>
      <c r="CSQ187" s="91"/>
      <c r="CSR187" s="91"/>
      <c r="CSS187" s="91"/>
      <c r="CST187" s="91"/>
      <c r="CSU187" s="91"/>
      <c r="CSV187" s="91"/>
      <c r="CSW187" s="91"/>
      <c r="CSX187" s="91"/>
      <c r="CSY187" s="91"/>
      <c r="CSZ187" s="91"/>
      <c r="CTA187" s="91"/>
      <c r="CTB187" s="91"/>
      <c r="CTC187" s="91"/>
      <c r="CTD187" s="91"/>
      <c r="CTE187" s="91"/>
      <c r="CTF187" s="91"/>
      <c r="CTG187" s="91"/>
      <c r="CTH187" s="91"/>
      <c r="CTI187" s="91"/>
      <c r="CTJ187" s="91"/>
      <c r="CTK187" s="91"/>
      <c r="CTL187" s="91"/>
      <c r="CTM187" s="91"/>
      <c r="CTN187" s="91"/>
      <c r="CTO187" s="91"/>
      <c r="CTP187" s="91"/>
      <c r="CTQ187" s="91"/>
      <c r="CTR187" s="91"/>
      <c r="CTS187" s="91"/>
      <c r="CTT187" s="91"/>
      <c r="CTU187" s="91"/>
      <c r="CTV187" s="91"/>
      <c r="CTW187" s="91"/>
      <c r="CTX187" s="91"/>
      <c r="CTY187" s="91"/>
      <c r="CTZ187" s="91"/>
      <c r="CUA187" s="91"/>
      <c r="CUB187" s="91"/>
      <c r="CUC187" s="91"/>
      <c r="CUD187" s="91"/>
      <c r="CUE187" s="91"/>
      <c r="CUF187" s="91"/>
      <c r="CUG187" s="91"/>
      <c r="CUH187" s="91"/>
      <c r="CUI187" s="91"/>
      <c r="CUJ187" s="91"/>
      <c r="CUK187" s="91"/>
      <c r="CUL187" s="91"/>
      <c r="CUM187" s="91"/>
      <c r="CUN187" s="91"/>
      <c r="CUO187" s="91"/>
      <c r="CUP187" s="91"/>
      <c r="CUQ187" s="91"/>
      <c r="CUR187" s="91"/>
      <c r="CUS187" s="91"/>
      <c r="CUT187" s="91"/>
      <c r="CUU187" s="91"/>
      <c r="CUV187" s="91"/>
      <c r="CUW187" s="91"/>
      <c r="CUX187" s="91"/>
      <c r="CUY187" s="91"/>
      <c r="CUZ187" s="91"/>
      <c r="CVA187" s="91"/>
      <c r="CVB187" s="91"/>
      <c r="CVC187" s="91"/>
      <c r="CVD187" s="91"/>
      <c r="CVE187" s="91"/>
      <c r="CVF187" s="91"/>
      <c r="CVG187" s="91"/>
      <c r="CVH187" s="91"/>
      <c r="CVI187" s="91"/>
      <c r="CVJ187" s="91"/>
      <c r="CVK187" s="91"/>
      <c r="CVL187" s="91"/>
      <c r="CVM187" s="91"/>
      <c r="CVN187" s="91"/>
      <c r="CVO187" s="91"/>
      <c r="CVP187" s="91"/>
      <c r="CVQ187" s="91"/>
      <c r="CVR187" s="91"/>
      <c r="CVS187" s="91"/>
      <c r="CVT187" s="91"/>
      <c r="CVU187" s="91"/>
      <c r="CVV187" s="91"/>
      <c r="CVW187" s="91"/>
      <c r="CVX187" s="91"/>
      <c r="CVY187" s="91"/>
      <c r="CVZ187" s="91"/>
      <c r="CWA187" s="91"/>
      <c r="CWB187" s="91"/>
      <c r="CWC187" s="91"/>
      <c r="CWD187" s="91"/>
      <c r="CWE187" s="91"/>
      <c r="CWF187" s="91"/>
      <c r="CWG187" s="91"/>
      <c r="CWH187" s="91"/>
      <c r="CWI187" s="91"/>
      <c r="CWJ187" s="91"/>
      <c r="CWK187" s="91"/>
      <c r="CWL187" s="91"/>
      <c r="CWM187" s="91"/>
      <c r="CWN187" s="91"/>
      <c r="CWO187" s="91"/>
      <c r="CWP187" s="91"/>
      <c r="CWQ187" s="91"/>
      <c r="CWR187" s="91"/>
      <c r="CWS187" s="91"/>
      <c r="CWT187" s="91"/>
      <c r="CWU187" s="91"/>
      <c r="CWV187" s="91"/>
      <c r="CWW187" s="91"/>
      <c r="CWX187" s="91"/>
      <c r="CWY187" s="91"/>
      <c r="CWZ187" s="91"/>
      <c r="CXA187" s="91"/>
      <c r="CXB187" s="91"/>
      <c r="CXC187" s="91"/>
      <c r="CXD187" s="91"/>
      <c r="CXE187" s="91"/>
      <c r="CXF187" s="91"/>
      <c r="CXG187" s="91"/>
      <c r="CXH187" s="91"/>
      <c r="CXI187" s="91"/>
      <c r="CXJ187" s="91"/>
      <c r="CXK187" s="91"/>
      <c r="CXL187" s="91"/>
      <c r="CXM187" s="91"/>
      <c r="CXN187" s="91"/>
      <c r="CXO187" s="91"/>
      <c r="CXP187" s="91"/>
      <c r="CXQ187" s="91"/>
      <c r="CXR187" s="91"/>
      <c r="CXS187" s="91"/>
      <c r="CXT187" s="91"/>
      <c r="CXU187" s="91"/>
      <c r="CXV187" s="91"/>
      <c r="CXW187" s="91"/>
      <c r="CXX187" s="91"/>
      <c r="CXY187" s="91"/>
      <c r="CXZ187" s="91"/>
      <c r="CYA187" s="91"/>
      <c r="CYB187" s="91"/>
      <c r="CYC187" s="91"/>
      <c r="CYD187" s="91"/>
      <c r="CYE187" s="91"/>
      <c r="CYF187" s="91"/>
      <c r="CYG187" s="91"/>
      <c r="CYH187" s="91"/>
      <c r="CYI187" s="91"/>
      <c r="CYJ187" s="91"/>
      <c r="CYK187" s="91"/>
      <c r="CYL187" s="91"/>
      <c r="CYM187" s="91"/>
      <c r="CYN187" s="91"/>
      <c r="CYO187" s="91"/>
      <c r="CYP187" s="91"/>
      <c r="CYQ187" s="91"/>
      <c r="CYR187" s="91"/>
      <c r="CYS187" s="91"/>
      <c r="CYT187" s="91"/>
      <c r="CYU187" s="91"/>
      <c r="CYV187" s="91"/>
      <c r="CYW187" s="91"/>
      <c r="CYX187" s="91"/>
      <c r="CYY187" s="91"/>
      <c r="CYZ187" s="91"/>
      <c r="CZA187" s="91"/>
      <c r="CZB187" s="91"/>
      <c r="CZC187" s="91"/>
      <c r="CZD187" s="91"/>
      <c r="CZE187" s="91"/>
      <c r="CZF187" s="91"/>
      <c r="CZG187" s="91"/>
      <c r="CZH187" s="91"/>
      <c r="CZI187" s="91"/>
      <c r="CZJ187" s="91"/>
      <c r="CZK187" s="91"/>
      <c r="CZL187" s="91"/>
      <c r="CZM187" s="91"/>
      <c r="CZN187" s="91"/>
      <c r="CZO187" s="91"/>
      <c r="CZP187" s="91"/>
      <c r="CZQ187" s="91"/>
      <c r="CZR187" s="91"/>
      <c r="CZS187" s="91"/>
      <c r="CZT187" s="91"/>
      <c r="CZU187" s="91"/>
      <c r="CZV187" s="91"/>
      <c r="CZW187" s="91"/>
      <c r="CZX187" s="91"/>
      <c r="CZY187" s="91"/>
      <c r="CZZ187" s="91"/>
      <c r="DAA187" s="91"/>
      <c r="DAB187" s="91"/>
      <c r="DAC187" s="91"/>
      <c r="DAD187" s="91"/>
      <c r="DAE187" s="91"/>
      <c r="DAF187" s="91"/>
      <c r="DAG187" s="91"/>
      <c r="DAH187" s="91"/>
      <c r="DAI187" s="91"/>
      <c r="DAJ187" s="91"/>
      <c r="DAK187" s="91"/>
      <c r="DAL187" s="91"/>
      <c r="DAM187" s="91"/>
      <c r="DAN187" s="91"/>
      <c r="DAO187" s="91"/>
      <c r="DAP187" s="91"/>
      <c r="DAQ187" s="91"/>
      <c r="DAR187" s="91"/>
      <c r="DAS187" s="91"/>
      <c r="DAT187" s="91"/>
      <c r="DAU187" s="91"/>
      <c r="DAV187" s="91"/>
      <c r="DAW187" s="91"/>
      <c r="DAX187" s="91"/>
      <c r="DAY187" s="91"/>
      <c r="DAZ187" s="91"/>
      <c r="DBA187" s="91"/>
      <c r="DBB187" s="91"/>
      <c r="DBC187" s="91"/>
      <c r="DBD187" s="91"/>
      <c r="DBE187" s="91"/>
      <c r="DBF187" s="91"/>
      <c r="DBG187" s="91"/>
      <c r="DBH187" s="91"/>
      <c r="DBI187" s="91"/>
      <c r="DBJ187" s="91"/>
      <c r="DBK187" s="91"/>
      <c r="DBL187" s="91"/>
      <c r="DBM187" s="91"/>
      <c r="DBN187" s="91"/>
      <c r="DBO187" s="91"/>
      <c r="DBP187" s="91"/>
      <c r="DBQ187" s="91"/>
      <c r="DBR187" s="91"/>
      <c r="DBS187" s="91"/>
      <c r="DBT187" s="91"/>
      <c r="DBU187" s="91"/>
      <c r="DBV187" s="91"/>
      <c r="DBW187" s="91"/>
      <c r="DBX187" s="91"/>
      <c r="DBY187" s="91"/>
      <c r="DBZ187" s="91"/>
      <c r="DCA187" s="91"/>
      <c r="DCB187" s="91"/>
      <c r="DCC187" s="91"/>
      <c r="DCD187" s="91"/>
      <c r="DCE187" s="91"/>
      <c r="DCF187" s="91"/>
      <c r="DCG187" s="91"/>
      <c r="DCH187" s="91"/>
      <c r="DCI187" s="91"/>
      <c r="DCJ187" s="91"/>
      <c r="DCK187" s="91"/>
      <c r="DCL187" s="91"/>
      <c r="DCM187" s="91"/>
      <c r="DCN187" s="91"/>
      <c r="DCO187" s="91"/>
      <c r="DCP187" s="91"/>
      <c r="DCQ187" s="91"/>
      <c r="DCR187" s="91"/>
      <c r="DCS187" s="91"/>
      <c r="DCT187" s="91"/>
      <c r="DCU187" s="91"/>
      <c r="DCV187" s="91"/>
      <c r="DCW187" s="91"/>
      <c r="DCX187" s="91"/>
      <c r="DCY187" s="91"/>
      <c r="DCZ187" s="91"/>
      <c r="DDA187" s="91"/>
      <c r="DDB187" s="91"/>
      <c r="DDC187" s="91"/>
      <c r="DDD187" s="91"/>
      <c r="DDE187" s="91"/>
      <c r="DDF187" s="91"/>
      <c r="DDG187" s="91"/>
      <c r="DDH187" s="91"/>
      <c r="DDI187" s="91"/>
      <c r="DDJ187" s="91"/>
      <c r="DDK187" s="91"/>
      <c r="DDL187" s="91"/>
      <c r="DDM187" s="91"/>
      <c r="DDN187" s="91"/>
      <c r="DDO187" s="91"/>
      <c r="DDP187" s="91"/>
      <c r="DDQ187" s="91"/>
      <c r="DDR187" s="91"/>
      <c r="DDS187" s="91"/>
      <c r="DDT187" s="91"/>
      <c r="DDU187" s="91"/>
      <c r="DDV187" s="91"/>
      <c r="DDW187" s="91"/>
      <c r="DDX187" s="91"/>
      <c r="DDY187" s="91"/>
      <c r="DDZ187" s="91"/>
      <c r="DEA187" s="91"/>
      <c r="DEB187" s="91"/>
      <c r="DEC187" s="91"/>
      <c r="DED187" s="91"/>
      <c r="DEE187" s="91"/>
      <c r="DEF187" s="91"/>
      <c r="DEG187" s="91"/>
      <c r="DEH187" s="91"/>
      <c r="DEI187" s="91"/>
      <c r="DEJ187" s="91"/>
      <c r="DEK187" s="91"/>
      <c r="DEL187" s="91"/>
      <c r="DEM187" s="91"/>
      <c r="DEN187" s="91"/>
      <c r="DEO187" s="91"/>
      <c r="DEP187" s="91"/>
      <c r="DEQ187" s="91"/>
      <c r="DER187" s="91"/>
      <c r="DES187" s="91"/>
      <c r="DET187" s="91"/>
      <c r="DEU187" s="91"/>
      <c r="DEV187" s="91"/>
      <c r="DEW187" s="91"/>
      <c r="DEX187" s="91"/>
      <c r="DEY187" s="91"/>
      <c r="DEZ187" s="91"/>
      <c r="DFA187" s="91"/>
      <c r="DFB187" s="91"/>
      <c r="DFC187" s="91"/>
      <c r="DFD187" s="91"/>
      <c r="DFE187" s="91"/>
      <c r="DFF187" s="91"/>
      <c r="DFG187" s="91"/>
      <c r="DFH187" s="91"/>
      <c r="DFI187" s="91"/>
      <c r="DFJ187" s="91"/>
      <c r="DFK187" s="91"/>
      <c r="DFL187" s="91"/>
      <c r="DFM187" s="91"/>
      <c r="DFN187" s="91"/>
      <c r="DFO187" s="91"/>
      <c r="DFP187" s="91"/>
      <c r="DFQ187" s="91"/>
      <c r="DFR187" s="91"/>
      <c r="DFS187" s="91"/>
      <c r="DFT187" s="91"/>
      <c r="DFU187" s="91"/>
      <c r="DFV187" s="91"/>
      <c r="DFW187" s="91"/>
      <c r="DFX187" s="91"/>
      <c r="DFY187" s="91"/>
      <c r="DFZ187" s="91"/>
      <c r="DGA187" s="91"/>
      <c r="DGB187" s="91"/>
      <c r="DGC187" s="91"/>
      <c r="DGD187" s="91"/>
      <c r="DGE187" s="91"/>
      <c r="DGF187" s="91"/>
      <c r="DGG187" s="91"/>
      <c r="DGH187" s="91"/>
      <c r="DGI187" s="91"/>
      <c r="DGJ187" s="91"/>
      <c r="DGK187" s="91"/>
      <c r="DGL187" s="91"/>
      <c r="DGM187" s="91"/>
      <c r="DGN187" s="91"/>
      <c r="DGO187" s="91"/>
      <c r="DGP187" s="91"/>
      <c r="DGQ187" s="91"/>
      <c r="DGR187" s="91"/>
      <c r="DGS187" s="91"/>
      <c r="DGT187" s="91"/>
      <c r="DGU187" s="91"/>
      <c r="DGV187" s="91"/>
      <c r="DGW187" s="91"/>
      <c r="DGX187" s="91"/>
      <c r="DGY187" s="91"/>
      <c r="DGZ187" s="91"/>
      <c r="DHA187" s="91"/>
      <c r="DHB187" s="91"/>
      <c r="DHC187" s="91"/>
      <c r="DHD187" s="91"/>
      <c r="DHE187" s="91"/>
      <c r="DHF187" s="91"/>
      <c r="DHG187" s="91"/>
      <c r="DHH187" s="91"/>
      <c r="DHI187" s="91"/>
      <c r="DHJ187" s="91"/>
      <c r="DHK187" s="91"/>
      <c r="DHL187" s="91"/>
      <c r="DHM187" s="91"/>
      <c r="DHN187" s="91"/>
      <c r="DHO187" s="91"/>
      <c r="DHP187" s="91"/>
      <c r="DHQ187" s="91"/>
      <c r="DHR187" s="91"/>
      <c r="DHS187" s="91"/>
      <c r="DHT187" s="91"/>
      <c r="DHU187" s="91"/>
      <c r="DHV187" s="91"/>
      <c r="DHW187" s="91"/>
      <c r="DHX187" s="91"/>
      <c r="DHY187" s="91"/>
      <c r="DHZ187" s="91"/>
      <c r="DIA187" s="91"/>
      <c r="DIB187" s="91"/>
      <c r="DIC187" s="91"/>
      <c r="DID187" s="91"/>
      <c r="DIE187" s="91"/>
      <c r="DIF187" s="91"/>
      <c r="DIG187" s="91"/>
      <c r="DIH187" s="91"/>
      <c r="DII187" s="91"/>
      <c r="DIJ187" s="91"/>
      <c r="DIK187" s="91"/>
      <c r="DIL187" s="91"/>
      <c r="DIM187" s="91"/>
      <c r="DIN187" s="91"/>
      <c r="DIO187" s="91"/>
      <c r="DIP187" s="91"/>
      <c r="DIQ187" s="91"/>
      <c r="DIR187" s="91"/>
      <c r="DIS187" s="91"/>
      <c r="DIT187" s="91"/>
      <c r="DIU187" s="91"/>
      <c r="DIV187" s="91"/>
      <c r="DIW187" s="91"/>
      <c r="DIX187" s="91"/>
      <c r="DIY187" s="91"/>
      <c r="DIZ187" s="91"/>
      <c r="DJA187" s="91"/>
      <c r="DJB187" s="91"/>
      <c r="DJC187" s="91"/>
      <c r="DJD187" s="91"/>
      <c r="DJE187" s="91"/>
      <c r="DJF187" s="91"/>
      <c r="DJG187" s="91"/>
      <c r="DJH187" s="91"/>
      <c r="DJI187" s="91"/>
      <c r="DJJ187" s="91"/>
      <c r="DJK187" s="91"/>
      <c r="DJL187" s="91"/>
      <c r="DJM187" s="91"/>
      <c r="DJN187" s="91"/>
      <c r="DJO187" s="91"/>
      <c r="DJP187" s="91"/>
      <c r="DJQ187" s="91"/>
      <c r="DJR187" s="91"/>
      <c r="DJS187" s="91"/>
      <c r="DJT187" s="91"/>
      <c r="DJU187" s="91"/>
      <c r="DJV187" s="91"/>
      <c r="DJW187" s="91"/>
      <c r="DJX187" s="91"/>
      <c r="DJY187" s="91"/>
      <c r="DJZ187" s="91"/>
      <c r="DKA187" s="91"/>
      <c r="DKB187" s="91"/>
      <c r="DKC187" s="91"/>
      <c r="DKD187" s="91"/>
      <c r="DKE187" s="91"/>
      <c r="DKF187" s="91"/>
      <c r="DKG187" s="91"/>
      <c r="DKH187" s="91"/>
      <c r="DKI187" s="91"/>
      <c r="DKJ187" s="91"/>
      <c r="DKK187" s="91"/>
      <c r="DKL187" s="91"/>
      <c r="DKM187" s="91"/>
      <c r="DKN187" s="91"/>
      <c r="DKO187" s="91"/>
      <c r="DKP187" s="91"/>
      <c r="DKQ187" s="91"/>
      <c r="DKR187" s="91"/>
      <c r="DKS187" s="91"/>
      <c r="DKT187" s="91"/>
      <c r="DKU187" s="91"/>
      <c r="DKV187" s="91"/>
      <c r="DKW187" s="91"/>
      <c r="DKX187" s="91"/>
      <c r="DKY187" s="91"/>
      <c r="DKZ187" s="91"/>
      <c r="DLA187" s="91"/>
      <c r="DLB187" s="91"/>
      <c r="DLC187" s="91"/>
      <c r="DLD187" s="91"/>
      <c r="DLE187" s="91"/>
      <c r="DLF187" s="91"/>
      <c r="DLG187" s="91"/>
      <c r="DLH187" s="91"/>
      <c r="DLI187" s="91"/>
      <c r="DLJ187" s="91"/>
      <c r="DLK187" s="91"/>
      <c r="DLL187" s="91"/>
      <c r="DLM187" s="91"/>
      <c r="DLN187" s="91"/>
      <c r="DLO187" s="91"/>
      <c r="DLP187" s="91"/>
      <c r="DLQ187" s="91"/>
      <c r="DLR187" s="91"/>
      <c r="DLS187" s="91"/>
      <c r="DLT187" s="91"/>
      <c r="DLU187" s="91"/>
      <c r="DLV187" s="91"/>
      <c r="DLW187" s="91"/>
      <c r="DLX187" s="91"/>
      <c r="DLY187" s="91"/>
      <c r="DLZ187" s="91"/>
      <c r="DMA187" s="91"/>
      <c r="DMB187" s="91"/>
      <c r="DMC187" s="91"/>
      <c r="DMD187" s="91"/>
      <c r="DME187" s="91"/>
      <c r="DMF187" s="91"/>
      <c r="DMG187" s="91"/>
      <c r="DMH187" s="91"/>
      <c r="DMI187" s="91"/>
      <c r="DMJ187" s="91"/>
      <c r="DMK187" s="91"/>
      <c r="DML187" s="91"/>
      <c r="DMM187" s="91"/>
      <c r="DMN187" s="91"/>
      <c r="DMO187" s="91"/>
      <c r="DMP187" s="91"/>
      <c r="DMQ187" s="91"/>
      <c r="DMR187" s="91"/>
      <c r="DMS187" s="91"/>
      <c r="DMT187" s="91"/>
      <c r="DMU187" s="91"/>
      <c r="DMV187" s="91"/>
      <c r="DMW187" s="91"/>
      <c r="DMX187" s="91"/>
      <c r="DMY187" s="91"/>
      <c r="DMZ187" s="91"/>
      <c r="DNA187" s="91"/>
      <c r="DNB187" s="91"/>
      <c r="DNC187" s="91"/>
      <c r="DND187" s="91"/>
      <c r="DNE187" s="91"/>
      <c r="DNF187" s="91"/>
      <c r="DNG187" s="91"/>
      <c r="DNH187" s="91"/>
      <c r="DNI187" s="91"/>
      <c r="DNJ187" s="91"/>
      <c r="DNK187" s="91"/>
      <c r="DNL187" s="91"/>
      <c r="DNM187" s="91"/>
      <c r="DNN187" s="91"/>
      <c r="DNO187" s="91"/>
      <c r="DNP187" s="91"/>
      <c r="DNQ187" s="91"/>
      <c r="DNR187" s="91"/>
      <c r="DNS187" s="91"/>
      <c r="DNT187" s="91"/>
      <c r="DNU187" s="91"/>
      <c r="DNV187" s="91"/>
      <c r="DNW187" s="91"/>
      <c r="DNX187" s="91"/>
      <c r="DNY187" s="91"/>
      <c r="DNZ187" s="91"/>
      <c r="DOA187" s="91"/>
      <c r="DOB187" s="91"/>
      <c r="DOC187" s="91"/>
      <c r="DOD187" s="91"/>
      <c r="DOE187" s="91"/>
      <c r="DOF187" s="91"/>
      <c r="DOG187" s="91"/>
      <c r="DOH187" s="91"/>
      <c r="DOI187" s="91"/>
      <c r="DOJ187" s="91"/>
      <c r="DOK187" s="91"/>
      <c r="DOL187" s="91"/>
      <c r="DOM187" s="91"/>
      <c r="DON187" s="91"/>
      <c r="DOO187" s="91"/>
      <c r="DOP187" s="91"/>
      <c r="DOQ187" s="91"/>
      <c r="DOR187" s="91"/>
      <c r="DOS187" s="91"/>
      <c r="DOT187" s="91"/>
      <c r="DOU187" s="91"/>
      <c r="DOV187" s="91"/>
      <c r="DOW187" s="91"/>
      <c r="DOX187" s="91"/>
      <c r="DOY187" s="91"/>
      <c r="DOZ187" s="91"/>
      <c r="DPA187" s="91"/>
      <c r="DPB187" s="91"/>
      <c r="DPC187" s="91"/>
      <c r="DPD187" s="91"/>
      <c r="DPE187" s="91"/>
      <c r="DPF187" s="91"/>
      <c r="DPG187" s="91"/>
      <c r="DPH187" s="91"/>
      <c r="DPI187" s="91"/>
      <c r="DPJ187" s="91"/>
      <c r="DPK187" s="91"/>
      <c r="DPL187" s="91"/>
      <c r="DPM187" s="91"/>
      <c r="DPN187" s="91"/>
      <c r="DPO187" s="91"/>
      <c r="DPP187" s="91"/>
      <c r="DPQ187" s="91"/>
      <c r="DPR187" s="91"/>
      <c r="DPS187" s="91"/>
      <c r="DPT187" s="91"/>
      <c r="DPU187" s="91"/>
      <c r="DPV187" s="91"/>
      <c r="DPW187" s="91"/>
      <c r="DPX187" s="91"/>
      <c r="DPY187" s="91"/>
      <c r="DPZ187" s="91"/>
      <c r="DQA187" s="91"/>
      <c r="DQB187" s="91"/>
      <c r="DQC187" s="91"/>
      <c r="DQD187" s="91"/>
      <c r="DQE187" s="91"/>
      <c r="DQF187" s="91"/>
      <c r="DQG187" s="91"/>
      <c r="DQH187" s="91"/>
      <c r="DQI187" s="91"/>
      <c r="DQJ187" s="91"/>
      <c r="DQK187" s="91"/>
      <c r="DQL187" s="91"/>
      <c r="DQM187" s="91"/>
      <c r="DQN187" s="91"/>
      <c r="DQO187" s="91"/>
      <c r="DQP187" s="91"/>
      <c r="DQQ187" s="91"/>
      <c r="DQR187" s="91"/>
      <c r="DQS187" s="91"/>
      <c r="DQT187" s="91"/>
      <c r="DQU187" s="91"/>
      <c r="DQV187" s="91"/>
      <c r="DQW187" s="91"/>
      <c r="DQX187" s="91"/>
      <c r="DQY187" s="91"/>
      <c r="DQZ187" s="91"/>
      <c r="DRA187" s="91"/>
      <c r="DRB187" s="91"/>
      <c r="DRC187" s="91"/>
      <c r="DRD187" s="91"/>
      <c r="DRE187" s="91"/>
      <c r="DRF187" s="91"/>
      <c r="DRG187" s="91"/>
      <c r="DRH187" s="91"/>
      <c r="DRI187" s="91"/>
      <c r="DRJ187" s="91"/>
      <c r="DRK187" s="91"/>
      <c r="DRL187" s="91"/>
      <c r="DRM187" s="91"/>
      <c r="DRN187" s="91"/>
      <c r="DRO187" s="91"/>
      <c r="DRP187" s="91"/>
      <c r="DRQ187" s="91"/>
      <c r="DRR187" s="91"/>
      <c r="DRS187" s="91"/>
      <c r="DRT187" s="91"/>
      <c r="DRU187" s="91"/>
      <c r="DRV187" s="91"/>
      <c r="DRW187" s="91"/>
      <c r="DRX187" s="91"/>
      <c r="DRY187" s="91"/>
      <c r="DRZ187" s="91"/>
      <c r="DSA187" s="91"/>
      <c r="DSB187" s="91"/>
      <c r="DSC187" s="91"/>
      <c r="DSD187" s="91"/>
      <c r="DSE187" s="91"/>
      <c r="DSF187" s="91"/>
      <c r="DSG187" s="91"/>
      <c r="DSH187" s="91"/>
      <c r="DSI187" s="91"/>
      <c r="DSJ187" s="91"/>
      <c r="DSK187" s="91"/>
      <c r="DSL187" s="91"/>
      <c r="DSM187" s="91"/>
      <c r="DSN187" s="91"/>
      <c r="DSO187" s="91"/>
      <c r="DSP187" s="91"/>
      <c r="DSQ187" s="91"/>
      <c r="DSR187" s="91"/>
      <c r="DSS187" s="91"/>
      <c r="DST187" s="91"/>
      <c r="DSU187" s="91"/>
      <c r="DSV187" s="91"/>
      <c r="DSW187" s="91"/>
      <c r="DSX187" s="91"/>
      <c r="DSY187" s="91"/>
      <c r="DSZ187" s="91"/>
      <c r="DTA187" s="91"/>
      <c r="DTB187" s="91"/>
      <c r="DTC187" s="91"/>
      <c r="DTD187" s="91"/>
      <c r="DTE187" s="91"/>
      <c r="DTF187" s="91"/>
      <c r="DTG187" s="91"/>
      <c r="DTH187" s="91"/>
      <c r="DTI187" s="91"/>
      <c r="DTJ187" s="91"/>
      <c r="DTK187" s="91"/>
      <c r="DTL187" s="91"/>
      <c r="DTM187" s="91"/>
      <c r="DTN187" s="91"/>
      <c r="DTO187" s="91"/>
      <c r="DTP187" s="91"/>
      <c r="DTQ187" s="91"/>
      <c r="DTR187" s="91"/>
      <c r="DTS187" s="91"/>
      <c r="DTT187" s="91"/>
      <c r="DTU187" s="91"/>
      <c r="DTV187" s="91"/>
      <c r="DTW187" s="91"/>
      <c r="DTX187" s="91"/>
      <c r="DTY187" s="91"/>
      <c r="DTZ187" s="91"/>
      <c r="DUA187" s="91"/>
      <c r="DUB187" s="91"/>
      <c r="DUC187" s="91"/>
      <c r="DUD187" s="91"/>
      <c r="DUE187" s="91"/>
      <c r="DUF187" s="91"/>
      <c r="DUG187" s="91"/>
      <c r="DUH187" s="91"/>
      <c r="DUI187" s="91"/>
      <c r="DUJ187" s="91"/>
      <c r="DUK187" s="91"/>
      <c r="DUL187" s="91"/>
      <c r="DUM187" s="91"/>
      <c r="DUN187" s="91"/>
      <c r="DUO187" s="91"/>
      <c r="DUP187" s="91"/>
      <c r="DUQ187" s="91"/>
      <c r="DUR187" s="91"/>
      <c r="DUS187" s="91"/>
      <c r="DUT187" s="91"/>
      <c r="DUU187" s="91"/>
      <c r="DUV187" s="91"/>
      <c r="DUW187" s="91"/>
      <c r="DUX187" s="91"/>
      <c r="DUY187" s="91"/>
      <c r="DUZ187" s="91"/>
      <c r="DVA187" s="91"/>
      <c r="DVB187" s="91"/>
      <c r="DVC187" s="91"/>
      <c r="DVD187" s="91"/>
      <c r="DVE187" s="91"/>
      <c r="DVF187" s="91"/>
      <c r="DVG187" s="91"/>
      <c r="DVH187" s="91"/>
      <c r="DVI187" s="91"/>
      <c r="DVJ187" s="91"/>
      <c r="DVK187" s="91"/>
      <c r="DVL187" s="91"/>
      <c r="DVM187" s="91"/>
      <c r="DVN187" s="91"/>
      <c r="DVO187" s="91"/>
      <c r="DVP187" s="91"/>
      <c r="DVQ187" s="91"/>
      <c r="DVR187" s="91"/>
      <c r="DVS187" s="91"/>
      <c r="DVT187" s="91"/>
      <c r="DVU187" s="91"/>
      <c r="DVV187" s="91"/>
      <c r="DVW187" s="91"/>
      <c r="DVX187" s="91"/>
      <c r="DVY187" s="91"/>
      <c r="DVZ187" s="91"/>
      <c r="DWA187" s="91"/>
      <c r="DWB187" s="91"/>
      <c r="DWC187" s="91"/>
      <c r="DWD187" s="91"/>
      <c r="DWE187" s="91"/>
      <c r="DWF187" s="91"/>
      <c r="DWG187" s="91"/>
      <c r="DWH187" s="91"/>
      <c r="DWI187" s="91"/>
      <c r="DWJ187" s="91"/>
      <c r="DWK187" s="91"/>
      <c r="DWL187" s="91"/>
      <c r="DWM187" s="91"/>
      <c r="DWN187" s="91"/>
      <c r="DWO187" s="91"/>
      <c r="DWP187" s="91"/>
      <c r="DWQ187" s="91"/>
      <c r="DWR187" s="91"/>
      <c r="DWS187" s="91"/>
      <c r="DWT187" s="91"/>
      <c r="DWU187" s="91"/>
      <c r="DWV187" s="91"/>
      <c r="DWW187" s="91"/>
      <c r="DWX187" s="91"/>
      <c r="DWY187" s="91"/>
      <c r="DWZ187" s="91"/>
      <c r="DXA187" s="91"/>
      <c r="DXB187" s="91"/>
      <c r="DXC187" s="91"/>
      <c r="DXD187" s="91"/>
      <c r="DXE187" s="91"/>
      <c r="DXF187" s="91"/>
      <c r="DXG187" s="91"/>
      <c r="DXH187" s="91"/>
      <c r="DXI187" s="91"/>
      <c r="DXJ187" s="91"/>
      <c r="DXK187" s="91"/>
      <c r="DXL187" s="91"/>
      <c r="DXM187" s="91"/>
      <c r="DXN187" s="91"/>
      <c r="DXO187" s="91"/>
      <c r="DXP187" s="91"/>
      <c r="DXQ187" s="91"/>
      <c r="DXR187" s="91"/>
      <c r="DXS187" s="91"/>
      <c r="DXT187" s="91"/>
      <c r="DXU187" s="91"/>
      <c r="DXV187" s="91"/>
      <c r="DXW187" s="91"/>
      <c r="DXX187" s="91"/>
      <c r="DXY187" s="91"/>
      <c r="DXZ187" s="91"/>
      <c r="DYA187" s="91"/>
      <c r="DYB187" s="91"/>
      <c r="DYC187" s="91"/>
      <c r="DYD187" s="91"/>
      <c r="DYE187" s="91"/>
      <c r="DYF187" s="91"/>
      <c r="DYG187" s="91"/>
      <c r="DYH187" s="91"/>
      <c r="DYI187" s="91"/>
      <c r="DYJ187" s="91"/>
      <c r="DYK187" s="91"/>
      <c r="DYL187" s="91"/>
      <c r="DYM187" s="91"/>
      <c r="DYN187" s="91"/>
      <c r="DYO187" s="91"/>
      <c r="DYP187" s="91"/>
      <c r="DYQ187" s="91"/>
      <c r="DYR187" s="91"/>
      <c r="DYS187" s="91"/>
      <c r="DYT187" s="91"/>
      <c r="DYU187" s="91"/>
      <c r="DYV187" s="91"/>
      <c r="DYW187" s="91"/>
      <c r="DYX187" s="91"/>
      <c r="DYY187" s="91"/>
      <c r="DYZ187" s="91"/>
      <c r="DZA187" s="91"/>
      <c r="DZB187" s="91"/>
      <c r="DZC187" s="91"/>
      <c r="DZD187" s="91"/>
      <c r="DZE187" s="91"/>
      <c r="DZF187" s="91"/>
      <c r="DZG187" s="91"/>
      <c r="DZH187" s="91"/>
      <c r="DZI187" s="91"/>
      <c r="DZJ187" s="91"/>
      <c r="DZK187" s="91"/>
      <c r="DZL187" s="91"/>
      <c r="DZM187" s="91"/>
      <c r="DZN187" s="91"/>
      <c r="DZO187" s="91"/>
      <c r="DZP187" s="91"/>
      <c r="DZQ187" s="91"/>
      <c r="DZR187" s="91"/>
      <c r="DZS187" s="91"/>
      <c r="DZT187" s="91"/>
      <c r="DZU187" s="91"/>
      <c r="DZV187" s="91"/>
      <c r="DZW187" s="91"/>
      <c r="DZX187" s="91"/>
      <c r="DZY187" s="91"/>
      <c r="DZZ187" s="91"/>
      <c r="EAA187" s="91"/>
      <c r="EAB187" s="91"/>
      <c r="EAC187" s="91"/>
      <c r="EAD187" s="91"/>
      <c r="EAE187" s="91"/>
      <c r="EAF187" s="91"/>
      <c r="EAG187" s="91"/>
      <c r="EAH187" s="91"/>
      <c r="EAI187" s="91"/>
      <c r="EAJ187" s="91"/>
      <c r="EAK187" s="91"/>
      <c r="EAL187" s="91"/>
      <c r="EAM187" s="91"/>
      <c r="EAN187" s="91"/>
      <c r="EAO187" s="91"/>
      <c r="EAP187" s="91"/>
      <c r="EAQ187" s="91"/>
      <c r="EAR187" s="91"/>
      <c r="EAS187" s="91"/>
      <c r="EAT187" s="91"/>
      <c r="EAU187" s="91"/>
      <c r="EAV187" s="91"/>
      <c r="EAW187" s="91"/>
      <c r="EAX187" s="91"/>
      <c r="EAY187" s="91"/>
      <c r="EAZ187" s="91"/>
      <c r="EBA187" s="91"/>
      <c r="EBB187" s="91"/>
      <c r="EBC187" s="91"/>
      <c r="EBD187" s="91"/>
      <c r="EBE187" s="91"/>
      <c r="EBF187" s="91"/>
      <c r="EBG187" s="91"/>
      <c r="EBH187" s="91"/>
      <c r="EBI187" s="91"/>
      <c r="EBJ187" s="91"/>
      <c r="EBK187" s="91"/>
      <c r="EBL187" s="91"/>
      <c r="EBM187" s="91"/>
      <c r="EBN187" s="91"/>
      <c r="EBO187" s="91"/>
      <c r="EBP187" s="91"/>
      <c r="EBQ187" s="91"/>
      <c r="EBR187" s="91"/>
      <c r="EBS187" s="91"/>
      <c r="EBT187" s="91"/>
      <c r="EBU187" s="91"/>
      <c r="EBV187" s="91"/>
      <c r="EBW187" s="91"/>
      <c r="EBX187" s="91"/>
      <c r="EBY187" s="91"/>
      <c r="EBZ187" s="91"/>
      <c r="ECA187" s="91"/>
      <c r="ECB187" s="91"/>
      <c r="ECC187" s="91"/>
      <c r="ECD187" s="91"/>
      <c r="ECE187" s="91"/>
      <c r="ECF187" s="91"/>
      <c r="ECG187" s="91"/>
      <c r="ECH187" s="91"/>
      <c r="ECI187" s="91"/>
      <c r="ECJ187" s="91"/>
      <c r="ECK187" s="91"/>
      <c r="ECL187" s="91"/>
      <c r="ECM187" s="91"/>
      <c r="ECN187" s="91"/>
      <c r="ECO187" s="91"/>
      <c r="ECP187" s="91"/>
      <c r="ECQ187" s="91"/>
      <c r="ECR187" s="91"/>
      <c r="ECS187" s="91"/>
      <c r="ECT187" s="91"/>
      <c r="ECU187" s="91"/>
      <c r="ECV187" s="91"/>
      <c r="ECW187" s="91"/>
      <c r="ECX187" s="91"/>
      <c r="ECY187" s="91"/>
      <c r="ECZ187" s="91"/>
      <c r="EDA187" s="91"/>
      <c r="EDB187" s="91"/>
      <c r="EDC187" s="91"/>
      <c r="EDD187" s="91"/>
      <c r="EDE187" s="91"/>
      <c r="EDF187" s="91"/>
      <c r="EDG187" s="91"/>
      <c r="EDH187" s="91"/>
      <c r="EDI187" s="91"/>
      <c r="EDJ187" s="91"/>
      <c r="EDK187" s="91"/>
      <c r="EDL187" s="91"/>
      <c r="EDM187" s="91"/>
      <c r="EDN187" s="91"/>
      <c r="EDO187" s="91"/>
      <c r="EDP187" s="91"/>
      <c r="EDQ187" s="91"/>
      <c r="EDR187" s="91"/>
      <c r="EDS187" s="91"/>
      <c r="EDT187" s="91"/>
      <c r="EDU187" s="91"/>
      <c r="EDV187" s="91"/>
      <c r="EDW187" s="91"/>
      <c r="EDX187" s="91"/>
      <c r="EDY187" s="91"/>
      <c r="EDZ187" s="91"/>
      <c r="EEA187" s="91"/>
      <c r="EEB187" s="91"/>
      <c r="EEC187" s="91"/>
      <c r="EED187" s="91"/>
      <c r="EEE187" s="91"/>
      <c r="EEF187" s="91"/>
      <c r="EEG187" s="91"/>
      <c r="EEH187" s="91"/>
      <c r="EEI187" s="91"/>
      <c r="EEJ187" s="91"/>
      <c r="EEK187" s="91"/>
      <c r="EEL187" s="91"/>
      <c r="EEM187" s="91"/>
      <c r="EEN187" s="91"/>
      <c r="EEO187" s="91"/>
      <c r="EEP187" s="91"/>
      <c r="EEQ187" s="91"/>
      <c r="EER187" s="91"/>
      <c r="EES187" s="91"/>
      <c r="EET187" s="91"/>
      <c r="EEU187" s="91"/>
      <c r="EEV187" s="91"/>
      <c r="EEW187" s="91"/>
      <c r="EEX187" s="91"/>
      <c r="EEY187" s="91"/>
      <c r="EEZ187" s="91"/>
      <c r="EFA187" s="91"/>
      <c r="EFB187" s="91"/>
      <c r="EFC187" s="91"/>
      <c r="EFD187" s="91"/>
      <c r="EFE187" s="91"/>
      <c r="EFF187" s="91"/>
      <c r="EFG187" s="91"/>
      <c r="EFH187" s="91"/>
      <c r="EFI187" s="91"/>
      <c r="EFJ187" s="91"/>
      <c r="EFK187" s="91"/>
      <c r="EFL187" s="91"/>
      <c r="EFM187" s="91"/>
      <c r="EFN187" s="91"/>
      <c r="EFO187" s="91"/>
      <c r="EFP187" s="91"/>
      <c r="EFQ187" s="91"/>
      <c r="EFR187" s="91"/>
      <c r="EFS187" s="91"/>
      <c r="EFT187" s="91"/>
      <c r="EFU187" s="91"/>
      <c r="EFV187" s="91"/>
      <c r="EFW187" s="91"/>
      <c r="EFX187" s="91"/>
      <c r="EFY187" s="91"/>
      <c r="EFZ187" s="91"/>
      <c r="EGA187" s="91"/>
      <c r="EGB187" s="91"/>
      <c r="EGC187" s="91"/>
      <c r="EGD187" s="91"/>
      <c r="EGE187" s="91"/>
      <c r="EGF187" s="91"/>
      <c r="EGG187" s="91"/>
      <c r="EGH187" s="91"/>
      <c r="EGI187" s="91"/>
      <c r="EGJ187" s="91"/>
      <c r="EGK187" s="91"/>
      <c r="EGL187" s="91"/>
      <c r="EGM187" s="91"/>
      <c r="EGN187" s="91"/>
      <c r="EGO187" s="91"/>
      <c r="EGP187" s="91"/>
      <c r="EGQ187" s="91"/>
      <c r="EGR187" s="91"/>
      <c r="EGS187" s="91"/>
      <c r="EGT187" s="91"/>
      <c r="EGU187" s="91"/>
      <c r="EGV187" s="91"/>
      <c r="EGW187" s="91"/>
      <c r="EGX187" s="91"/>
      <c r="EGY187" s="91"/>
      <c r="EGZ187" s="91"/>
      <c r="EHA187" s="91"/>
      <c r="EHB187" s="91"/>
      <c r="EHC187" s="91"/>
      <c r="EHD187" s="91"/>
      <c r="EHE187" s="91"/>
      <c r="EHF187" s="91"/>
      <c r="EHG187" s="91"/>
      <c r="EHH187" s="91"/>
      <c r="EHI187" s="91"/>
      <c r="EHJ187" s="91"/>
      <c r="EHK187" s="91"/>
      <c r="EHL187" s="91"/>
      <c r="EHM187" s="91"/>
      <c r="EHN187" s="91"/>
      <c r="EHO187" s="91"/>
      <c r="EHP187" s="91"/>
      <c r="EHQ187" s="91"/>
      <c r="EHR187" s="91"/>
      <c r="EHS187" s="91"/>
      <c r="EHT187" s="91"/>
      <c r="EHU187" s="91"/>
      <c r="EHV187" s="91"/>
      <c r="EHW187" s="91"/>
      <c r="EHX187" s="91"/>
      <c r="EHY187" s="91"/>
      <c r="EHZ187" s="91"/>
      <c r="EIA187" s="91"/>
      <c r="EIB187" s="91"/>
      <c r="EIC187" s="91"/>
      <c r="EID187" s="91"/>
      <c r="EIE187" s="91"/>
      <c r="EIF187" s="91"/>
      <c r="EIG187" s="91"/>
      <c r="EIH187" s="91"/>
      <c r="EII187" s="91"/>
      <c r="EIJ187" s="91"/>
      <c r="EIK187" s="91"/>
      <c r="EIL187" s="91"/>
      <c r="EIM187" s="91"/>
      <c r="EIN187" s="91"/>
      <c r="EIO187" s="91"/>
      <c r="EIP187" s="91"/>
      <c r="EIQ187" s="91"/>
      <c r="EIR187" s="91"/>
      <c r="EIS187" s="91"/>
      <c r="EIT187" s="91"/>
      <c r="EIU187" s="91"/>
      <c r="EIV187" s="91"/>
      <c r="EIW187" s="91"/>
      <c r="EIX187" s="91"/>
      <c r="EIY187" s="91"/>
      <c r="EIZ187" s="91"/>
      <c r="EJA187" s="91"/>
      <c r="EJB187" s="91"/>
      <c r="EJC187" s="91"/>
      <c r="EJD187" s="91"/>
      <c r="EJE187" s="91"/>
      <c r="EJF187" s="91"/>
      <c r="EJG187" s="91"/>
      <c r="EJH187" s="91"/>
      <c r="EJI187" s="91"/>
      <c r="EJJ187" s="91"/>
      <c r="EJK187" s="91"/>
      <c r="EJL187" s="91"/>
      <c r="EJM187" s="91"/>
      <c r="EJN187" s="91"/>
      <c r="EJO187" s="91"/>
      <c r="EJP187" s="91"/>
      <c r="EJQ187" s="91"/>
      <c r="EJR187" s="91"/>
      <c r="EJS187" s="91"/>
      <c r="EJT187" s="91"/>
      <c r="EJU187" s="91"/>
      <c r="EJV187" s="91"/>
      <c r="EJW187" s="91"/>
      <c r="EJX187" s="91"/>
      <c r="EJY187" s="91"/>
      <c r="EJZ187" s="91"/>
      <c r="EKA187" s="91"/>
      <c r="EKB187" s="91"/>
      <c r="EKC187" s="91"/>
      <c r="EKD187" s="91"/>
      <c r="EKE187" s="91"/>
      <c r="EKF187" s="91"/>
      <c r="EKG187" s="91"/>
      <c r="EKH187" s="91"/>
      <c r="EKI187" s="91"/>
      <c r="EKJ187" s="91"/>
      <c r="EKK187" s="91"/>
      <c r="EKL187" s="91"/>
      <c r="EKM187" s="91"/>
      <c r="EKN187" s="91"/>
      <c r="EKO187" s="91"/>
      <c r="EKP187" s="91"/>
      <c r="EKQ187" s="91"/>
      <c r="EKR187" s="91"/>
      <c r="EKS187" s="91"/>
      <c r="EKT187" s="91"/>
      <c r="EKU187" s="91"/>
      <c r="EKV187" s="91"/>
      <c r="EKW187" s="91"/>
      <c r="EKX187" s="91"/>
      <c r="EKY187" s="91"/>
      <c r="EKZ187" s="91"/>
      <c r="ELA187" s="91"/>
      <c r="ELB187" s="91"/>
      <c r="ELC187" s="91"/>
      <c r="ELD187" s="91"/>
      <c r="ELE187" s="91"/>
      <c r="ELF187" s="91"/>
      <c r="ELG187" s="91"/>
      <c r="ELH187" s="91"/>
      <c r="ELI187" s="91"/>
      <c r="ELJ187" s="91"/>
      <c r="ELK187" s="91"/>
      <c r="ELL187" s="91"/>
      <c r="ELM187" s="91"/>
      <c r="ELN187" s="91"/>
      <c r="ELO187" s="91"/>
      <c r="ELP187" s="91"/>
      <c r="ELQ187" s="91"/>
      <c r="ELR187" s="91"/>
      <c r="ELS187" s="91"/>
      <c r="ELT187" s="91"/>
      <c r="ELU187" s="91"/>
      <c r="ELV187" s="91"/>
      <c r="ELW187" s="91"/>
      <c r="ELX187" s="91"/>
      <c r="ELY187" s="91"/>
      <c r="ELZ187" s="91"/>
      <c r="EMA187" s="91"/>
      <c r="EMB187" s="91"/>
      <c r="EMC187" s="91"/>
      <c r="EMD187" s="91"/>
      <c r="EME187" s="91"/>
      <c r="EMF187" s="91"/>
      <c r="EMG187" s="91"/>
      <c r="EMH187" s="91"/>
      <c r="EMI187" s="91"/>
      <c r="EMJ187" s="91"/>
      <c r="EMK187" s="91"/>
      <c r="EML187" s="91"/>
      <c r="EMM187" s="91"/>
      <c r="EMN187" s="91"/>
      <c r="EMO187" s="91"/>
      <c r="EMP187" s="91"/>
      <c r="EMQ187" s="91"/>
      <c r="EMR187" s="91"/>
      <c r="EMS187" s="91"/>
      <c r="EMT187" s="91"/>
      <c r="EMU187" s="91"/>
      <c r="EMV187" s="91"/>
      <c r="EMW187" s="91"/>
      <c r="EMX187" s="91"/>
      <c r="EMY187" s="91"/>
      <c r="EMZ187" s="91"/>
      <c r="ENA187" s="91"/>
      <c r="ENB187" s="91"/>
      <c r="ENC187" s="91"/>
      <c r="END187" s="91"/>
      <c r="ENE187" s="91"/>
      <c r="ENF187" s="91"/>
      <c r="ENG187" s="91"/>
      <c r="ENH187" s="91"/>
      <c r="ENI187" s="91"/>
      <c r="ENJ187" s="91"/>
      <c r="ENK187" s="91"/>
      <c r="ENL187" s="91"/>
      <c r="ENM187" s="91"/>
      <c r="ENN187" s="91"/>
      <c r="ENO187" s="91"/>
      <c r="ENP187" s="91"/>
      <c r="ENQ187" s="91"/>
      <c r="ENR187" s="91"/>
      <c r="ENS187" s="91"/>
      <c r="ENT187" s="91"/>
      <c r="ENU187" s="91"/>
      <c r="ENV187" s="91"/>
      <c r="ENW187" s="91"/>
      <c r="ENX187" s="91"/>
      <c r="ENY187" s="91"/>
      <c r="ENZ187" s="91"/>
      <c r="EOA187" s="91"/>
      <c r="EOB187" s="91"/>
      <c r="EOC187" s="91"/>
      <c r="EOD187" s="91"/>
      <c r="EOE187" s="91"/>
      <c r="EOF187" s="91"/>
      <c r="EOG187" s="91"/>
      <c r="EOH187" s="91"/>
      <c r="EOI187" s="91"/>
      <c r="EOJ187" s="91"/>
      <c r="EOK187" s="91"/>
      <c r="EOL187" s="91"/>
      <c r="EOM187" s="91"/>
      <c r="EON187" s="91"/>
      <c r="EOO187" s="91"/>
      <c r="EOP187" s="91"/>
      <c r="EOQ187" s="91"/>
      <c r="EOR187" s="91"/>
      <c r="EOS187" s="91"/>
      <c r="EOT187" s="91"/>
      <c r="EOU187" s="91"/>
      <c r="EOV187" s="91"/>
      <c r="EOW187" s="91"/>
      <c r="EOX187" s="91"/>
      <c r="EOY187" s="91"/>
      <c r="EOZ187" s="91"/>
      <c r="EPA187" s="91"/>
      <c r="EPB187" s="91"/>
      <c r="EPC187" s="91"/>
      <c r="EPD187" s="91"/>
      <c r="EPE187" s="91"/>
      <c r="EPF187" s="91"/>
      <c r="EPG187" s="91"/>
      <c r="EPH187" s="91"/>
      <c r="EPI187" s="91"/>
      <c r="EPJ187" s="91"/>
      <c r="EPK187" s="91"/>
      <c r="EPL187" s="91"/>
      <c r="EPM187" s="91"/>
      <c r="EPN187" s="91"/>
      <c r="EPO187" s="91"/>
      <c r="EPP187" s="91"/>
      <c r="EPQ187" s="91"/>
      <c r="EPR187" s="91"/>
      <c r="EPS187" s="91"/>
      <c r="EPT187" s="91"/>
      <c r="EPU187" s="91"/>
      <c r="EPV187" s="91"/>
      <c r="EPW187" s="91"/>
      <c r="EPX187" s="91"/>
      <c r="EPY187" s="91"/>
      <c r="EPZ187" s="91"/>
      <c r="EQA187" s="91"/>
      <c r="EQB187" s="91"/>
      <c r="EQC187" s="91"/>
      <c r="EQD187" s="91"/>
      <c r="EQE187" s="91"/>
      <c r="EQF187" s="91"/>
      <c r="EQG187" s="91"/>
      <c r="EQH187" s="91"/>
      <c r="EQI187" s="91"/>
      <c r="EQJ187" s="91"/>
      <c r="EQK187" s="91"/>
      <c r="EQL187" s="91"/>
      <c r="EQM187" s="91"/>
      <c r="EQN187" s="91"/>
      <c r="EQO187" s="91"/>
      <c r="EQP187" s="91"/>
      <c r="EQQ187" s="91"/>
      <c r="EQR187" s="91"/>
      <c r="EQS187" s="91"/>
      <c r="EQT187" s="91"/>
      <c r="EQU187" s="91"/>
      <c r="EQV187" s="91"/>
      <c r="EQW187" s="91"/>
      <c r="EQX187" s="91"/>
      <c r="EQY187" s="91"/>
      <c r="EQZ187" s="91"/>
      <c r="ERA187" s="91"/>
      <c r="ERB187" s="91"/>
      <c r="ERC187" s="91"/>
      <c r="ERD187" s="91"/>
      <c r="ERE187" s="91"/>
      <c r="ERF187" s="91"/>
      <c r="ERG187" s="91"/>
      <c r="ERH187" s="91"/>
      <c r="ERI187" s="91"/>
      <c r="ERJ187" s="91"/>
      <c r="ERK187" s="91"/>
      <c r="ERL187" s="91"/>
      <c r="ERM187" s="91"/>
      <c r="ERN187" s="91"/>
      <c r="ERO187" s="91"/>
      <c r="ERP187" s="91"/>
      <c r="ERQ187" s="91"/>
      <c r="ERR187" s="91"/>
      <c r="ERS187" s="91"/>
      <c r="ERT187" s="91"/>
      <c r="ERU187" s="91"/>
      <c r="ERV187" s="91"/>
      <c r="ERW187" s="91"/>
      <c r="ERX187" s="91"/>
      <c r="ERY187" s="91"/>
      <c r="ERZ187" s="91"/>
      <c r="ESA187" s="91"/>
      <c r="ESB187" s="91"/>
      <c r="ESC187" s="91"/>
      <c r="ESD187" s="91"/>
      <c r="ESE187" s="91"/>
      <c r="ESF187" s="91"/>
      <c r="ESG187" s="91"/>
      <c r="ESH187" s="91"/>
      <c r="ESI187" s="91"/>
      <c r="ESJ187" s="91"/>
      <c r="ESK187" s="91"/>
      <c r="ESL187" s="91"/>
      <c r="ESM187" s="91"/>
      <c r="ESN187" s="91"/>
      <c r="ESO187" s="91"/>
      <c r="ESP187" s="91"/>
      <c r="ESQ187" s="91"/>
      <c r="ESR187" s="91"/>
      <c r="ESS187" s="91"/>
      <c r="EST187" s="91"/>
      <c r="ESU187" s="91"/>
      <c r="ESV187" s="91"/>
      <c r="ESW187" s="91"/>
      <c r="ESX187" s="91"/>
      <c r="ESY187" s="91"/>
      <c r="ESZ187" s="91"/>
      <c r="ETA187" s="91"/>
      <c r="ETB187" s="91"/>
      <c r="ETC187" s="91"/>
      <c r="ETD187" s="91"/>
      <c r="ETE187" s="91"/>
      <c r="ETF187" s="91"/>
      <c r="ETG187" s="91"/>
      <c r="ETH187" s="91"/>
      <c r="ETI187" s="91"/>
      <c r="ETJ187" s="91"/>
      <c r="ETK187" s="91"/>
      <c r="ETL187" s="91"/>
      <c r="ETM187" s="91"/>
      <c r="ETN187" s="91"/>
      <c r="ETO187" s="91"/>
      <c r="ETP187" s="91"/>
      <c r="ETQ187" s="91"/>
      <c r="ETR187" s="91"/>
      <c r="ETS187" s="91"/>
      <c r="ETT187" s="91"/>
      <c r="ETU187" s="91"/>
      <c r="ETV187" s="91"/>
      <c r="ETW187" s="91"/>
      <c r="ETX187" s="91"/>
      <c r="ETY187" s="91"/>
      <c r="ETZ187" s="91"/>
      <c r="EUA187" s="91"/>
      <c r="EUB187" s="91"/>
      <c r="EUC187" s="91"/>
      <c r="EUD187" s="91"/>
      <c r="EUE187" s="91"/>
      <c r="EUF187" s="91"/>
      <c r="EUG187" s="91"/>
      <c r="EUH187" s="91"/>
      <c r="EUI187" s="91"/>
      <c r="EUJ187" s="91"/>
      <c r="EUK187" s="91"/>
      <c r="EUL187" s="91"/>
      <c r="EUM187" s="91"/>
      <c r="EUN187" s="91"/>
      <c r="EUO187" s="91"/>
      <c r="EUP187" s="91"/>
      <c r="EUQ187" s="91"/>
      <c r="EUR187" s="91"/>
      <c r="EUS187" s="91"/>
      <c r="EUT187" s="91"/>
      <c r="EUU187" s="91"/>
      <c r="EUV187" s="91"/>
      <c r="EUW187" s="91"/>
      <c r="EUX187" s="91"/>
      <c r="EUY187" s="91"/>
      <c r="EUZ187" s="91"/>
      <c r="EVA187" s="91"/>
      <c r="EVB187" s="91"/>
      <c r="EVC187" s="91"/>
      <c r="EVD187" s="91"/>
      <c r="EVE187" s="91"/>
      <c r="EVF187" s="91"/>
      <c r="EVG187" s="91"/>
      <c r="EVH187" s="91"/>
      <c r="EVI187" s="91"/>
      <c r="EVJ187" s="91"/>
      <c r="EVK187" s="91"/>
      <c r="EVL187" s="91"/>
      <c r="EVM187" s="91"/>
      <c r="EVN187" s="91"/>
      <c r="EVO187" s="91"/>
      <c r="EVP187" s="91"/>
      <c r="EVQ187" s="91"/>
      <c r="EVR187" s="91"/>
      <c r="EVS187" s="91"/>
      <c r="EVT187" s="91"/>
      <c r="EVU187" s="91"/>
      <c r="EVV187" s="91"/>
      <c r="EVW187" s="91"/>
      <c r="EVX187" s="91"/>
      <c r="EVY187" s="91"/>
      <c r="EVZ187" s="91"/>
      <c r="EWA187" s="91"/>
      <c r="EWB187" s="91"/>
      <c r="EWC187" s="91"/>
      <c r="EWD187" s="91"/>
      <c r="EWE187" s="91"/>
      <c r="EWF187" s="91"/>
      <c r="EWG187" s="91"/>
      <c r="EWH187" s="91"/>
      <c r="EWI187" s="91"/>
      <c r="EWJ187" s="91"/>
      <c r="EWK187" s="91"/>
      <c r="EWL187" s="91"/>
      <c r="EWM187" s="91"/>
      <c r="EWN187" s="91"/>
      <c r="EWO187" s="91"/>
      <c r="EWP187" s="91"/>
      <c r="EWQ187" s="91"/>
      <c r="EWR187" s="91"/>
      <c r="EWS187" s="91"/>
      <c r="EWT187" s="91"/>
      <c r="EWU187" s="91"/>
      <c r="EWV187" s="91"/>
      <c r="EWW187" s="91"/>
      <c r="EWX187" s="91"/>
      <c r="EWY187" s="91"/>
      <c r="EWZ187" s="91"/>
      <c r="EXA187" s="91"/>
      <c r="EXB187" s="91"/>
      <c r="EXC187" s="91"/>
      <c r="EXD187" s="91"/>
      <c r="EXE187" s="91"/>
      <c r="EXF187" s="91"/>
      <c r="EXG187" s="91"/>
      <c r="EXH187" s="91"/>
      <c r="EXI187" s="91"/>
      <c r="EXJ187" s="91"/>
      <c r="EXK187" s="91"/>
      <c r="EXL187" s="91"/>
      <c r="EXM187" s="91"/>
      <c r="EXN187" s="91"/>
      <c r="EXO187" s="91"/>
      <c r="EXP187" s="91"/>
      <c r="EXQ187" s="91"/>
      <c r="EXR187" s="91"/>
      <c r="EXS187" s="91"/>
      <c r="EXT187" s="91"/>
      <c r="EXU187" s="91"/>
      <c r="EXV187" s="91"/>
      <c r="EXW187" s="91"/>
      <c r="EXX187" s="91"/>
      <c r="EXY187" s="91"/>
      <c r="EXZ187" s="91"/>
      <c r="EYA187" s="91"/>
      <c r="EYB187" s="91"/>
      <c r="EYC187" s="91"/>
      <c r="EYD187" s="91"/>
      <c r="EYE187" s="91"/>
      <c r="EYF187" s="91"/>
      <c r="EYG187" s="91"/>
      <c r="EYH187" s="91"/>
      <c r="EYI187" s="91"/>
      <c r="EYJ187" s="91"/>
      <c r="EYK187" s="91"/>
      <c r="EYL187" s="91"/>
      <c r="EYM187" s="91"/>
      <c r="EYN187" s="91"/>
      <c r="EYO187" s="91"/>
      <c r="EYP187" s="91"/>
      <c r="EYQ187" s="91"/>
      <c r="EYR187" s="91"/>
      <c r="EYS187" s="91"/>
      <c r="EYT187" s="91"/>
      <c r="EYU187" s="91"/>
      <c r="EYV187" s="91"/>
      <c r="EYW187" s="91"/>
      <c r="EYX187" s="91"/>
      <c r="EYY187" s="91"/>
      <c r="EYZ187" s="91"/>
      <c r="EZA187" s="91"/>
      <c r="EZB187" s="91"/>
      <c r="EZC187" s="91"/>
      <c r="EZD187" s="91"/>
      <c r="EZE187" s="91"/>
      <c r="EZF187" s="91"/>
      <c r="EZG187" s="91"/>
      <c r="EZH187" s="91"/>
      <c r="EZI187" s="91"/>
      <c r="EZJ187" s="91"/>
      <c r="EZK187" s="91"/>
      <c r="EZL187" s="91"/>
      <c r="EZM187" s="91"/>
      <c r="EZN187" s="91"/>
      <c r="EZO187" s="91"/>
      <c r="EZP187" s="91"/>
      <c r="EZQ187" s="91"/>
      <c r="EZR187" s="91"/>
      <c r="EZS187" s="91"/>
      <c r="EZT187" s="91"/>
      <c r="EZU187" s="91"/>
      <c r="EZV187" s="91"/>
      <c r="EZW187" s="91"/>
      <c r="EZX187" s="91"/>
      <c r="EZY187" s="91"/>
      <c r="EZZ187" s="91"/>
      <c r="FAA187" s="91"/>
      <c r="FAB187" s="91"/>
      <c r="FAC187" s="91"/>
      <c r="FAD187" s="91"/>
      <c r="FAE187" s="91"/>
      <c r="FAF187" s="91"/>
      <c r="FAG187" s="91"/>
      <c r="FAH187" s="91"/>
      <c r="FAI187" s="91"/>
      <c r="FAJ187" s="91"/>
      <c r="FAK187" s="91"/>
      <c r="FAL187" s="91"/>
      <c r="FAM187" s="91"/>
      <c r="FAN187" s="91"/>
      <c r="FAO187" s="91"/>
      <c r="FAP187" s="91"/>
      <c r="FAQ187" s="91"/>
      <c r="FAR187" s="91"/>
      <c r="FAS187" s="91"/>
      <c r="FAT187" s="91"/>
      <c r="FAU187" s="91"/>
      <c r="FAV187" s="91"/>
      <c r="FAW187" s="91"/>
      <c r="FAX187" s="91"/>
      <c r="FAY187" s="91"/>
      <c r="FAZ187" s="91"/>
      <c r="FBA187" s="91"/>
      <c r="FBB187" s="91"/>
      <c r="FBC187" s="91"/>
      <c r="FBD187" s="91"/>
      <c r="FBE187" s="91"/>
      <c r="FBF187" s="91"/>
      <c r="FBG187" s="91"/>
      <c r="FBH187" s="91"/>
      <c r="FBI187" s="91"/>
      <c r="FBJ187" s="91"/>
      <c r="FBK187" s="91"/>
      <c r="FBL187" s="91"/>
      <c r="FBM187" s="91"/>
      <c r="FBN187" s="91"/>
      <c r="FBO187" s="91"/>
      <c r="FBP187" s="91"/>
      <c r="FBQ187" s="91"/>
      <c r="FBR187" s="91"/>
      <c r="FBS187" s="91"/>
      <c r="FBT187" s="91"/>
      <c r="FBU187" s="91"/>
      <c r="FBV187" s="91"/>
      <c r="FBW187" s="91"/>
      <c r="FBX187" s="91"/>
      <c r="FBY187" s="91"/>
      <c r="FBZ187" s="91"/>
      <c r="FCA187" s="91"/>
      <c r="FCB187" s="91"/>
      <c r="FCC187" s="91"/>
      <c r="FCD187" s="91"/>
      <c r="FCE187" s="91"/>
      <c r="FCF187" s="91"/>
      <c r="FCG187" s="91"/>
      <c r="FCH187" s="91"/>
      <c r="FCI187" s="91"/>
      <c r="FCJ187" s="91"/>
      <c r="FCK187" s="91"/>
      <c r="FCL187" s="91"/>
      <c r="FCM187" s="91"/>
      <c r="FCN187" s="91"/>
      <c r="FCO187" s="91"/>
      <c r="FCP187" s="91"/>
      <c r="FCQ187" s="91"/>
      <c r="FCR187" s="91"/>
      <c r="FCS187" s="91"/>
      <c r="FCT187" s="91"/>
      <c r="FCU187" s="91"/>
      <c r="FCV187" s="91"/>
      <c r="FCW187" s="91"/>
      <c r="FCX187" s="91"/>
      <c r="FCY187" s="91"/>
      <c r="FCZ187" s="91"/>
      <c r="FDA187" s="91"/>
      <c r="FDB187" s="91"/>
      <c r="FDC187" s="91"/>
      <c r="FDD187" s="91"/>
      <c r="FDE187" s="91"/>
      <c r="FDF187" s="91"/>
      <c r="FDG187" s="91"/>
      <c r="FDH187" s="91"/>
      <c r="FDI187" s="91"/>
      <c r="FDJ187" s="91"/>
      <c r="FDK187" s="91"/>
      <c r="FDL187" s="91"/>
      <c r="FDM187" s="91"/>
      <c r="FDN187" s="91"/>
      <c r="FDO187" s="91"/>
      <c r="FDP187" s="91"/>
      <c r="FDQ187" s="91"/>
      <c r="FDR187" s="91"/>
      <c r="FDS187" s="91"/>
      <c r="FDT187" s="91"/>
      <c r="FDU187" s="91"/>
      <c r="FDV187" s="91"/>
      <c r="FDW187" s="91"/>
      <c r="FDX187" s="91"/>
      <c r="FDY187" s="91"/>
      <c r="FDZ187" s="91"/>
      <c r="FEA187" s="91"/>
      <c r="FEB187" s="91"/>
      <c r="FEC187" s="91"/>
      <c r="FED187" s="91"/>
      <c r="FEE187" s="91"/>
      <c r="FEF187" s="91"/>
      <c r="FEG187" s="91"/>
      <c r="FEH187" s="91"/>
      <c r="FEI187" s="91"/>
      <c r="FEJ187" s="91"/>
      <c r="FEK187" s="91"/>
      <c r="FEL187" s="91"/>
      <c r="FEM187" s="91"/>
      <c r="FEN187" s="91"/>
      <c r="FEO187" s="91"/>
      <c r="FEP187" s="91"/>
      <c r="FEQ187" s="91"/>
      <c r="FER187" s="91"/>
      <c r="FES187" s="91"/>
      <c r="FET187" s="91"/>
      <c r="FEU187" s="91"/>
      <c r="FEV187" s="91"/>
      <c r="FEW187" s="91"/>
      <c r="FEX187" s="91"/>
      <c r="FEY187" s="91"/>
      <c r="FEZ187" s="91"/>
      <c r="FFA187" s="91"/>
      <c r="FFB187" s="91"/>
      <c r="FFC187" s="91"/>
      <c r="FFD187" s="91"/>
      <c r="FFE187" s="91"/>
      <c r="FFF187" s="91"/>
      <c r="FFG187" s="91"/>
      <c r="FFH187" s="91"/>
      <c r="FFI187" s="91"/>
      <c r="FFJ187" s="91"/>
      <c r="FFK187" s="91"/>
      <c r="FFL187" s="91"/>
      <c r="FFM187" s="91"/>
      <c r="FFN187" s="91"/>
      <c r="FFO187" s="91"/>
      <c r="FFP187" s="91"/>
      <c r="FFQ187" s="91"/>
      <c r="FFR187" s="91"/>
      <c r="FFS187" s="91"/>
      <c r="FFT187" s="91"/>
      <c r="FFU187" s="91"/>
      <c r="FFV187" s="91"/>
      <c r="FFW187" s="91"/>
      <c r="FFX187" s="91"/>
      <c r="FFY187" s="91"/>
      <c r="FFZ187" s="91"/>
      <c r="FGA187" s="91"/>
      <c r="FGB187" s="91"/>
      <c r="FGC187" s="91"/>
      <c r="FGD187" s="91"/>
      <c r="FGE187" s="91"/>
      <c r="FGF187" s="91"/>
      <c r="FGG187" s="91"/>
      <c r="FGH187" s="91"/>
      <c r="FGI187" s="91"/>
      <c r="FGJ187" s="91"/>
      <c r="FGK187" s="91"/>
      <c r="FGL187" s="91"/>
      <c r="FGM187" s="91"/>
      <c r="FGN187" s="91"/>
      <c r="FGO187" s="91"/>
      <c r="FGP187" s="91"/>
      <c r="FGQ187" s="91"/>
      <c r="FGR187" s="91"/>
      <c r="FGS187" s="91"/>
      <c r="FGT187" s="91"/>
      <c r="FGU187" s="91"/>
      <c r="FGV187" s="91"/>
      <c r="FGW187" s="91"/>
      <c r="FGX187" s="91"/>
      <c r="FGY187" s="91"/>
      <c r="FGZ187" s="91"/>
      <c r="FHA187" s="91"/>
      <c r="FHB187" s="91"/>
      <c r="FHC187" s="91"/>
      <c r="FHD187" s="91"/>
      <c r="FHE187" s="91"/>
      <c r="FHF187" s="91"/>
      <c r="FHG187" s="91"/>
      <c r="FHH187" s="91"/>
      <c r="FHI187" s="91"/>
      <c r="FHJ187" s="91"/>
      <c r="FHK187" s="91"/>
      <c r="FHL187" s="91"/>
      <c r="FHM187" s="91"/>
      <c r="FHN187" s="91"/>
      <c r="FHO187" s="91"/>
      <c r="FHP187" s="91"/>
      <c r="FHQ187" s="91"/>
      <c r="FHR187" s="91"/>
      <c r="FHS187" s="91"/>
      <c r="FHT187" s="91"/>
      <c r="FHU187" s="91"/>
      <c r="FHV187" s="91"/>
      <c r="FHW187" s="91"/>
      <c r="FHX187" s="91"/>
      <c r="FHY187" s="91"/>
      <c r="FHZ187" s="91"/>
      <c r="FIA187" s="91"/>
      <c r="FIB187" s="91"/>
      <c r="FIC187" s="91"/>
      <c r="FID187" s="91"/>
      <c r="FIE187" s="91"/>
      <c r="FIF187" s="91"/>
      <c r="FIG187" s="91"/>
      <c r="FIH187" s="91"/>
      <c r="FII187" s="91"/>
      <c r="FIJ187" s="91"/>
      <c r="FIK187" s="91"/>
      <c r="FIL187" s="91"/>
      <c r="FIM187" s="91"/>
      <c r="FIN187" s="91"/>
      <c r="FIO187" s="91"/>
      <c r="FIP187" s="91"/>
      <c r="FIQ187" s="91"/>
      <c r="FIR187" s="91"/>
      <c r="FIS187" s="91"/>
      <c r="FIT187" s="91"/>
      <c r="FIU187" s="91"/>
      <c r="FIV187" s="91"/>
      <c r="FIW187" s="91"/>
      <c r="FIX187" s="91"/>
      <c r="FIY187" s="91"/>
      <c r="FIZ187" s="91"/>
      <c r="FJA187" s="91"/>
      <c r="FJB187" s="91"/>
      <c r="FJC187" s="91"/>
      <c r="FJD187" s="91"/>
      <c r="FJE187" s="91"/>
      <c r="FJF187" s="91"/>
      <c r="FJG187" s="91"/>
      <c r="FJH187" s="91"/>
      <c r="FJI187" s="91"/>
      <c r="FJJ187" s="91"/>
      <c r="FJK187" s="91"/>
      <c r="FJL187" s="91"/>
      <c r="FJM187" s="91"/>
      <c r="FJN187" s="91"/>
      <c r="FJO187" s="91"/>
      <c r="FJP187" s="91"/>
      <c r="FJQ187" s="91"/>
      <c r="FJR187" s="91"/>
      <c r="FJS187" s="91"/>
      <c r="FJT187" s="91"/>
      <c r="FJU187" s="91"/>
      <c r="FJV187" s="91"/>
      <c r="FJW187" s="91"/>
      <c r="FJX187" s="91"/>
      <c r="FJY187" s="91"/>
      <c r="FJZ187" s="91"/>
      <c r="FKA187" s="91"/>
      <c r="FKB187" s="91"/>
      <c r="FKC187" s="91"/>
      <c r="FKD187" s="91"/>
      <c r="FKE187" s="91"/>
      <c r="FKF187" s="91"/>
      <c r="FKG187" s="91"/>
      <c r="FKH187" s="91"/>
      <c r="FKI187" s="91"/>
      <c r="FKJ187" s="91"/>
      <c r="FKK187" s="91"/>
      <c r="FKL187" s="91"/>
      <c r="FKM187" s="91"/>
      <c r="FKN187" s="91"/>
      <c r="FKO187" s="91"/>
      <c r="FKP187" s="91"/>
      <c r="FKQ187" s="91"/>
      <c r="FKR187" s="91"/>
      <c r="FKS187" s="91"/>
      <c r="FKT187" s="91"/>
      <c r="FKU187" s="91"/>
      <c r="FKV187" s="91"/>
      <c r="FKW187" s="91"/>
      <c r="FKX187" s="91"/>
      <c r="FKY187" s="91"/>
      <c r="FKZ187" s="91"/>
      <c r="FLA187" s="91"/>
      <c r="FLB187" s="91"/>
      <c r="FLC187" s="91"/>
      <c r="FLD187" s="91"/>
      <c r="FLE187" s="91"/>
      <c r="FLF187" s="91"/>
      <c r="FLG187" s="91"/>
      <c r="FLH187" s="91"/>
      <c r="FLI187" s="91"/>
      <c r="FLJ187" s="91"/>
      <c r="FLK187" s="91"/>
      <c r="FLL187" s="91"/>
      <c r="FLM187" s="91"/>
      <c r="FLN187" s="91"/>
      <c r="FLO187" s="91"/>
      <c r="FLP187" s="91"/>
      <c r="FLQ187" s="91"/>
      <c r="FLR187" s="91"/>
      <c r="FLS187" s="91"/>
      <c r="FLT187" s="91"/>
      <c r="FLU187" s="91"/>
      <c r="FLV187" s="91"/>
      <c r="FLW187" s="91"/>
      <c r="FLX187" s="91"/>
      <c r="FLY187" s="91"/>
      <c r="FLZ187" s="91"/>
      <c r="FMA187" s="91"/>
      <c r="FMB187" s="91"/>
      <c r="FMC187" s="91"/>
      <c r="FMD187" s="91"/>
      <c r="FME187" s="91"/>
      <c r="FMF187" s="91"/>
      <c r="FMG187" s="91"/>
      <c r="FMH187" s="91"/>
      <c r="FMI187" s="91"/>
      <c r="FMJ187" s="91"/>
      <c r="FMK187" s="91"/>
      <c r="FML187" s="91"/>
      <c r="FMM187" s="91"/>
      <c r="FMN187" s="91"/>
      <c r="FMO187" s="91"/>
      <c r="FMP187" s="91"/>
      <c r="FMQ187" s="91"/>
      <c r="FMR187" s="91"/>
      <c r="FMS187" s="91"/>
      <c r="FMT187" s="91"/>
      <c r="FMU187" s="91"/>
      <c r="FMV187" s="91"/>
      <c r="FMW187" s="91"/>
      <c r="FMX187" s="91"/>
      <c r="FMY187" s="91"/>
      <c r="FMZ187" s="91"/>
      <c r="FNA187" s="91"/>
      <c r="FNB187" s="91"/>
      <c r="FNC187" s="91"/>
      <c r="FND187" s="91"/>
      <c r="FNE187" s="91"/>
      <c r="FNF187" s="91"/>
      <c r="FNG187" s="91"/>
      <c r="FNH187" s="91"/>
      <c r="FNI187" s="91"/>
      <c r="FNJ187" s="91"/>
      <c r="FNK187" s="91"/>
      <c r="FNL187" s="91"/>
      <c r="FNM187" s="91"/>
      <c r="FNN187" s="91"/>
      <c r="FNO187" s="91"/>
      <c r="FNP187" s="91"/>
      <c r="FNQ187" s="91"/>
      <c r="FNR187" s="91"/>
      <c r="FNS187" s="91"/>
      <c r="FNT187" s="91"/>
      <c r="FNU187" s="91"/>
      <c r="FNV187" s="91"/>
      <c r="FNW187" s="91"/>
      <c r="FNX187" s="91"/>
      <c r="FNY187" s="91"/>
      <c r="FNZ187" s="91"/>
      <c r="FOA187" s="91"/>
      <c r="FOB187" s="91"/>
      <c r="FOC187" s="91"/>
      <c r="FOD187" s="91"/>
      <c r="FOE187" s="91"/>
      <c r="FOF187" s="91"/>
      <c r="FOG187" s="91"/>
      <c r="FOH187" s="91"/>
      <c r="FOI187" s="91"/>
      <c r="FOJ187" s="91"/>
      <c r="FOK187" s="91"/>
      <c r="FOL187" s="91"/>
      <c r="FOM187" s="91"/>
      <c r="FON187" s="91"/>
      <c r="FOO187" s="91"/>
      <c r="FOP187" s="91"/>
      <c r="FOQ187" s="91"/>
      <c r="FOR187" s="91"/>
      <c r="FOS187" s="91"/>
      <c r="FOT187" s="91"/>
      <c r="FOU187" s="91"/>
      <c r="FOV187" s="91"/>
      <c r="FOW187" s="91"/>
      <c r="FOX187" s="91"/>
      <c r="FOY187" s="91"/>
      <c r="FOZ187" s="91"/>
      <c r="FPA187" s="91"/>
      <c r="FPB187" s="91"/>
      <c r="FPC187" s="91"/>
      <c r="FPD187" s="91"/>
      <c r="FPE187" s="91"/>
      <c r="FPF187" s="91"/>
      <c r="FPG187" s="91"/>
      <c r="FPH187" s="91"/>
      <c r="FPI187" s="91"/>
      <c r="FPJ187" s="91"/>
      <c r="FPK187" s="91"/>
      <c r="FPL187" s="91"/>
      <c r="FPM187" s="91"/>
      <c r="FPN187" s="91"/>
      <c r="FPO187" s="91"/>
      <c r="FPP187" s="91"/>
      <c r="FPQ187" s="91"/>
      <c r="FPR187" s="91"/>
      <c r="FPS187" s="91"/>
      <c r="FPT187" s="91"/>
      <c r="FPU187" s="91"/>
      <c r="FPV187" s="91"/>
      <c r="FPW187" s="91"/>
      <c r="FPX187" s="91"/>
      <c r="FPY187" s="91"/>
      <c r="FPZ187" s="91"/>
      <c r="FQA187" s="91"/>
      <c r="FQB187" s="91"/>
      <c r="FQC187" s="91"/>
      <c r="FQD187" s="91"/>
      <c r="FQE187" s="91"/>
      <c r="FQF187" s="91"/>
      <c r="FQG187" s="91"/>
      <c r="FQH187" s="91"/>
      <c r="FQI187" s="91"/>
      <c r="FQJ187" s="91"/>
      <c r="FQK187" s="91"/>
      <c r="FQL187" s="91"/>
      <c r="FQM187" s="91"/>
      <c r="FQN187" s="91"/>
      <c r="FQO187" s="91"/>
      <c r="FQP187" s="91"/>
      <c r="FQQ187" s="91"/>
      <c r="FQR187" s="91"/>
      <c r="FQS187" s="91"/>
      <c r="FQT187" s="91"/>
      <c r="FQU187" s="91"/>
      <c r="FQV187" s="91"/>
      <c r="FQW187" s="91"/>
      <c r="FQX187" s="91"/>
      <c r="FQY187" s="91"/>
      <c r="FQZ187" s="91"/>
      <c r="FRA187" s="91"/>
      <c r="FRB187" s="91"/>
      <c r="FRC187" s="91"/>
      <c r="FRD187" s="91"/>
      <c r="FRE187" s="91"/>
      <c r="FRF187" s="91"/>
      <c r="FRG187" s="91"/>
      <c r="FRH187" s="91"/>
      <c r="FRI187" s="91"/>
      <c r="FRJ187" s="91"/>
      <c r="FRK187" s="91"/>
      <c r="FRL187" s="91"/>
      <c r="FRM187" s="91"/>
      <c r="FRN187" s="91"/>
      <c r="FRO187" s="91"/>
      <c r="FRP187" s="91"/>
      <c r="FRQ187" s="91"/>
      <c r="FRR187" s="91"/>
      <c r="FRS187" s="91"/>
      <c r="FRT187" s="91"/>
      <c r="FRU187" s="91"/>
      <c r="FRV187" s="91"/>
      <c r="FRW187" s="91"/>
      <c r="FRX187" s="91"/>
      <c r="FRY187" s="91"/>
      <c r="FRZ187" s="91"/>
      <c r="FSA187" s="91"/>
      <c r="FSB187" s="91"/>
      <c r="FSC187" s="91"/>
      <c r="FSD187" s="91"/>
      <c r="FSE187" s="91"/>
      <c r="FSF187" s="91"/>
      <c r="FSG187" s="91"/>
      <c r="FSH187" s="91"/>
      <c r="FSI187" s="91"/>
      <c r="FSJ187" s="91"/>
      <c r="FSK187" s="91"/>
      <c r="FSL187" s="91"/>
      <c r="FSM187" s="91"/>
      <c r="FSN187" s="91"/>
      <c r="FSO187" s="91"/>
      <c r="FSP187" s="91"/>
      <c r="FSQ187" s="91"/>
      <c r="FSR187" s="91"/>
      <c r="FSS187" s="91"/>
      <c r="FST187" s="91"/>
      <c r="FSU187" s="91"/>
      <c r="FSV187" s="91"/>
      <c r="FSW187" s="91"/>
      <c r="FSX187" s="91"/>
      <c r="FSY187" s="91"/>
      <c r="FSZ187" s="91"/>
      <c r="FTA187" s="91"/>
      <c r="FTB187" s="91"/>
      <c r="FTC187" s="91"/>
      <c r="FTD187" s="91"/>
      <c r="FTE187" s="91"/>
      <c r="FTF187" s="91"/>
      <c r="FTG187" s="91"/>
      <c r="FTH187" s="91"/>
      <c r="FTI187" s="91"/>
      <c r="FTJ187" s="91"/>
      <c r="FTK187" s="91"/>
      <c r="FTL187" s="91"/>
      <c r="FTM187" s="91"/>
      <c r="FTN187" s="91"/>
      <c r="FTO187" s="91"/>
      <c r="FTP187" s="91"/>
      <c r="FTQ187" s="91"/>
      <c r="FTR187" s="91"/>
      <c r="FTS187" s="91"/>
      <c r="FTT187" s="91"/>
      <c r="FTU187" s="91"/>
      <c r="FTV187" s="91"/>
      <c r="FTW187" s="91"/>
      <c r="FTX187" s="91"/>
      <c r="FTY187" s="91"/>
      <c r="FTZ187" s="91"/>
      <c r="FUA187" s="91"/>
      <c r="FUB187" s="91"/>
      <c r="FUC187" s="91"/>
      <c r="FUD187" s="91"/>
      <c r="FUE187" s="91"/>
      <c r="FUF187" s="91"/>
      <c r="FUG187" s="91"/>
      <c r="FUH187" s="91"/>
      <c r="FUI187" s="91"/>
      <c r="FUJ187" s="91"/>
      <c r="FUK187" s="91"/>
      <c r="FUL187" s="91"/>
      <c r="FUM187" s="91"/>
      <c r="FUN187" s="91"/>
      <c r="FUO187" s="91"/>
      <c r="FUP187" s="91"/>
      <c r="FUQ187" s="91"/>
      <c r="FUR187" s="91"/>
      <c r="FUS187" s="91"/>
      <c r="FUT187" s="91"/>
      <c r="FUU187" s="91"/>
      <c r="FUV187" s="91"/>
      <c r="FUW187" s="91"/>
      <c r="FUX187" s="91"/>
      <c r="FUY187" s="91"/>
      <c r="FUZ187" s="91"/>
      <c r="FVA187" s="91"/>
      <c r="FVB187" s="91"/>
      <c r="FVC187" s="91"/>
      <c r="FVD187" s="91"/>
      <c r="FVE187" s="91"/>
      <c r="FVF187" s="91"/>
      <c r="FVG187" s="91"/>
      <c r="FVH187" s="91"/>
      <c r="FVI187" s="91"/>
      <c r="FVJ187" s="91"/>
      <c r="FVK187" s="91"/>
      <c r="FVL187" s="91"/>
      <c r="FVM187" s="91"/>
      <c r="FVN187" s="91"/>
      <c r="FVO187" s="91"/>
      <c r="FVP187" s="91"/>
      <c r="FVQ187" s="91"/>
      <c r="FVR187" s="91"/>
      <c r="FVS187" s="91"/>
      <c r="FVT187" s="91"/>
      <c r="FVU187" s="91"/>
      <c r="FVV187" s="91"/>
      <c r="FVW187" s="91"/>
      <c r="FVX187" s="91"/>
      <c r="FVY187" s="91"/>
      <c r="FVZ187" s="91"/>
      <c r="FWA187" s="91"/>
      <c r="FWB187" s="91"/>
      <c r="FWC187" s="91"/>
      <c r="FWD187" s="91"/>
      <c r="FWE187" s="91"/>
      <c r="FWF187" s="91"/>
      <c r="FWG187" s="91"/>
      <c r="FWH187" s="91"/>
      <c r="FWI187" s="91"/>
      <c r="FWJ187" s="91"/>
      <c r="FWK187" s="91"/>
      <c r="FWL187" s="91"/>
      <c r="FWM187" s="91"/>
      <c r="FWN187" s="91"/>
      <c r="FWO187" s="91"/>
      <c r="FWP187" s="91"/>
      <c r="FWQ187" s="91"/>
      <c r="FWR187" s="91"/>
      <c r="FWS187" s="91"/>
      <c r="FWT187" s="91"/>
      <c r="FWU187" s="91"/>
      <c r="FWV187" s="91"/>
      <c r="FWW187" s="91"/>
      <c r="FWX187" s="91"/>
      <c r="FWY187" s="91"/>
      <c r="FWZ187" s="91"/>
      <c r="FXA187" s="91"/>
      <c r="FXB187" s="91"/>
      <c r="FXC187" s="91"/>
      <c r="FXD187" s="91"/>
      <c r="FXE187" s="91"/>
      <c r="FXF187" s="91"/>
      <c r="FXG187" s="91"/>
      <c r="FXH187" s="91"/>
      <c r="FXI187" s="91"/>
      <c r="FXJ187" s="91"/>
      <c r="FXK187" s="91"/>
      <c r="FXL187" s="91"/>
      <c r="FXM187" s="91"/>
      <c r="FXN187" s="91"/>
      <c r="FXO187" s="91"/>
      <c r="FXP187" s="91"/>
      <c r="FXQ187" s="91"/>
      <c r="FXR187" s="91"/>
      <c r="FXS187" s="91"/>
      <c r="FXT187" s="91"/>
      <c r="FXU187" s="91"/>
      <c r="FXV187" s="91"/>
      <c r="FXW187" s="91"/>
      <c r="FXX187" s="91"/>
      <c r="FXY187" s="91"/>
      <c r="FXZ187" s="91"/>
      <c r="FYA187" s="91"/>
      <c r="FYB187" s="91"/>
      <c r="FYC187" s="91"/>
      <c r="FYD187" s="91"/>
      <c r="FYE187" s="91"/>
      <c r="FYF187" s="91"/>
      <c r="FYG187" s="91"/>
      <c r="FYH187" s="91"/>
      <c r="FYI187" s="91"/>
      <c r="FYJ187" s="91"/>
      <c r="FYK187" s="91"/>
      <c r="FYL187" s="91"/>
      <c r="FYM187" s="91"/>
      <c r="FYN187" s="91"/>
      <c r="FYO187" s="91"/>
      <c r="FYP187" s="91"/>
      <c r="FYQ187" s="91"/>
      <c r="FYR187" s="91"/>
      <c r="FYS187" s="91"/>
      <c r="FYT187" s="91"/>
      <c r="FYU187" s="91"/>
      <c r="FYV187" s="91"/>
      <c r="FYW187" s="91"/>
      <c r="FYX187" s="91"/>
      <c r="FYY187" s="91"/>
      <c r="FYZ187" s="91"/>
      <c r="FZA187" s="91"/>
      <c r="FZB187" s="91"/>
      <c r="FZC187" s="91"/>
      <c r="FZD187" s="91"/>
      <c r="FZE187" s="91"/>
      <c r="FZF187" s="91"/>
      <c r="FZG187" s="91"/>
      <c r="FZH187" s="91"/>
      <c r="FZI187" s="91"/>
      <c r="FZJ187" s="91"/>
      <c r="FZK187" s="91"/>
      <c r="FZL187" s="91"/>
      <c r="FZM187" s="91"/>
      <c r="FZN187" s="91"/>
      <c r="FZO187" s="91"/>
      <c r="FZP187" s="91"/>
      <c r="FZQ187" s="91"/>
      <c r="FZR187" s="91"/>
      <c r="FZS187" s="91"/>
      <c r="FZT187" s="91"/>
      <c r="FZU187" s="91"/>
      <c r="FZV187" s="91"/>
      <c r="FZW187" s="91"/>
      <c r="FZX187" s="91"/>
      <c r="FZY187" s="91"/>
      <c r="FZZ187" s="91"/>
      <c r="GAA187" s="91"/>
      <c r="GAB187" s="91"/>
      <c r="GAC187" s="91"/>
      <c r="GAD187" s="91"/>
      <c r="GAE187" s="91"/>
      <c r="GAF187" s="91"/>
      <c r="GAG187" s="91"/>
      <c r="GAH187" s="91"/>
      <c r="GAI187" s="91"/>
      <c r="GAJ187" s="91"/>
      <c r="GAK187" s="91"/>
      <c r="GAL187" s="91"/>
      <c r="GAM187" s="91"/>
      <c r="GAN187" s="91"/>
      <c r="GAO187" s="91"/>
      <c r="GAP187" s="91"/>
      <c r="GAQ187" s="91"/>
      <c r="GAR187" s="91"/>
      <c r="GAS187" s="91"/>
      <c r="GAT187" s="91"/>
      <c r="GAU187" s="91"/>
      <c r="GAV187" s="91"/>
      <c r="GAW187" s="91"/>
      <c r="GAX187" s="91"/>
      <c r="GAY187" s="91"/>
      <c r="GAZ187" s="91"/>
      <c r="GBA187" s="91"/>
      <c r="GBB187" s="91"/>
      <c r="GBC187" s="91"/>
      <c r="GBD187" s="91"/>
      <c r="GBE187" s="91"/>
      <c r="GBF187" s="91"/>
      <c r="GBG187" s="91"/>
      <c r="GBH187" s="91"/>
      <c r="GBI187" s="91"/>
      <c r="GBJ187" s="91"/>
      <c r="GBK187" s="91"/>
      <c r="GBL187" s="91"/>
      <c r="GBM187" s="91"/>
      <c r="GBN187" s="91"/>
      <c r="GBO187" s="91"/>
      <c r="GBP187" s="91"/>
      <c r="GBQ187" s="91"/>
      <c r="GBR187" s="91"/>
      <c r="GBS187" s="91"/>
      <c r="GBT187" s="91"/>
      <c r="GBU187" s="91"/>
      <c r="GBV187" s="91"/>
      <c r="GBW187" s="91"/>
      <c r="GBX187" s="91"/>
      <c r="GBY187" s="91"/>
      <c r="GBZ187" s="91"/>
      <c r="GCA187" s="91"/>
      <c r="GCB187" s="91"/>
      <c r="GCC187" s="91"/>
      <c r="GCD187" s="91"/>
      <c r="GCE187" s="91"/>
      <c r="GCF187" s="91"/>
      <c r="GCG187" s="91"/>
      <c r="GCH187" s="91"/>
      <c r="GCI187" s="91"/>
      <c r="GCJ187" s="91"/>
      <c r="GCK187" s="91"/>
      <c r="GCL187" s="91"/>
      <c r="GCM187" s="91"/>
      <c r="GCN187" s="91"/>
      <c r="GCO187" s="91"/>
      <c r="GCP187" s="91"/>
      <c r="GCQ187" s="91"/>
      <c r="GCR187" s="91"/>
      <c r="GCS187" s="91"/>
      <c r="GCT187" s="91"/>
      <c r="GCU187" s="91"/>
      <c r="GCV187" s="91"/>
      <c r="GCW187" s="91"/>
      <c r="GCX187" s="91"/>
      <c r="GCY187" s="91"/>
      <c r="GCZ187" s="91"/>
      <c r="GDA187" s="91"/>
      <c r="GDB187" s="91"/>
      <c r="GDC187" s="91"/>
      <c r="GDD187" s="91"/>
      <c r="GDE187" s="91"/>
      <c r="GDF187" s="91"/>
      <c r="GDG187" s="91"/>
      <c r="GDH187" s="91"/>
      <c r="GDI187" s="91"/>
      <c r="GDJ187" s="91"/>
      <c r="GDK187" s="91"/>
      <c r="GDL187" s="91"/>
      <c r="GDM187" s="91"/>
      <c r="GDN187" s="91"/>
      <c r="GDO187" s="91"/>
      <c r="GDP187" s="91"/>
      <c r="GDQ187" s="91"/>
      <c r="GDR187" s="91"/>
      <c r="GDS187" s="91"/>
      <c r="GDT187" s="91"/>
      <c r="GDU187" s="91"/>
      <c r="GDV187" s="91"/>
      <c r="GDW187" s="91"/>
      <c r="GDX187" s="91"/>
      <c r="GDY187" s="91"/>
      <c r="GDZ187" s="91"/>
      <c r="GEA187" s="91"/>
      <c r="GEB187" s="91"/>
      <c r="GEC187" s="91"/>
      <c r="GED187" s="91"/>
      <c r="GEE187" s="91"/>
      <c r="GEF187" s="91"/>
      <c r="GEG187" s="91"/>
      <c r="GEH187" s="91"/>
      <c r="GEI187" s="91"/>
      <c r="GEJ187" s="91"/>
      <c r="GEK187" s="91"/>
      <c r="GEL187" s="91"/>
      <c r="GEM187" s="91"/>
      <c r="GEN187" s="91"/>
      <c r="GEO187" s="91"/>
      <c r="GEP187" s="91"/>
      <c r="GEQ187" s="91"/>
      <c r="GER187" s="91"/>
      <c r="GES187" s="91"/>
      <c r="GET187" s="91"/>
      <c r="GEU187" s="91"/>
      <c r="GEV187" s="91"/>
      <c r="GEW187" s="91"/>
      <c r="GEX187" s="91"/>
      <c r="GEY187" s="91"/>
      <c r="GEZ187" s="91"/>
      <c r="GFA187" s="91"/>
      <c r="GFB187" s="91"/>
      <c r="GFC187" s="91"/>
      <c r="GFD187" s="91"/>
      <c r="GFE187" s="91"/>
      <c r="GFF187" s="91"/>
      <c r="GFG187" s="91"/>
      <c r="GFH187" s="91"/>
      <c r="GFI187" s="91"/>
      <c r="GFJ187" s="91"/>
      <c r="GFK187" s="91"/>
      <c r="GFL187" s="91"/>
      <c r="GFM187" s="91"/>
      <c r="GFN187" s="91"/>
      <c r="GFO187" s="91"/>
      <c r="GFP187" s="91"/>
      <c r="GFQ187" s="91"/>
      <c r="GFR187" s="91"/>
      <c r="GFS187" s="91"/>
      <c r="GFT187" s="91"/>
      <c r="GFU187" s="91"/>
      <c r="GFV187" s="91"/>
      <c r="GFW187" s="91"/>
      <c r="GFX187" s="91"/>
      <c r="GFY187" s="91"/>
      <c r="GFZ187" s="91"/>
      <c r="GGA187" s="91"/>
      <c r="GGB187" s="91"/>
      <c r="GGC187" s="91"/>
      <c r="GGD187" s="91"/>
      <c r="GGE187" s="91"/>
      <c r="GGF187" s="91"/>
      <c r="GGG187" s="91"/>
      <c r="GGH187" s="91"/>
      <c r="GGI187" s="91"/>
      <c r="GGJ187" s="91"/>
      <c r="GGK187" s="91"/>
      <c r="GGL187" s="91"/>
      <c r="GGM187" s="91"/>
      <c r="GGN187" s="91"/>
      <c r="GGO187" s="91"/>
      <c r="GGP187" s="91"/>
      <c r="GGQ187" s="91"/>
      <c r="GGR187" s="91"/>
      <c r="GGS187" s="91"/>
      <c r="GGT187" s="91"/>
      <c r="GGU187" s="91"/>
      <c r="GGV187" s="91"/>
      <c r="GGW187" s="91"/>
      <c r="GGX187" s="91"/>
      <c r="GGY187" s="91"/>
      <c r="GGZ187" s="91"/>
      <c r="GHA187" s="91"/>
      <c r="GHB187" s="91"/>
      <c r="GHC187" s="91"/>
      <c r="GHD187" s="91"/>
      <c r="GHE187" s="91"/>
      <c r="GHF187" s="91"/>
      <c r="GHG187" s="91"/>
      <c r="GHH187" s="91"/>
      <c r="GHI187" s="91"/>
      <c r="GHJ187" s="91"/>
      <c r="GHK187" s="91"/>
      <c r="GHL187" s="91"/>
      <c r="GHM187" s="91"/>
      <c r="GHN187" s="91"/>
      <c r="GHO187" s="91"/>
      <c r="GHP187" s="91"/>
      <c r="GHQ187" s="91"/>
      <c r="GHR187" s="91"/>
      <c r="GHS187" s="91"/>
      <c r="GHT187" s="91"/>
      <c r="GHU187" s="91"/>
      <c r="GHV187" s="91"/>
      <c r="GHW187" s="91"/>
      <c r="GHX187" s="91"/>
      <c r="GHY187" s="91"/>
      <c r="GHZ187" s="91"/>
      <c r="GIA187" s="91"/>
      <c r="GIB187" s="91"/>
      <c r="GIC187" s="91"/>
      <c r="GID187" s="91"/>
      <c r="GIE187" s="91"/>
      <c r="GIF187" s="91"/>
      <c r="GIG187" s="91"/>
      <c r="GIH187" s="91"/>
      <c r="GII187" s="91"/>
      <c r="GIJ187" s="91"/>
      <c r="GIK187" s="91"/>
      <c r="GIL187" s="91"/>
      <c r="GIM187" s="91"/>
      <c r="GIN187" s="91"/>
      <c r="GIO187" s="91"/>
      <c r="GIP187" s="91"/>
      <c r="GIQ187" s="91"/>
      <c r="GIR187" s="91"/>
      <c r="GIS187" s="91"/>
      <c r="GIT187" s="91"/>
      <c r="GIU187" s="91"/>
      <c r="GIV187" s="91"/>
      <c r="GIW187" s="91"/>
      <c r="GIX187" s="91"/>
      <c r="GIY187" s="91"/>
      <c r="GIZ187" s="91"/>
      <c r="GJA187" s="91"/>
      <c r="GJB187" s="91"/>
      <c r="GJC187" s="91"/>
      <c r="GJD187" s="91"/>
      <c r="GJE187" s="91"/>
      <c r="GJF187" s="91"/>
      <c r="GJG187" s="91"/>
      <c r="GJH187" s="91"/>
      <c r="GJI187" s="91"/>
      <c r="GJJ187" s="91"/>
      <c r="GJK187" s="91"/>
      <c r="GJL187" s="91"/>
      <c r="GJM187" s="91"/>
      <c r="GJN187" s="91"/>
      <c r="GJO187" s="91"/>
      <c r="GJP187" s="91"/>
      <c r="GJQ187" s="91"/>
      <c r="GJR187" s="91"/>
      <c r="GJS187" s="91"/>
      <c r="GJT187" s="91"/>
      <c r="GJU187" s="91"/>
      <c r="GJV187" s="91"/>
      <c r="GJW187" s="91"/>
      <c r="GJX187" s="91"/>
      <c r="GJY187" s="91"/>
      <c r="GJZ187" s="91"/>
      <c r="GKA187" s="91"/>
      <c r="GKB187" s="91"/>
      <c r="GKC187" s="91"/>
      <c r="GKD187" s="91"/>
      <c r="GKE187" s="91"/>
      <c r="GKF187" s="91"/>
      <c r="GKG187" s="91"/>
      <c r="GKH187" s="91"/>
      <c r="GKI187" s="91"/>
      <c r="GKJ187" s="91"/>
      <c r="GKK187" s="91"/>
      <c r="GKL187" s="91"/>
      <c r="GKM187" s="91"/>
      <c r="GKN187" s="91"/>
      <c r="GKO187" s="91"/>
      <c r="GKP187" s="91"/>
      <c r="GKQ187" s="91"/>
      <c r="GKR187" s="91"/>
      <c r="GKS187" s="91"/>
      <c r="GKT187" s="91"/>
      <c r="GKU187" s="91"/>
      <c r="GKV187" s="91"/>
      <c r="GKW187" s="91"/>
      <c r="GKX187" s="91"/>
      <c r="GKY187" s="91"/>
      <c r="GKZ187" s="91"/>
      <c r="GLA187" s="91"/>
      <c r="GLB187" s="91"/>
      <c r="GLC187" s="91"/>
      <c r="GLD187" s="91"/>
      <c r="GLE187" s="91"/>
      <c r="GLF187" s="91"/>
      <c r="GLG187" s="91"/>
      <c r="GLH187" s="91"/>
      <c r="GLI187" s="91"/>
      <c r="GLJ187" s="91"/>
      <c r="GLK187" s="91"/>
      <c r="GLL187" s="91"/>
      <c r="GLM187" s="91"/>
      <c r="GLN187" s="91"/>
      <c r="GLO187" s="91"/>
      <c r="GLP187" s="91"/>
      <c r="GLQ187" s="91"/>
      <c r="GLR187" s="91"/>
      <c r="GLS187" s="91"/>
      <c r="GLT187" s="91"/>
      <c r="GLU187" s="91"/>
      <c r="GLV187" s="91"/>
      <c r="GLW187" s="91"/>
      <c r="GLX187" s="91"/>
      <c r="GLY187" s="91"/>
      <c r="GLZ187" s="91"/>
      <c r="GMA187" s="91"/>
      <c r="GMB187" s="91"/>
      <c r="GMC187" s="91"/>
      <c r="GMD187" s="91"/>
      <c r="GME187" s="91"/>
      <c r="GMF187" s="91"/>
      <c r="GMG187" s="91"/>
      <c r="GMH187" s="91"/>
      <c r="GMI187" s="91"/>
      <c r="GMJ187" s="91"/>
      <c r="GMK187" s="91"/>
      <c r="GML187" s="91"/>
      <c r="GMM187" s="91"/>
      <c r="GMN187" s="91"/>
      <c r="GMO187" s="91"/>
      <c r="GMP187" s="91"/>
      <c r="GMQ187" s="91"/>
      <c r="GMR187" s="91"/>
      <c r="GMS187" s="91"/>
      <c r="GMT187" s="91"/>
      <c r="GMU187" s="91"/>
      <c r="GMV187" s="91"/>
      <c r="GMW187" s="91"/>
      <c r="GMX187" s="91"/>
      <c r="GMY187" s="91"/>
      <c r="GMZ187" s="91"/>
      <c r="GNA187" s="91"/>
      <c r="GNB187" s="91"/>
      <c r="GNC187" s="91"/>
      <c r="GND187" s="91"/>
      <c r="GNE187" s="91"/>
      <c r="GNF187" s="91"/>
      <c r="GNG187" s="91"/>
      <c r="GNH187" s="91"/>
      <c r="GNI187" s="91"/>
      <c r="GNJ187" s="91"/>
      <c r="GNK187" s="91"/>
      <c r="GNL187" s="91"/>
      <c r="GNM187" s="91"/>
      <c r="GNN187" s="91"/>
      <c r="GNO187" s="91"/>
      <c r="GNP187" s="91"/>
      <c r="GNQ187" s="91"/>
      <c r="GNR187" s="91"/>
      <c r="GNS187" s="91"/>
      <c r="GNT187" s="91"/>
      <c r="GNU187" s="91"/>
      <c r="GNV187" s="91"/>
      <c r="GNW187" s="91"/>
      <c r="GNX187" s="91"/>
      <c r="GNY187" s="91"/>
      <c r="GNZ187" s="91"/>
      <c r="GOA187" s="91"/>
      <c r="GOB187" s="91"/>
      <c r="GOC187" s="91"/>
      <c r="GOD187" s="91"/>
      <c r="GOE187" s="91"/>
      <c r="GOF187" s="91"/>
      <c r="GOG187" s="91"/>
      <c r="GOH187" s="91"/>
      <c r="GOI187" s="91"/>
      <c r="GOJ187" s="91"/>
      <c r="GOK187" s="91"/>
      <c r="GOL187" s="91"/>
      <c r="GOM187" s="91"/>
      <c r="GON187" s="91"/>
      <c r="GOO187" s="91"/>
      <c r="GOP187" s="91"/>
      <c r="GOQ187" s="91"/>
      <c r="GOR187" s="91"/>
      <c r="GOS187" s="91"/>
      <c r="GOT187" s="91"/>
      <c r="GOU187" s="91"/>
      <c r="GOV187" s="91"/>
      <c r="GOW187" s="91"/>
      <c r="GOX187" s="91"/>
      <c r="GOY187" s="91"/>
      <c r="GOZ187" s="91"/>
      <c r="GPA187" s="91"/>
      <c r="GPB187" s="91"/>
      <c r="GPC187" s="91"/>
      <c r="GPD187" s="91"/>
      <c r="GPE187" s="91"/>
      <c r="GPF187" s="91"/>
      <c r="GPG187" s="91"/>
      <c r="GPH187" s="91"/>
      <c r="GPI187" s="91"/>
      <c r="GPJ187" s="91"/>
      <c r="GPK187" s="91"/>
      <c r="GPL187" s="91"/>
      <c r="GPM187" s="91"/>
      <c r="GPN187" s="91"/>
      <c r="GPO187" s="91"/>
      <c r="GPP187" s="91"/>
      <c r="GPQ187" s="91"/>
      <c r="GPR187" s="91"/>
      <c r="GPS187" s="91"/>
      <c r="GPT187" s="91"/>
      <c r="GPU187" s="91"/>
      <c r="GPV187" s="91"/>
      <c r="GPW187" s="91"/>
      <c r="GPX187" s="91"/>
      <c r="GPY187" s="91"/>
      <c r="GPZ187" s="91"/>
      <c r="GQA187" s="91"/>
      <c r="GQB187" s="91"/>
      <c r="GQC187" s="91"/>
      <c r="GQD187" s="91"/>
      <c r="GQE187" s="91"/>
      <c r="GQF187" s="91"/>
      <c r="GQG187" s="91"/>
      <c r="GQH187" s="91"/>
      <c r="GQI187" s="91"/>
      <c r="GQJ187" s="91"/>
      <c r="GQK187" s="91"/>
      <c r="GQL187" s="91"/>
      <c r="GQM187" s="91"/>
      <c r="GQN187" s="91"/>
      <c r="GQO187" s="91"/>
      <c r="GQP187" s="91"/>
      <c r="GQQ187" s="91"/>
      <c r="GQR187" s="91"/>
      <c r="GQS187" s="91"/>
      <c r="GQT187" s="91"/>
      <c r="GQU187" s="91"/>
      <c r="GQV187" s="91"/>
      <c r="GQW187" s="91"/>
      <c r="GQX187" s="91"/>
      <c r="GQY187" s="91"/>
      <c r="GQZ187" s="91"/>
      <c r="GRA187" s="91"/>
      <c r="GRB187" s="91"/>
      <c r="GRC187" s="91"/>
      <c r="GRD187" s="91"/>
      <c r="GRE187" s="91"/>
      <c r="GRF187" s="91"/>
      <c r="GRG187" s="91"/>
      <c r="GRH187" s="91"/>
      <c r="GRI187" s="91"/>
      <c r="GRJ187" s="91"/>
      <c r="GRK187" s="91"/>
      <c r="GRL187" s="91"/>
      <c r="GRM187" s="91"/>
      <c r="GRN187" s="91"/>
      <c r="GRO187" s="91"/>
      <c r="GRP187" s="91"/>
      <c r="GRQ187" s="91"/>
      <c r="GRR187" s="91"/>
      <c r="GRS187" s="91"/>
      <c r="GRT187" s="91"/>
      <c r="GRU187" s="91"/>
      <c r="GRV187" s="91"/>
      <c r="GRW187" s="91"/>
      <c r="GRX187" s="91"/>
      <c r="GRY187" s="91"/>
      <c r="GRZ187" s="91"/>
      <c r="GSA187" s="91"/>
      <c r="GSB187" s="91"/>
      <c r="GSC187" s="91"/>
      <c r="GSD187" s="91"/>
      <c r="GSE187" s="91"/>
      <c r="GSF187" s="91"/>
      <c r="GSG187" s="91"/>
      <c r="GSH187" s="91"/>
      <c r="GSI187" s="91"/>
      <c r="GSJ187" s="91"/>
      <c r="GSK187" s="91"/>
      <c r="GSL187" s="91"/>
      <c r="GSM187" s="91"/>
      <c r="GSN187" s="91"/>
      <c r="GSO187" s="91"/>
      <c r="GSP187" s="91"/>
      <c r="GSQ187" s="91"/>
      <c r="GSR187" s="91"/>
      <c r="GSS187" s="91"/>
      <c r="GST187" s="91"/>
      <c r="GSU187" s="91"/>
      <c r="GSV187" s="91"/>
      <c r="GSW187" s="91"/>
      <c r="GSX187" s="91"/>
      <c r="GSY187" s="91"/>
      <c r="GSZ187" s="91"/>
      <c r="GTA187" s="91"/>
      <c r="GTB187" s="91"/>
      <c r="GTC187" s="91"/>
      <c r="GTD187" s="91"/>
      <c r="GTE187" s="91"/>
      <c r="GTF187" s="91"/>
      <c r="GTG187" s="91"/>
      <c r="GTH187" s="91"/>
      <c r="GTI187" s="91"/>
      <c r="GTJ187" s="91"/>
      <c r="GTK187" s="91"/>
      <c r="GTL187" s="91"/>
      <c r="GTM187" s="91"/>
      <c r="GTN187" s="91"/>
      <c r="GTO187" s="91"/>
      <c r="GTP187" s="91"/>
      <c r="GTQ187" s="91"/>
      <c r="GTR187" s="91"/>
      <c r="GTS187" s="91"/>
      <c r="GTT187" s="91"/>
      <c r="GTU187" s="91"/>
      <c r="GTV187" s="91"/>
      <c r="GTW187" s="91"/>
      <c r="GTX187" s="91"/>
      <c r="GTY187" s="91"/>
      <c r="GTZ187" s="91"/>
      <c r="GUA187" s="91"/>
      <c r="GUB187" s="91"/>
      <c r="GUC187" s="91"/>
      <c r="GUD187" s="91"/>
      <c r="GUE187" s="91"/>
      <c r="GUF187" s="91"/>
      <c r="GUG187" s="91"/>
      <c r="GUH187" s="91"/>
      <c r="GUI187" s="91"/>
      <c r="GUJ187" s="91"/>
      <c r="GUK187" s="91"/>
      <c r="GUL187" s="91"/>
      <c r="GUM187" s="91"/>
      <c r="GUN187" s="91"/>
      <c r="GUO187" s="91"/>
      <c r="GUP187" s="91"/>
      <c r="GUQ187" s="91"/>
      <c r="GUR187" s="91"/>
      <c r="GUS187" s="91"/>
      <c r="GUT187" s="91"/>
      <c r="GUU187" s="91"/>
      <c r="GUV187" s="91"/>
      <c r="GUW187" s="91"/>
      <c r="GUX187" s="91"/>
      <c r="GUY187" s="91"/>
      <c r="GUZ187" s="91"/>
      <c r="GVA187" s="91"/>
      <c r="GVB187" s="91"/>
      <c r="GVC187" s="91"/>
      <c r="GVD187" s="91"/>
      <c r="GVE187" s="91"/>
      <c r="GVF187" s="91"/>
      <c r="GVG187" s="91"/>
      <c r="GVH187" s="91"/>
      <c r="GVI187" s="91"/>
      <c r="GVJ187" s="91"/>
      <c r="GVK187" s="91"/>
      <c r="GVL187" s="91"/>
      <c r="GVM187" s="91"/>
      <c r="GVN187" s="91"/>
      <c r="GVO187" s="91"/>
      <c r="GVP187" s="91"/>
      <c r="GVQ187" s="91"/>
      <c r="GVR187" s="91"/>
      <c r="GVS187" s="91"/>
      <c r="GVT187" s="91"/>
      <c r="GVU187" s="91"/>
      <c r="GVV187" s="91"/>
      <c r="GVW187" s="91"/>
      <c r="GVX187" s="91"/>
      <c r="GVY187" s="91"/>
      <c r="GVZ187" s="91"/>
      <c r="GWA187" s="91"/>
      <c r="GWB187" s="91"/>
      <c r="GWC187" s="91"/>
      <c r="GWD187" s="91"/>
      <c r="GWE187" s="91"/>
      <c r="GWF187" s="91"/>
      <c r="GWG187" s="91"/>
      <c r="GWH187" s="91"/>
      <c r="GWI187" s="91"/>
      <c r="GWJ187" s="91"/>
      <c r="GWK187" s="91"/>
      <c r="GWL187" s="91"/>
      <c r="GWM187" s="91"/>
      <c r="GWN187" s="91"/>
      <c r="GWO187" s="91"/>
      <c r="GWP187" s="91"/>
      <c r="GWQ187" s="91"/>
      <c r="GWR187" s="91"/>
      <c r="GWS187" s="91"/>
      <c r="GWT187" s="91"/>
      <c r="GWU187" s="91"/>
      <c r="GWV187" s="91"/>
      <c r="GWW187" s="91"/>
      <c r="GWX187" s="91"/>
      <c r="GWY187" s="91"/>
      <c r="GWZ187" s="91"/>
      <c r="GXA187" s="91"/>
      <c r="GXB187" s="91"/>
      <c r="GXC187" s="91"/>
      <c r="GXD187" s="91"/>
      <c r="GXE187" s="91"/>
      <c r="GXF187" s="91"/>
      <c r="GXG187" s="91"/>
      <c r="GXH187" s="91"/>
      <c r="GXI187" s="91"/>
      <c r="GXJ187" s="91"/>
      <c r="GXK187" s="91"/>
      <c r="GXL187" s="91"/>
      <c r="GXM187" s="91"/>
      <c r="GXN187" s="91"/>
      <c r="GXO187" s="91"/>
      <c r="GXP187" s="91"/>
      <c r="GXQ187" s="91"/>
      <c r="GXR187" s="91"/>
      <c r="GXS187" s="91"/>
      <c r="GXT187" s="91"/>
      <c r="GXU187" s="91"/>
      <c r="GXV187" s="91"/>
      <c r="GXW187" s="91"/>
      <c r="GXX187" s="91"/>
      <c r="GXY187" s="91"/>
      <c r="GXZ187" s="91"/>
      <c r="GYA187" s="91"/>
      <c r="GYB187" s="91"/>
      <c r="GYC187" s="91"/>
      <c r="GYD187" s="91"/>
      <c r="GYE187" s="91"/>
      <c r="GYF187" s="91"/>
      <c r="GYG187" s="91"/>
      <c r="GYH187" s="91"/>
      <c r="GYI187" s="91"/>
      <c r="GYJ187" s="91"/>
      <c r="GYK187" s="91"/>
      <c r="GYL187" s="91"/>
      <c r="GYM187" s="91"/>
      <c r="GYN187" s="91"/>
      <c r="GYO187" s="91"/>
      <c r="GYP187" s="91"/>
      <c r="GYQ187" s="91"/>
      <c r="GYR187" s="91"/>
      <c r="GYS187" s="91"/>
      <c r="GYT187" s="91"/>
      <c r="GYU187" s="91"/>
      <c r="GYV187" s="91"/>
      <c r="GYW187" s="91"/>
      <c r="GYX187" s="91"/>
      <c r="GYY187" s="91"/>
      <c r="GYZ187" s="91"/>
      <c r="GZA187" s="91"/>
      <c r="GZB187" s="91"/>
      <c r="GZC187" s="91"/>
      <c r="GZD187" s="91"/>
      <c r="GZE187" s="91"/>
      <c r="GZF187" s="91"/>
      <c r="GZG187" s="91"/>
      <c r="GZH187" s="91"/>
      <c r="GZI187" s="91"/>
      <c r="GZJ187" s="91"/>
      <c r="GZK187" s="91"/>
      <c r="GZL187" s="91"/>
      <c r="GZM187" s="91"/>
      <c r="GZN187" s="91"/>
      <c r="GZO187" s="91"/>
      <c r="GZP187" s="91"/>
      <c r="GZQ187" s="91"/>
      <c r="GZR187" s="91"/>
      <c r="GZS187" s="91"/>
      <c r="GZT187" s="91"/>
      <c r="GZU187" s="91"/>
      <c r="GZV187" s="91"/>
      <c r="GZW187" s="91"/>
      <c r="GZX187" s="91"/>
      <c r="GZY187" s="91"/>
      <c r="GZZ187" s="91"/>
      <c r="HAA187" s="91"/>
      <c r="HAB187" s="91"/>
      <c r="HAC187" s="91"/>
      <c r="HAD187" s="91"/>
      <c r="HAE187" s="91"/>
      <c r="HAF187" s="91"/>
      <c r="HAG187" s="91"/>
      <c r="HAH187" s="91"/>
      <c r="HAI187" s="91"/>
      <c r="HAJ187" s="91"/>
      <c r="HAK187" s="91"/>
      <c r="HAL187" s="91"/>
      <c r="HAM187" s="91"/>
      <c r="HAN187" s="91"/>
      <c r="HAO187" s="91"/>
      <c r="HAP187" s="91"/>
      <c r="HAQ187" s="91"/>
      <c r="HAR187" s="91"/>
      <c r="HAS187" s="91"/>
      <c r="HAT187" s="91"/>
      <c r="HAU187" s="91"/>
      <c r="HAV187" s="91"/>
      <c r="HAW187" s="91"/>
      <c r="HAX187" s="91"/>
      <c r="HAY187" s="91"/>
      <c r="HAZ187" s="91"/>
      <c r="HBA187" s="91"/>
      <c r="HBB187" s="91"/>
      <c r="HBC187" s="91"/>
      <c r="HBD187" s="91"/>
      <c r="HBE187" s="91"/>
      <c r="HBF187" s="91"/>
      <c r="HBG187" s="91"/>
      <c r="HBH187" s="91"/>
      <c r="HBI187" s="91"/>
      <c r="HBJ187" s="91"/>
      <c r="HBK187" s="91"/>
      <c r="HBL187" s="91"/>
      <c r="HBM187" s="91"/>
      <c r="HBN187" s="91"/>
      <c r="HBO187" s="91"/>
      <c r="HBP187" s="91"/>
      <c r="HBQ187" s="91"/>
      <c r="HBR187" s="91"/>
      <c r="HBS187" s="91"/>
      <c r="HBT187" s="91"/>
      <c r="HBU187" s="91"/>
      <c r="HBV187" s="91"/>
      <c r="HBW187" s="91"/>
      <c r="HBX187" s="91"/>
      <c r="HBY187" s="91"/>
      <c r="HBZ187" s="91"/>
      <c r="HCA187" s="91"/>
      <c r="HCB187" s="91"/>
      <c r="HCC187" s="91"/>
      <c r="HCD187" s="91"/>
      <c r="HCE187" s="91"/>
      <c r="HCF187" s="91"/>
      <c r="HCG187" s="91"/>
      <c r="HCH187" s="91"/>
      <c r="HCI187" s="91"/>
      <c r="HCJ187" s="91"/>
      <c r="HCK187" s="91"/>
      <c r="HCL187" s="91"/>
      <c r="HCM187" s="91"/>
      <c r="HCN187" s="91"/>
      <c r="HCO187" s="91"/>
      <c r="HCP187" s="91"/>
      <c r="HCQ187" s="91"/>
      <c r="HCR187" s="91"/>
      <c r="HCS187" s="91"/>
      <c r="HCT187" s="91"/>
      <c r="HCU187" s="91"/>
      <c r="HCV187" s="91"/>
      <c r="HCW187" s="91"/>
      <c r="HCX187" s="91"/>
      <c r="HCY187" s="91"/>
      <c r="HCZ187" s="91"/>
      <c r="HDA187" s="91"/>
      <c r="HDB187" s="91"/>
      <c r="HDC187" s="91"/>
      <c r="HDD187" s="91"/>
      <c r="HDE187" s="91"/>
      <c r="HDF187" s="91"/>
      <c r="HDG187" s="91"/>
      <c r="HDH187" s="91"/>
      <c r="HDI187" s="91"/>
      <c r="HDJ187" s="91"/>
      <c r="HDK187" s="91"/>
      <c r="HDL187" s="91"/>
      <c r="HDM187" s="91"/>
      <c r="HDN187" s="91"/>
      <c r="HDO187" s="91"/>
      <c r="HDP187" s="91"/>
      <c r="HDQ187" s="91"/>
      <c r="HDR187" s="91"/>
      <c r="HDS187" s="91"/>
      <c r="HDT187" s="91"/>
      <c r="HDU187" s="91"/>
      <c r="HDV187" s="91"/>
      <c r="HDW187" s="91"/>
      <c r="HDX187" s="91"/>
      <c r="HDY187" s="91"/>
      <c r="HDZ187" s="91"/>
      <c r="HEA187" s="91"/>
      <c r="HEB187" s="91"/>
      <c r="HEC187" s="91"/>
      <c r="HED187" s="91"/>
      <c r="HEE187" s="91"/>
      <c r="HEF187" s="91"/>
      <c r="HEG187" s="91"/>
      <c r="HEH187" s="91"/>
      <c r="HEI187" s="91"/>
      <c r="HEJ187" s="91"/>
      <c r="HEK187" s="91"/>
      <c r="HEL187" s="91"/>
      <c r="HEM187" s="91"/>
      <c r="HEN187" s="91"/>
      <c r="HEO187" s="91"/>
      <c r="HEP187" s="91"/>
      <c r="HEQ187" s="91"/>
      <c r="HER187" s="91"/>
      <c r="HES187" s="91"/>
      <c r="HET187" s="91"/>
      <c r="HEU187" s="91"/>
      <c r="HEV187" s="91"/>
      <c r="HEW187" s="91"/>
      <c r="HEX187" s="91"/>
      <c r="HEY187" s="91"/>
      <c r="HEZ187" s="91"/>
      <c r="HFA187" s="91"/>
      <c r="HFB187" s="91"/>
      <c r="HFC187" s="91"/>
      <c r="HFD187" s="91"/>
      <c r="HFE187" s="91"/>
      <c r="HFF187" s="91"/>
      <c r="HFG187" s="91"/>
      <c r="HFH187" s="91"/>
      <c r="HFI187" s="91"/>
      <c r="HFJ187" s="91"/>
      <c r="HFK187" s="91"/>
      <c r="HFL187" s="91"/>
      <c r="HFM187" s="91"/>
      <c r="HFN187" s="91"/>
      <c r="HFO187" s="91"/>
      <c r="HFP187" s="91"/>
      <c r="HFQ187" s="91"/>
      <c r="HFR187" s="91"/>
      <c r="HFS187" s="91"/>
      <c r="HFT187" s="91"/>
      <c r="HFU187" s="91"/>
      <c r="HFV187" s="91"/>
      <c r="HFW187" s="91"/>
      <c r="HFX187" s="91"/>
      <c r="HFY187" s="91"/>
      <c r="HFZ187" s="91"/>
      <c r="HGA187" s="91"/>
      <c r="HGB187" s="91"/>
      <c r="HGC187" s="91"/>
      <c r="HGD187" s="91"/>
      <c r="HGE187" s="91"/>
      <c r="HGF187" s="91"/>
      <c r="HGG187" s="91"/>
      <c r="HGH187" s="91"/>
      <c r="HGI187" s="91"/>
      <c r="HGJ187" s="91"/>
      <c r="HGK187" s="91"/>
      <c r="HGL187" s="91"/>
      <c r="HGM187" s="91"/>
      <c r="HGN187" s="91"/>
      <c r="HGO187" s="91"/>
      <c r="HGP187" s="91"/>
      <c r="HGQ187" s="91"/>
      <c r="HGR187" s="91"/>
      <c r="HGS187" s="91"/>
      <c r="HGT187" s="91"/>
      <c r="HGU187" s="91"/>
      <c r="HGV187" s="91"/>
      <c r="HGW187" s="91"/>
      <c r="HGX187" s="91"/>
      <c r="HGY187" s="91"/>
      <c r="HGZ187" s="91"/>
      <c r="HHA187" s="91"/>
      <c r="HHB187" s="91"/>
      <c r="HHC187" s="91"/>
      <c r="HHD187" s="91"/>
      <c r="HHE187" s="91"/>
      <c r="HHF187" s="91"/>
      <c r="HHG187" s="91"/>
      <c r="HHH187" s="91"/>
      <c r="HHI187" s="91"/>
      <c r="HHJ187" s="91"/>
      <c r="HHK187" s="91"/>
      <c r="HHL187" s="91"/>
      <c r="HHM187" s="91"/>
      <c r="HHN187" s="91"/>
      <c r="HHO187" s="91"/>
      <c r="HHP187" s="91"/>
      <c r="HHQ187" s="91"/>
      <c r="HHR187" s="91"/>
      <c r="HHS187" s="91"/>
      <c r="HHT187" s="91"/>
      <c r="HHU187" s="91"/>
      <c r="HHV187" s="91"/>
      <c r="HHW187" s="91"/>
      <c r="HHX187" s="91"/>
      <c r="HHY187" s="91"/>
      <c r="HHZ187" s="91"/>
      <c r="HIA187" s="91"/>
      <c r="HIB187" s="91"/>
      <c r="HIC187" s="91"/>
      <c r="HID187" s="91"/>
      <c r="HIE187" s="91"/>
      <c r="HIF187" s="91"/>
      <c r="HIG187" s="91"/>
      <c r="HIH187" s="91"/>
      <c r="HII187" s="91"/>
      <c r="HIJ187" s="91"/>
      <c r="HIK187" s="91"/>
      <c r="HIL187" s="91"/>
      <c r="HIM187" s="91"/>
      <c r="HIN187" s="91"/>
      <c r="HIO187" s="91"/>
      <c r="HIP187" s="91"/>
      <c r="HIQ187" s="91"/>
      <c r="HIR187" s="91"/>
      <c r="HIS187" s="91"/>
      <c r="HIT187" s="91"/>
      <c r="HIU187" s="91"/>
      <c r="HIV187" s="91"/>
      <c r="HIW187" s="91"/>
      <c r="HIX187" s="91"/>
      <c r="HIY187" s="91"/>
      <c r="HIZ187" s="91"/>
      <c r="HJA187" s="91"/>
      <c r="HJB187" s="91"/>
      <c r="HJC187" s="91"/>
      <c r="HJD187" s="91"/>
      <c r="HJE187" s="91"/>
      <c r="HJF187" s="91"/>
      <c r="HJG187" s="91"/>
      <c r="HJH187" s="91"/>
      <c r="HJI187" s="91"/>
      <c r="HJJ187" s="91"/>
      <c r="HJK187" s="91"/>
      <c r="HJL187" s="91"/>
      <c r="HJM187" s="91"/>
      <c r="HJN187" s="91"/>
      <c r="HJO187" s="91"/>
      <c r="HJP187" s="91"/>
      <c r="HJQ187" s="91"/>
      <c r="HJR187" s="91"/>
      <c r="HJS187" s="91"/>
      <c r="HJT187" s="91"/>
      <c r="HJU187" s="91"/>
      <c r="HJV187" s="91"/>
      <c r="HJW187" s="91"/>
      <c r="HJX187" s="91"/>
      <c r="HJY187" s="91"/>
      <c r="HJZ187" s="91"/>
      <c r="HKA187" s="91"/>
      <c r="HKB187" s="91"/>
      <c r="HKC187" s="91"/>
      <c r="HKD187" s="91"/>
      <c r="HKE187" s="91"/>
      <c r="HKF187" s="91"/>
      <c r="HKG187" s="91"/>
      <c r="HKH187" s="91"/>
      <c r="HKI187" s="91"/>
      <c r="HKJ187" s="91"/>
      <c r="HKK187" s="91"/>
      <c r="HKL187" s="91"/>
      <c r="HKM187" s="91"/>
      <c r="HKN187" s="91"/>
      <c r="HKO187" s="91"/>
      <c r="HKP187" s="91"/>
      <c r="HKQ187" s="91"/>
      <c r="HKR187" s="91"/>
      <c r="HKS187" s="91"/>
      <c r="HKT187" s="91"/>
      <c r="HKU187" s="91"/>
      <c r="HKV187" s="91"/>
      <c r="HKW187" s="91"/>
      <c r="HKX187" s="91"/>
      <c r="HKY187" s="91"/>
      <c r="HKZ187" s="91"/>
      <c r="HLA187" s="91"/>
      <c r="HLB187" s="91"/>
      <c r="HLC187" s="91"/>
      <c r="HLD187" s="91"/>
      <c r="HLE187" s="91"/>
      <c r="HLF187" s="91"/>
      <c r="HLG187" s="91"/>
      <c r="HLH187" s="91"/>
      <c r="HLI187" s="91"/>
      <c r="HLJ187" s="91"/>
      <c r="HLK187" s="91"/>
      <c r="HLL187" s="91"/>
      <c r="HLM187" s="91"/>
      <c r="HLN187" s="91"/>
      <c r="HLO187" s="91"/>
      <c r="HLP187" s="91"/>
      <c r="HLQ187" s="91"/>
      <c r="HLR187" s="91"/>
      <c r="HLS187" s="91"/>
      <c r="HLT187" s="91"/>
      <c r="HLU187" s="91"/>
      <c r="HLV187" s="91"/>
      <c r="HLW187" s="91"/>
      <c r="HLX187" s="91"/>
      <c r="HLY187" s="91"/>
      <c r="HLZ187" s="91"/>
      <c r="HMA187" s="91"/>
      <c r="HMB187" s="91"/>
      <c r="HMC187" s="91"/>
      <c r="HMD187" s="91"/>
      <c r="HME187" s="91"/>
      <c r="HMF187" s="91"/>
      <c r="HMG187" s="91"/>
      <c r="HMH187" s="91"/>
      <c r="HMI187" s="91"/>
      <c r="HMJ187" s="91"/>
      <c r="HMK187" s="91"/>
      <c r="HML187" s="91"/>
      <c r="HMM187" s="91"/>
      <c r="HMN187" s="91"/>
      <c r="HMO187" s="91"/>
      <c r="HMP187" s="91"/>
      <c r="HMQ187" s="91"/>
      <c r="HMR187" s="91"/>
      <c r="HMS187" s="91"/>
      <c r="HMT187" s="91"/>
      <c r="HMU187" s="91"/>
      <c r="HMV187" s="91"/>
      <c r="HMW187" s="91"/>
      <c r="HMX187" s="91"/>
      <c r="HMY187" s="91"/>
      <c r="HMZ187" s="91"/>
      <c r="HNA187" s="91"/>
      <c r="HNB187" s="91"/>
      <c r="HNC187" s="91"/>
      <c r="HND187" s="91"/>
      <c r="HNE187" s="91"/>
      <c r="HNF187" s="91"/>
      <c r="HNG187" s="91"/>
      <c r="HNH187" s="91"/>
      <c r="HNI187" s="91"/>
      <c r="HNJ187" s="91"/>
      <c r="HNK187" s="91"/>
      <c r="HNL187" s="91"/>
      <c r="HNM187" s="91"/>
      <c r="HNN187" s="91"/>
      <c r="HNO187" s="91"/>
      <c r="HNP187" s="91"/>
      <c r="HNQ187" s="91"/>
      <c r="HNR187" s="91"/>
      <c r="HNS187" s="91"/>
      <c r="HNT187" s="91"/>
      <c r="HNU187" s="91"/>
      <c r="HNV187" s="91"/>
      <c r="HNW187" s="91"/>
      <c r="HNX187" s="91"/>
      <c r="HNY187" s="91"/>
      <c r="HNZ187" s="91"/>
      <c r="HOA187" s="91"/>
      <c r="HOB187" s="91"/>
      <c r="HOC187" s="91"/>
      <c r="HOD187" s="91"/>
      <c r="HOE187" s="91"/>
      <c r="HOF187" s="91"/>
      <c r="HOG187" s="91"/>
      <c r="HOH187" s="91"/>
      <c r="HOI187" s="91"/>
      <c r="HOJ187" s="91"/>
      <c r="HOK187" s="91"/>
      <c r="HOL187" s="91"/>
      <c r="HOM187" s="91"/>
      <c r="HON187" s="91"/>
      <c r="HOO187" s="91"/>
      <c r="HOP187" s="91"/>
      <c r="HOQ187" s="91"/>
      <c r="HOR187" s="91"/>
      <c r="HOS187" s="91"/>
      <c r="HOT187" s="91"/>
      <c r="HOU187" s="91"/>
      <c r="HOV187" s="91"/>
      <c r="HOW187" s="91"/>
      <c r="HOX187" s="91"/>
      <c r="HOY187" s="91"/>
      <c r="HOZ187" s="91"/>
      <c r="HPA187" s="91"/>
      <c r="HPB187" s="91"/>
      <c r="HPC187" s="91"/>
      <c r="HPD187" s="91"/>
      <c r="HPE187" s="91"/>
      <c r="HPF187" s="91"/>
      <c r="HPG187" s="91"/>
      <c r="HPH187" s="91"/>
      <c r="HPI187" s="91"/>
      <c r="HPJ187" s="91"/>
      <c r="HPK187" s="91"/>
      <c r="HPL187" s="91"/>
      <c r="HPM187" s="91"/>
      <c r="HPN187" s="91"/>
      <c r="HPO187" s="91"/>
      <c r="HPP187" s="91"/>
      <c r="HPQ187" s="91"/>
      <c r="HPR187" s="91"/>
      <c r="HPS187" s="91"/>
      <c r="HPT187" s="91"/>
      <c r="HPU187" s="91"/>
      <c r="HPV187" s="91"/>
      <c r="HPW187" s="91"/>
      <c r="HPX187" s="91"/>
      <c r="HPY187" s="91"/>
      <c r="HPZ187" s="91"/>
      <c r="HQA187" s="91"/>
      <c r="HQB187" s="91"/>
      <c r="HQC187" s="91"/>
      <c r="HQD187" s="91"/>
      <c r="HQE187" s="91"/>
      <c r="HQF187" s="91"/>
      <c r="HQG187" s="91"/>
      <c r="HQH187" s="91"/>
      <c r="HQI187" s="91"/>
      <c r="HQJ187" s="91"/>
      <c r="HQK187" s="91"/>
      <c r="HQL187" s="91"/>
      <c r="HQM187" s="91"/>
      <c r="HQN187" s="91"/>
      <c r="HQO187" s="91"/>
      <c r="HQP187" s="91"/>
      <c r="HQQ187" s="91"/>
      <c r="HQR187" s="91"/>
      <c r="HQS187" s="91"/>
      <c r="HQT187" s="91"/>
      <c r="HQU187" s="91"/>
      <c r="HQV187" s="91"/>
      <c r="HQW187" s="91"/>
      <c r="HQX187" s="91"/>
      <c r="HQY187" s="91"/>
      <c r="HQZ187" s="91"/>
      <c r="HRA187" s="91"/>
      <c r="HRB187" s="91"/>
      <c r="HRC187" s="91"/>
      <c r="HRD187" s="91"/>
      <c r="HRE187" s="91"/>
      <c r="HRF187" s="91"/>
      <c r="HRG187" s="91"/>
      <c r="HRH187" s="91"/>
      <c r="HRI187" s="91"/>
      <c r="HRJ187" s="91"/>
      <c r="HRK187" s="91"/>
      <c r="HRL187" s="91"/>
      <c r="HRM187" s="91"/>
      <c r="HRN187" s="91"/>
      <c r="HRO187" s="91"/>
      <c r="HRP187" s="91"/>
      <c r="HRQ187" s="91"/>
      <c r="HRR187" s="91"/>
      <c r="HRS187" s="91"/>
      <c r="HRT187" s="91"/>
      <c r="HRU187" s="91"/>
      <c r="HRV187" s="91"/>
      <c r="HRW187" s="91"/>
      <c r="HRX187" s="91"/>
      <c r="HRY187" s="91"/>
      <c r="HRZ187" s="91"/>
      <c r="HSA187" s="91"/>
      <c r="HSB187" s="91"/>
      <c r="HSC187" s="91"/>
      <c r="HSD187" s="91"/>
      <c r="HSE187" s="91"/>
      <c r="HSF187" s="91"/>
      <c r="HSG187" s="91"/>
      <c r="HSH187" s="91"/>
      <c r="HSI187" s="91"/>
      <c r="HSJ187" s="91"/>
      <c r="HSK187" s="91"/>
      <c r="HSL187" s="91"/>
      <c r="HSM187" s="91"/>
      <c r="HSN187" s="91"/>
      <c r="HSO187" s="91"/>
      <c r="HSP187" s="91"/>
      <c r="HSQ187" s="91"/>
      <c r="HSR187" s="91"/>
      <c r="HSS187" s="91"/>
      <c r="HST187" s="91"/>
      <c r="HSU187" s="91"/>
      <c r="HSV187" s="91"/>
      <c r="HSW187" s="91"/>
      <c r="HSX187" s="91"/>
      <c r="HSY187" s="91"/>
      <c r="HSZ187" s="91"/>
      <c r="HTA187" s="91"/>
      <c r="HTB187" s="91"/>
      <c r="HTC187" s="91"/>
      <c r="HTD187" s="91"/>
      <c r="HTE187" s="91"/>
      <c r="HTF187" s="91"/>
      <c r="HTG187" s="91"/>
      <c r="HTH187" s="91"/>
      <c r="HTI187" s="91"/>
      <c r="HTJ187" s="91"/>
      <c r="HTK187" s="91"/>
      <c r="HTL187" s="91"/>
      <c r="HTM187" s="91"/>
      <c r="HTN187" s="91"/>
      <c r="HTO187" s="91"/>
      <c r="HTP187" s="91"/>
      <c r="HTQ187" s="91"/>
      <c r="HTR187" s="91"/>
      <c r="HTS187" s="91"/>
      <c r="HTT187" s="91"/>
      <c r="HTU187" s="91"/>
      <c r="HTV187" s="91"/>
      <c r="HTW187" s="91"/>
      <c r="HTX187" s="91"/>
      <c r="HTY187" s="91"/>
      <c r="HTZ187" s="91"/>
      <c r="HUA187" s="91"/>
      <c r="HUB187" s="91"/>
      <c r="HUC187" s="91"/>
      <c r="HUD187" s="91"/>
      <c r="HUE187" s="91"/>
      <c r="HUF187" s="91"/>
      <c r="HUG187" s="91"/>
      <c r="HUH187" s="91"/>
      <c r="HUI187" s="91"/>
      <c r="HUJ187" s="91"/>
      <c r="HUK187" s="91"/>
      <c r="HUL187" s="91"/>
      <c r="HUM187" s="91"/>
      <c r="HUN187" s="91"/>
      <c r="HUO187" s="91"/>
      <c r="HUP187" s="91"/>
      <c r="HUQ187" s="91"/>
      <c r="HUR187" s="91"/>
      <c r="HUS187" s="91"/>
      <c r="HUT187" s="91"/>
      <c r="HUU187" s="91"/>
      <c r="HUV187" s="91"/>
      <c r="HUW187" s="91"/>
      <c r="HUX187" s="91"/>
      <c r="HUY187" s="91"/>
      <c r="HUZ187" s="91"/>
      <c r="HVA187" s="91"/>
      <c r="HVB187" s="91"/>
      <c r="HVC187" s="91"/>
      <c r="HVD187" s="91"/>
      <c r="HVE187" s="91"/>
      <c r="HVF187" s="91"/>
      <c r="HVG187" s="91"/>
      <c r="HVH187" s="91"/>
      <c r="HVI187" s="91"/>
      <c r="HVJ187" s="91"/>
      <c r="HVK187" s="91"/>
      <c r="HVL187" s="91"/>
      <c r="HVM187" s="91"/>
      <c r="HVN187" s="91"/>
      <c r="HVO187" s="91"/>
      <c r="HVP187" s="91"/>
      <c r="HVQ187" s="91"/>
      <c r="HVR187" s="91"/>
      <c r="HVS187" s="91"/>
      <c r="HVT187" s="91"/>
      <c r="HVU187" s="91"/>
      <c r="HVV187" s="91"/>
      <c r="HVW187" s="91"/>
      <c r="HVX187" s="91"/>
      <c r="HVY187" s="91"/>
      <c r="HVZ187" s="91"/>
      <c r="HWA187" s="91"/>
      <c r="HWB187" s="91"/>
      <c r="HWC187" s="91"/>
      <c r="HWD187" s="91"/>
      <c r="HWE187" s="91"/>
      <c r="HWF187" s="91"/>
      <c r="HWG187" s="91"/>
      <c r="HWH187" s="91"/>
      <c r="HWI187" s="91"/>
      <c r="HWJ187" s="91"/>
      <c r="HWK187" s="91"/>
      <c r="HWL187" s="91"/>
      <c r="HWM187" s="91"/>
      <c r="HWN187" s="91"/>
      <c r="HWO187" s="91"/>
      <c r="HWP187" s="91"/>
      <c r="HWQ187" s="91"/>
      <c r="HWR187" s="91"/>
      <c r="HWS187" s="91"/>
      <c r="HWT187" s="91"/>
      <c r="HWU187" s="91"/>
      <c r="HWV187" s="91"/>
      <c r="HWW187" s="91"/>
      <c r="HWX187" s="91"/>
      <c r="HWY187" s="91"/>
      <c r="HWZ187" s="91"/>
      <c r="HXA187" s="91"/>
      <c r="HXB187" s="91"/>
      <c r="HXC187" s="91"/>
      <c r="HXD187" s="91"/>
      <c r="HXE187" s="91"/>
      <c r="HXF187" s="91"/>
      <c r="HXG187" s="91"/>
      <c r="HXH187" s="91"/>
      <c r="HXI187" s="91"/>
      <c r="HXJ187" s="91"/>
      <c r="HXK187" s="91"/>
      <c r="HXL187" s="91"/>
      <c r="HXM187" s="91"/>
      <c r="HXN187" s="91"/>
      <c r="HXO187" s="91"/>
      <c r="HXP187" s="91"/>
      <c r="HXQ187" s="91"/>
      <c r="HXR187" s="91"/>
      <c r="HXS187" s="91"/>
      <c r="HXT187" s="91"/>
      <c r="HXU187" s="91"/>
      <c r="HXV187" s="91"/>
      <c r="HXW187" s="91"/>
      <c r="HXX187" s="91"/>
      <c r="HXY187" s="91"/>
      <c r="HXZ187" s="91"/>
      <c r="HYA187" s="91"/>
      <c r="HYB187" s="91"/>
      <c r="HYC187" s="91"/>
      <c r="HYD187" s="91"/>
      <c r="HYE187" s="91"/>
      <c r="HYF187" s="91"/>
      <c r="HYG187" s="91"/>
      <c r="HYH187" s="91"/>
      <c r="HYI187" s="91"/>
      <c r="HYJ187" s="91"/>
      <c r="HYK187" s="91"/>
      <c r="HYL187" s="91"/>
      <c r="HYM187" s="91"/>
      <c r="HYN187" s="91"/>
      <c r="HYO187" s="91"/>
      <c r="HYP187" s="91"/>
      <c r="HYQ187" s="91"/>
      <c r="HYR187" s="91"/>
      <c r="HYS187" s="91"/>
      <c r="HYT187" s="91"/>
      <c r="HYU187" s="91"/>
      <c r="HYV187" s="91"/>
      <c r="HYW187" s="91"/>
      <c r="HYX187" s="91"/>
      <c r="HYY187" s="91"/>
      <c r="HYZ187" s="91"/>
      <c r="HZA187" s="91"/>
      <c r="HZB187" s="91"/>
      <c r="HZC187" s="91"/>
      <c r="HZD187" s="91"/>
      <c r="HZE187" s="91"/>
      <c r="HZF187" s="91"/>
      <c r="HZG187" s="91"/>
      <c r="HZH187" s="91"/>
      <c r="HZI187" s="91"/>
      <c r="HZJ187" s="91"/>
      <c r="HZK187" s="91"/>
      <c r="HZL187" s="91"/>
      <c r="HZM187" s="91"/>
      <c r="HZN187" s="91"/>
      <c r="HZO187" s="91"/>
      <c r="HZP187" s="91"/>
      <c r="HZQ187" s="91"/>
      <c r="HZR187" s="91"/>
      <c r="HZS187" s="91"/>
      <c r="HZT187" s="91"/>
      <c r="HZU187" s="91"/>
      <c r="HZV187" s="91"/>
      <c r="HZW187" s="91"/>
      <c r="HZX187" s="91"/>
      <c r="HZY187" s="91"/>
      <c r="HZZ187" s="91"/>
      <c r="IAA187" s="91"/>
      <c r="IAB187" s="91"/>
      <c r="IAC187" s="91"/>
      <c r="IAD187" s="91"/>
      <c r="IAE187" s="91"/>
      <c r="IAF187" s="91"/>
      <c r="IAG187" s="91"/>
      <c r="IAH187" s="91"/>
      <c r="IAI187" s="91"/>
      <c r="IAJ187" s="91"/>
      <c r="IAK187" s="91"/>
      <c r="IAL187" s="91"/>
      <c r="IAM187" s="91"/>
      <c r="IAN187" s="91"/>
      <c r="IAO187" s="91"/>
      <c r="IAP187" s="91"/>
      <c r="IAQ187" s="91"/>
      <c r="IAR187" s="91"/>
      <c r="IAS187" s="91"/>
      <c r="IAT187" s="91"/>
      <c r="IAU187" s="91"/>
      <c r="IAV187" s="91"/>
      <c r="IAW187" s="91"/>
      <c r="IAX187" s="91"/>
      <c r="IAY187" s="91"/>
      <c r="IAZ187" s="91"/>
      <c r="IBA187" s="91"/>
      <c r="IBB187" s="91"/>
      <c r="IBC187" s="91"/>
      <c r="IBD187" s="91"/>
      <c r="IBE187" s="91"/>
      <c r="IBF187" s="91"/>
      <c r="IBG187" s="91"/>
      <c r="IBH187" s="91"/>
      <c r="IBI187" s="91"/>
      <c r="IBJ187" s="91"/>
      <c r="IBK187" s="91"/>
      <c r="IBL187" s="91"/>
      <c r="IBM187" s="91"/>
      <c r="IBN187" s="91"/>
      <c r="IBO187" s="91"/>
      <c r="IBP187" s="91"/>
      <c r="IBQ187" s="91"/>
      <c r="IBR187" s="91"/>
      <c r="IBS187" s="91"/>
      <c r="IBT187" s="91"/>
      <c r="IBU187" s="91"/>
      <c r="IBV187" s="91"/>
      <c r="IBW187" s="91"/>
      <c r="IBX187" s="91"/>
      <c r="IBY187" s="91"/>
      <c r="IBZ187" s="91"/>
      <c r="ICA187" s="91"/>
      <c r="ICB187" s="91"/>
      <c r="ICC187" s="91"/>
      <c r="ICD187" s="91"/>
      <c r="ICE187" s="91"/>
      <c r="ICF187" s="91"/>
      <c r="ICG187" s="91"/>
      <c r="ICH187" s="91"/>
      <c r="ICI187" s="91"/>
      <c r="ICJ187" s="91"/>
      <c r="ICK187" s="91"/>
      <c r="ICL187" s="91"/>
      <c r="ICM187" s="91"/>
      <c r="ICN187" s="91"/>
      <c r="ICO187" s="91"/>
      <c r="ICP187" s="91"/>
      <c r="ICQ187" s="91"/>
      <c r="ICR187" s="91"/>
      <c r="ICS187" s="91"/>
      <c r="ICT187" s="91"/>
      <c r="ICU187" s="91"/>
      <c r="ICV187" s="91"/>
      <c r="ICW187" s="91"/>
      <c r="ICX187" s="91"/>
      <c r="ICY187" s="91"/>
      <c r="ICZ187" s="91"/>
      <c r="IDA187" s="91"/>
      <c r="IDB187" s="91"/>
      <c r="IDC187" s="91"/>
      <c r="IDD187" s="91"/>
      <c r="IDE187" s="91"/>
      <c r="IDF187" s="91"/>
      <c r="IDG187" s="91"/>
      <c r="IDH187" s="91"/>
      <c r="IDI187" s="91"/>
      <c r="IDJ187" s="91"/>
      <c r="IDK187" s="91"/>
      <c r="IDL187" s="91"/>
      <c r="IDM187" s="91"/>
      <c r="IDN187" s="91"/>
      <c r="IDO187" s="91"/>
      <c r="IDP187" s="91"/>
      <c r="IDQ187" s="91"/>
      <c r="IDR187" s="91"/>
      <c r="IDS187" s="91"/>
      <c r="IDT187" s="91"/>
      <c r="IDU187" s="91"/>
      <c r="IDV187" s="91"/>
      <c r="IDW187" s="91"/>
      <c r="IDX187" s="91"/>
      <c r="IDY187" s="91"/>
      <c r="IDZ187" s="91"/>
      <c r="IEA187" s="91"/>
      <c r="IEB187" s="91"/>
      <c r="IEC187" s="91"/>
      <c r="IED187" s="91"/>
      <c r="IEE187" s="91"/>
      <c r="IEF187" s="91"/>
      <c r="IEG187" s="91"/>
      <c r="IEH187" s="91"/>
      <c r="IEI187" s="91"/>
      <c r="IEJ187" s="91"/>
      <c r="IEK187" s="91"/>
      <c r="IEL187" s="91"/>
      <c r="IEM187" s="91"/>
      <c r="IEN187" s="91"/>
      <c r="IEO187" s="91"/>
      <c r="IEP187" s="91"/>
      <c r="IEQ187" s="91"/>
      <c r="IER187" s="91"/>
      <c r="IES187" s="91"/>
      <c r="IET187" s="91"/>
      <c r="IEU187" s="91"/>
      <c r="IEV187" s="91"/>
      <c r="IEW187" s="91"/>
      <c r="IEX187" s="91"/>
      <c r="IEY187" s="91"/>
      <c r="IEZ187" s="91"/>
      <c r="IFA187" s="91"/>
      <c r="IFB187" s="91"/>
      <c r="IFC187" s="91"/>
      <c r="IFD187" s="91"/>
      <c r="IFE187" s="91"/>
      <c r="IFF187" s="91"/>
      <c r="IFG187" s="91"/>
      <c r="IFH187" s="91"/>
      <c r="IFI187" s="91"/>
      <c r="IFJ187" s="91"/>
      <c r="IFK187" s="91"/>
      <c r="IFL187" s="91"/>
      <c r="IFM187" s="91"/>
      <c r="IFN187" s="91"/>
      <c r="IFO187" s="91"/>
      <c r="IFP187" s="91"/>
      <c r="IFQ187" s="91"/>
      <c r="IFR187" s="91"/>
      <c r="IFS187" s="91"/>
      <c r="IFT187" s="91"/>
      <c r="IFU187" s="91"/>
      <c r="IFV187" s="91"/>
      <c r="IFW187" s="91"/>
      <c r="IFX187" s="91"/>
      <c r="IFY187" s="91"/>
      <c r="IFZ187" s="91"/>
      <c r="IGA187" s="91"/>
      <c r="IGB187" s="91"/>
      <c r="IGC187" s="91"/>
      <c r="IGD187" s="91"/>
      <c r="IGE187" s="91"/>
      <c r="IGF187" s="91"/>
      <c r="IGG187" s="91"/>
      <c r="IGH187" s="91"/>
      <c r="IGI187" s="91"/>
      <c r="IGJ187" s="91"/>
      <c r="IGK187" s="91"/>
      <c r="IGL187" s="91"/>
      <c r="IGM187" s="91"/>
      <c r="IGN187" s="91"/>
      <c r="IGO187" s="91"/>
      <c r="IGP187" s="91"/>
      <c r="IGQ187" s="91"/>
      <c r="IGR187" s="91"/>
      <c r="IGS187" s="91"/>
      <c r="IGT187" s="91"/>
      <c r="IGU187" s="91"/>
      <c r="IGV187" s="91"/>
      <c r="IGW187" s="91"/>
      <c r="IGX187" s="91"/>
      <c r="IGY187" s="91"/>
      <c r="IGZ187" s="91"/>
      <c r="IHA187" s="91"/>
      <c r="IHB187" s="91"/>
      <c r="IHC187" s="91"/>
      <c r="IHD187" s="91"/>
      <c r="IHE187" s="91"/>
      <c r="IHF187" s="91"/>
      <c r="IHG187" s="91"/>
      <c r="IHH187" s="91"/>
      <c r="IHI187" s="91"/>
      <c r="IHJ187" s="91"/>
      <c r="IHK187" s="91"/>
      <c r="IHL187" s="91"/>
      <c r="IHM187" s="91"/>
      <c r="IHN187" s="91"/>
      <c r="IHO187" s="91"/>
      <c r="IHP187" s="91"/>
      <c r="IHQ187" s="91"/>
      <c r="IHR187" s="91"/>
      <c r="IHS187" s="91"/>
      <c r="IHT187" s="91"/>
      <c r="IHU187" s="91"/>
      <c r="IHV187" s="91"/>
      <c r="IHW187" s="91"/>
      <c r="IHX187" s="91"/>
      <c r="IHY187" s="91"/>
      <c r="IHZ187" s="91"/>
      <c r="IIA187" s="91"/>
      <c r="IIB187" s="91"/>
      <c r="IIC187" s="91"/>
      <c r="IID187" s="91"/>
      <c r="IIE187" s="91"/>
      <c r="IIF187" s="91"/>
      <c r="IIG187" s="91"/>
      <c r="IIH187" s="91"/>
      <c r="III187" s="91"/>
      <c r="IIJ187" s="91"/>
      <c r="IIK187" s="91"/>
      <c r="IIL187" s="91"/>
      <c r="IIM187" s="91"/>
      <c r="IIN187" s="91"/>
      <c r="IIO187" s="91"/>
      <c r="IIP187" s="91"/>
      <c r="IIQ187" s="91"/>
      <c r="IIR187" s="91"/>
      <c r="IIS187" s="91"/>
      <c r="IIT187" s="91"/>
      <c r="IIU187" s="91"/>
      <c r="IIV187" s="91"/>
      <c r="IIW187" s="91"/>
      <c r="IIX187" s="91"/>
      <c r="IIY187" s="91"/>
      <c r="IIZ187" s="91"/>
      <c r="IJA187" s="91"/>
      <c r="IJB187" s="91"/>
      <c r="IJC187" s="91"/>
      <c r="IJD187" s="91"/>
      <c r="IJE187" s="91"/>
      <c r="IJF187" s="91"/>
      <c r="IJG187" s="91"/>
      <c r="IJH187" s="91"/>
      <c r="IJI187" s="91"/>
      <c r="IJJ187" s="91"/>
      <c r="IJK187" s="91"/>
      <c r="IJL187" s="91"/>
      <c r="IJM187" s="91"/>
      <c r="IJN187" s="91"/>
      <c r="IJO187" s="91"/>
      <c r="IJP187" s="91"/>
      <c r="IJQ187" s="91"/>
      <c r="IJR187" s="91"/>
      <c r="IJS187" s="91"/>
      <c r="IJT187" s="91"/>
      <c r="IJU187" s="91"/>
      <c r="IJV187" s="91"/>
      <c r="IJW187" s="91"/>
      <c r="IJX187" s="91"/>
      <c r="IJY187" s="91"/>
      <c r="IJZ187" s="91"/>
      <c r="IKA187" s="91"/>
      <c r="IKB187" s="91"/>
      <c r="IKC187" s="91"/>
      <c r="IKD187" s="91"/>
      <c r="IKE187" s="91"/>
      <c r="IKF187" s="91"/>
      <c r="IKG187" s="91"/>
      <c r="IKH187" s="91"/>
      <c r="IKI187" s="91"/>
      <c r="IKJ187" s="91"/>
      <c r="IKK187" s="91"/>
      <c r="IKL187" s="91"/>
      <c r="IKM187" s="91"/>
      <c r="IKN187" s="91"/>
      <c r="IKO187" s="91"/>
      <c r="IKP187" s="91"/>
      <c r="IKQ187" s="91"/>
      <c r="IKR187" s="91"/>
      <c r="IKS187" s="91"/>
      <c r="IKT187" s="91"/>
      <c r="IKU187" s="91"/>
      <c r="IKV187" s="91"/>
      <c r="IKW187" s="91"/>
      <c r="IKX187" s="91"/>
      <c r="IKY187" s="91"/>
      <c r="IKZ187" s="91"/>
      <c r="ILA187" s="91"/>
      <c r="ILB187" s="91"/>
      <c r="ILC187" s="91"/>
      <c r="ILD187" s="91"/>
      <c r="ILE187" s="91"/>
      <c r="ILF187" s="91"/>
      <c r="ILG187" s="91"/>
      <c r="ILH187" s="91"/>
      <c r="ILI187" s="91"/>
      <c r="ILJ187" s="91"/>
      <c r="ILK187" s="91"/>
      <c r="ILL187" s="91"/>
      <c r="ILM187" s="91"/>
      <c r="ILN187" s="91"/>
      <c r="ILO187" s="91"/>
      <c r="ILP187" s="91"/>
      <c r="ILQ187" s="91"/>
      <c r="ILR187" s="91"/>
      <c r="ILS187" s="91"/>
      <c r="ILT187" s="91"/>
      <c r="ILU187" s="91"/>
      <c r="ILV187" s="91"/>
      <c r="ILW187" s="91"/>
      <c r="ILX187" s="91"/>
      <c r="ILY187" s="91"/>
      <c r="ILZ187" s="91"/>
      <c r="IMA187" s="91"/>
      <c r="IMB187" s="91"/>
      <c r="IMC187" s="91"/>
      <c r="IMD187" s="91"/>
      <c r="IME187" s="91"/>
      <c r="IMF187" s="91"/>
      <c r="IMG187" s="91"/>
      <c r="IMH187" s="91"/>
      <c r="IMI187" s="91"/>
      <c r="IMJ187" s="91"/>
      <c r="IMK187" s="91"/>
      <c r="IML187" s="91"/>
      <c r="IMM187" s="91"/>
      <c r="IMN187" s="91"/>
      <c r="IMO187" s="91"/>
      <c r="IMP187" s="91"/>
      <c r="IMQ187" s="91"/>
      <c r="IMR187" s="91"/>
      <c r="IMS187" s="91"/>
      <c r="IMT187" s="91"/>
      <c r="IMU187" s="91"/>
      <c r="IMV187" s="91"/>
      <c r="IMW187" s="91"/>
      <c r="IMX187" s="91"/>
      <c r="IMY187" s="91"/>
      <c r="IMZ187" s="91"/>
      <c r="INA187" s="91"/>
      <c r="INB187" s="91"/>
      <c r="INC187" s="91"/>
      <c r="IND187" s="91"/>
      <c r="INE187" s="91"/>
      <c r="INF187" s="91"/>
      <c r="ING187" s="91"/>
      <c r="INH187" s="91"/>
      <c r="INI187" s="91"/>
      <c r="INJ187" s="91"/>
      <c r="INK187" s="91"/>
      <c r="INL187" s="91"/>
      <c r="INM187" s="91"/>
      <c r="INN187" s="91"/>
      <c r="INO187" s="91"/>
      <c r="INP187" s="91"/>
      <c r="INQ187" s="91"/>
      <c r="INR187" s="91"/>
      <c r="INS187" s="91"/>
      <c r="INT187" s="91"/>
      <c r="INU187" s="91"/>
      <c r="INV187" s="91"/>
      <c r="INW187" s="91"/>
      <c r="INX187" s="91"/>
      <c r="INY187" s="91"/>
      <c r="INZ187" s="91"/>
      <c r="IOA187" s="91"/>
      <c r="IOB187" s="91"/>
      <c r="IOC187" s="91"/>
      <c r="IOD187" s="91"/>
      <c r="IOE187" s="91"/>
      <c r="IOF187" s="91"/>
      <c r="IOG187" s="91"/>
      <c r="IOH187" s="91"/>
      <c r="IOI187" s="91"/>
      <c r="IOJ187" s="91"/>
      <c r="IOK187" s="91"/>
      <c r="IOL187" s="91"/>
      <c r="IOM187" s="91"/>
      <c r="ION187" s="91"/>
      <c r="IOO187" s="91"/>
      <c r="IOP187" s="91"/>
      <c r="IOQ187" s="91"/>
      <c r="IOR187" s="91"/>
      <c r="IOS187" s="91"/>
      <c r="IOT187" s="91"/>
      <c r="IOU187" s="91"/>
      <c r="IOV187" s="91"/>
      <c r="IOW187" s="91"/>
      <c r="IOX187" s="91"/>
      <c r="IOY187" s="91"/>
      <c r="IOZ187" s="91"/>
      <c r="IPA187" s="91"/>
      <c r="IPB187" s="91"/>
      <c r="IPC187" s="91"/>
      <c r="IPD187" s="91"/>
      <c r="IPE187" s="91"/>
      <c r="IPF187" s="91"/>
      <c r="IPG187" s="91"/>
      <c r="IPH187" s="91"/>
      <c r="IPI187" s="91"/>
      <c r="IPJ187" s="91"/>
      <c r="IPK187" s="91"/>
      <c r="IPL187" s="91"/>
      <c r="IPM187" s="91"/>
      <c r="IPN187" s="91"/>
      <c r="IPO187" s="91"/>
      <c r="IPP187" s="91"/>
      <c r="IPQ187" s="91"/>
      <c r="IPR187" s="91"/>
      <c r="IPS187" s="91"/>
      <c r="IPT187" s="91"/>
      <c r="IPU187" s="91"/>
      <c r="IPV187" s="91"/>
      <c r="IPW187" s="91"/>
      <c r="IPX187" s="91"/>
      <c r="IPY187" s="91"/>
      <c r="IPZ187" s="91"/>
      <c r="IQA187" s="91"/>
      <c r="IQB187" s="91"/>
      <c r="IQC187" s="91"/>
      <c r="IQD187" s="91"/>
      <c r="IQE187" s="91"/>
      <c r="IQF187" s="91"/>
      <c r="IQG187" s="91"/>
      <c r="IQH187" s="91"/>
      <c r="IQI187" s="91"/>
      <c r="IQJ187" s="91"/>
      <c r="IQK187" s="91"/>
      <c r="IQL187" s="91"/>
      <c r="IQM187" s="91"/>
      <c r="IQN187" s="91"/>
      <c r="IQO187" s="91"/>
      <c r="IQP187" s="91"/>
      <c r="IQQ187" s="91"/>
      <c r="IQR187" s="91"/>
      <c r="IQS187" s="91"/>
      <c r="IQT187" s="91"/>
      <c r="IQU187" s="91"/>
      <c r="IQV187" s="91"/>
      <c r="IQW187" s="91"/>
      <c r="IQX187" s="91"/>
      <c r="IQY187" s="91"/>
      <c r="IQZ187" s="91"/>
      <c r="IRA187" s="91"/>
      <c r="IRB187" s="91"/>
      <c r="IRC187" s="91"/>
      <c r="IRD187" s="91"/>
      <c r="IRE187" s="91"/>
      <c r="IRF187" s="91"/>
      <c r="IRG187" s="91"/>
      <c r="IRH187" s="91"/>
      <c r="IRI187" s="91"/>
      <c r="IRJ187" s="91"/>
      <c r="IRK187" s="91"/>
      <c r="IRL187" s="91"/>
      <c r="IRM187" s="91"/>
      <c r="IRN187" s="91"/>
      <c r="IRO187" s="91"/>
      <c r="IRP187" s="91"/>
      <c r="IRQ187" s="91"/>
      <c r="IRR187" s="91"/>
      <c r="IRS187" s="91"/>
      <c r="IRT187" s="91"/>
      <c r="IRU187" s="91"/>
      <c r="IRV187" s="91"/>
      <c r="IRW187" s="91"/>
      <c r="IRX187" s="91"/>
      <c r="IRY187" s="91"/>
      <c r="IRZ187" s="91"/>
      <c r="ISA187" s="91"/>
      <c r="ISB187" s="91"/>
      <c r="ISC187" s="91"/>
      <c r="ISD187" s="91"/>
      <c r="ISE187" s="91"/>
      <c r="ISF187" s="91"/>
      <c r="ISG187" s="91"/>
      <c r="ISH187" s="91"/>
      <c r="ISI187" s="91"/>
      <c r="ISJ187" s="91"/>
      <c r="ISK187" s="91"/>
      <c r="ISL187" s="91"/>
      <c r="ISM187" s="91"/>
      <c r="ISN187" s="91"/>
      <c r="ISO187" s="91"/>
      <c r="ISP187" s="91"/>
      <c r="ISQ187" s="91"/>
      <c r="ISR187" s="91"/>
      <c r="ISS187" s="91"/>
      <c r="IST187" s="91"/>
      <c r="ISU187" s="91"/>
      <c r="ISV187" s="91"/>
      <c r="ISW187" s="91"/>
      <c r="ISX187" s="91"/>
      <c r="ISY187" s="91"/>
      <c r="ISZ187" s="91"/>
      <c r="ITA187" s="91"/>
      <c r="ITB187" s="91"/>
      <c r="ITC187" s="91"/>
      <c r="ITD187" s="91"/>
      <c r="ITE187" s="91"/>
      <c r="ITF187" s="91"/>
      <c r="ITG187" s="91"/>
      <c r="ITH187" s="91"/>
      <c r="ITI187" s="91"/>
      <c r="ITJ187" s="91"/>
      <c r="ITK187" s="91"/>
      <c r="ITL187" s="91"/>
      <c r="ITM187" s="91"/>
      <c r="ITN187" s="91"/>
      <c r="ITO187" s="91"/>
      <c r="ITP187" s="91"/>
      <c r="ITQ187" s="91"/>
      <c r="ITR187" s="91"/>
      <c r="ITS187" s="91"/>
      <c r="ITT187" s="91"/>
      <c r="ITU187" s="91"/>
      <c r="ITV187" s="91"/>
      <c r="ITW187" s="91"/>
      <c r="ITX187" s="91"/>
      <c r="ITY187" s="91"/>
      <c r="ITZ187" s="91"/>
      <c r="IUA187" s="91"/>
      <c r="IUB187" s="91"/>
      <c r="IUC187" s="91"/>
      <c r="IUD187" s="91"/>
      <c r="IUE187" s="91"/>
      <c r="IUF187" s="91"/>
      <c r="IUG187" s="91"/>
      <c r="IUH187" s="91"/>
      <c r="IUI187" s="91"/>
      <c r="IUJ187" s="91"/>
      <c r="IUK187" s="91"/>
      <c r="IUL187" s="91"/>
      <c r="IUM187" s="91"/>
      <c r="IUN187" s="91"/>
      <c r="IUO187" s="91"/>
      <c r="IUP187" s="91"/>
      <c r="IUQ187" s="91"/>
      <c r="IUR187" s="91"/>
      <c r="IUS187" s="91"/>
      <c r="IUT187" s="91"/>
      <c r="IUU187" s="91"/>
      <c r="IUV187" s="91"/>
      <c r="IUW187" s="91"/>
      <c r="IUX187" s="91"/>
      <c r="IUY187" s="91"/>
      <c r="IUZ187" s="91"/>
      <c r="IVA187" s="91"/>
      <c r="IVB187" s="91"/>
      <c r="IVC187" s="91"/>
      <c r="IVD187" s="91"/>
      <c r="IVE187" s="91"/>
      <c r="IVF187" s="91"/>
      <c r="IVG187" s="91"/>
      <c r="IVH187" s="91"/>
      <c r="IVI187" s="91"/>
      <c r="IVJ187" s="91"/>
      <c r="IVK187" s="91"/>
      <c r="IVL187" s="91"/>
      <c r="IVM187" s="91"/>
      <c r="IVN187" s="91"/>
      <c r="IVO187" s="91"/>
      <c r="IVP187" s="91"/>
      <c r="IVQ187" s="91"/>
      <c r="IVR187" s="91"/>
      <c r="IVS187" s="91"/>
      <c r="IVT187" s="91"/>
      <c r="IVU187" s="91"/>
      <c r="IVV187" s="91"/>
      <c r="IVW187" s="91"/>
      <c r="IVX187" s="91"/>
      <c r="IVY187" s="91"/>
      <c r="IVZ187" s="91"/>
      <c r="IWA187" s="91"/>
      <c r="IWB187" s="91"/>
      <c r="IWC187" s="91"/>
      <c r="IWD187" s="91"/>
      <c r="IWE187" s="91"/>
      <c r="IWF187" s="91"/>
      <c r="IWG187" s="91"/>
      <c r="IWH187" s="91"/>
      <c r="IWI187" s="91"/>
      <c r="IWJ187" s="91"/>
      <c r="IWK187" s="91"/>
      <c r="IWL187" s="91"/>
      <c r="IWM187" s="91"/>
      <c r="IWN187" s="91"/>
      <c r="IWO187" s="91"/>
      <c r="IWP187" s="91"/>
      <c r="IWQ187" s="91"/>
      <c r="IWR187" s="91"/>
      <c r="IWS187" s="91"/>
      <c r="IWT187" s="91"/>
      <c r="IWU187" s="91"/>
      <c r="IWV187" s="91"/>
      <c r="IWW187" s="91"/>
      <c r="IWX187" s="91"/>
      <c r="IWY187" s="91"/>
      <c r="IWZ187" s="91"/>
      <c r="IXA187" s="91"/>
      <c r="IXB187" s="91"/>
      <c r="IXC187" s="91"/>
      <c r="IXD187" s="91"/>
      <c r="IXE187" s="91"/>
      <c r="IXF187" s="91"/>
      <c r="IXG187" s="91"/>
      <c r="IXH187" s="91"/>
      <c r="IXI187" s="91"/>
      <c r="IXJ187" s="91"/>
      <c r="IXK187" s="91"/>
      <c r="IXL187" s="91"/>
      <c r="IXM187" s="91"/>
      <c r="IXN187" s="91"/>
      <c r="IXO187" s="91"/>
      <c r="IXP187" s="91"/>
      <c r="IXQ187" s="91"/>
      <c r="IXR187" s="91"/>
      <c r="IXS187" s="91"/>
      <c r="IXT187" s="91"/>
      <c r="IXU187" s="91"/>
      <c r="IXV187" s="91"/>
      <c r="IXW187" s="91"/>
      <c r="IXX187" s="91"/>
      <c r="IXY187" s="91"/>
      <c r="IXZ187" s="91"/>
      <c r="IYA187" s="91"/>
      <c r="IYB187" s="91"/>
      <c r="IYC187" s="91"/>
      <c r="IYD187" s="91"/>
      <c r="IYE187" s="91"/>
      <c r="IYF187" s="91"/>
      <c r="IYG187" s="91"/>
      <c r="IYH187" s="91"/>
      <c r="IYI187" s="91"/>
      <c r="IYJ187" s="91"/>
      <c r="IYK187" s="91"/>
      <c r="IYL187" s="91"/>
      <c r="IYM187" s="91"/>
      <c r="IYN187" s="91"/>
      <c r="IYO187" s="91"/>
      <c r="IYP187" s="91"/>
      <c r="IYQ187" s="91"/>
      <c r="IYR187" s="91"/>
      <c r="IYS187" s="91"/>
      <c r="IYT187" s="91"/>
      <c r="IYU187" s="91"/>
      <c r="IYV187" s="91"/>
      <c r="IYW187" s="91"/>
      <c r="IYX187" s="91"/>
      <c r="IYY187" s="91"/>
      <c r="IYZ187" s="91"/>
      <c r="IZA187" s="91"/>
      <c r="IZB187" s="91"/>
      <c r="IZC187" s="91"/>
      <c r="IZD187" s="91"/>
      <c r="IZE187" s="91"/>
      <c r="IZF187" s="91"/>
      <c r="IZG187" s="91"/>
      <c r="IZH187" s="91"/>
      <c r="IZI187" s="91"/>
      <c r="IZJ187" s="91"/>
      <c r="IZK187" s="91"/>
      <c r="IZL187" s="91"/>
      <c r="IZM187" s="91"/>
      <c r="IZN187" s="91"/>
      <c r="IZO187" s="91"/>
      <c r="IZP187" s="91"/>
      <c r="IZQ187" s="91"/>
      <c r="IZR187" s="91"/>
      <c r="IZS187" s="91"/>
      <c r="IZT187" s="91"/>
      <c r="IZU187" s="91"/>
      <c r="IZV187" s="91"/>
      <c r="IZW187" s="91"/>
      <c r="IZX187" s="91"/>
      <c r="IZY187" s="91"/>
      <c r="IZZ187" s="91"/>
      <c r="JAA187" s="91"/>
      <c r="JAB187" s="91"/>
      <c r="JAC187" s="91"/>
      <c r="JAD187" s="91"/>
      <c r="JAE187" s="91"/>
      <c r="JAF187" s="91"/>
      <c r="JAG187" s="91"/>
      <c r="JAH187" s="91"/>
      <c r="JAI187" s="91"/>
      <c r="JAJ187" s="91"/>
      <c r="JAK187" s="91"/>
      <c r="JAL187" s="91"/>
      <c r="JAM187" s="91"/>
      <c r="JAN187" s="91"/>
      <c r="JAO187" s="91"/>
      <c r="JAP187" s="91"/>
      <c r="JAQ187" s="91"/>
      <c r="JAR187" s="91"/>
      <c r="JAS187" s="91"/>
      <c r="JAT187" s="91"/>
      <c r="JAU187" s="91"/>
      <c r="JAV187" s="91"/>
      <c r="JAW187" s="91"/>
      <c r="JAX187" s="91"/>
      <c r="JAY187" s="91"/>
      <c r="JAZ187" s="91"/>
      <c r="JBA187" s="91"/>
      <c r="JBB187" s="91"/>
      <c r="JBC187" s="91"/>
      <c r="JBD187" s="91"/>
      <c r="JBE187" s="91"/>
      <c r="JBF187" s="91"/>
      <c r="JBG187" s="91"/>
      <c r="JBH187" s="91"/>
      <c r="JBI187" s="91"/>
      <c r="JBJ187" s="91"/>
      <c r="JBK187" s="91"/>
      <c r="JBL187" s="91"/>
      <c r="JBM187" s="91"/>
      <c r="JBN187" s="91"/>
      <c r="JBO187" s="91"/>
      <c r="JBP187" s="91"/>
      <c r="JBQ187" s="91"/>
      <c r="JBR187" s="91"/>
      <c r="JBS187" s="91"/>
      <c r="JBT187" s="91"/>
      <c r="JBU187" s="91"/>
      <c r="JBV187" s="91"/>
      <c r="JBW187" s="91"/>
      <c r="JBX187" s="91"/>
      <c r="JBY187" s="91"/>
      <c r="JBZ187" s="91"/>
      <c r="JCA187" s="91"/>
      <c r="JCB187" s="91"/>
      <c r="JCC187" s="91"/>
      <c r="JCD187" s="91"/>
      <c r="JCE187" s="91"/>
      <c r="JCF187" s="91"/>
      <c r="JCG187" s="91"/>
      <c r="JCH187" s="91"/>
      <c r="JCI187" s="91"/>
      <c r="JCJ187" s="91"/>
      <c r="JCK187" s="91"/>
      <c r="JCL187" s="91"/>
      <c r="JCM187" s="91"/>
      <c r="JCN187" s="91"/>
      <c r="JCO187" s="91"/>
      <c r="JCP187" s="91"/>
      <c r="JCQ187" s="91"/>
      <c r="JCR187" s="91"/>
      <c r="JCS187" s="91"/>
      <c r="JCT187" s="91"/>
      <c r="JCU187" s="91"/>
      <c r="JCV187" s="91"/>
      <c r="JCW187" s="91"/>
      <c r="JCX187" s="91"/>
      <c r="JCY187" s="91"/>
      <c r="JCZ187" s="91"/>
      <c r="JDA187" s="91"/>
      <c r="JDB187" s="91"/>
      <c r="JDC187" s="91"/>
      <c r="JDD187" s="91"/>
      <c r="JDE187" s="91"/>
      <c r="JDF187" s="91"/>
      <c r="JDG187" s="91"/>
      <c r="JDH187" s="91"/>
      <c r="JDI187" s="91"/>
      <c r="JDJ187" s="91"/>
      <c r="JDK187" s="91"/>
      <c r="JDL187" s="91"/>
      <c r="JDM187" s="91"/>
      <c r="JDN187" s="91"/>
      <c r="JDO187" s="91"/>
      <c r="JDP187" s="91"/>
      <c r="JDQ187" s="91"/>
      <c r="JDR187" s="91"/>
      <c r="JDS187" s="91"/>
      <c r="JDT187" s="91"/>
      <c r="JDU187" s="91"/>
      <c r="JDV187" s="91"/>
      <c r="JDW187" s="91"/>
      <c r="JDX187" s="91"/>
      <c r="JDY187" s="91"/>
      <c r="JDZ187" s="91"/>
      <c r="JEA187" s="91"/>
      <c r="JEB187" s="91"/>
      <c r="JEC187" s="91"/>
      <c r="JED187" s="91"/>
      <c r="JEE187" s="91"/>
      <c r="JEF187" s="91"/>
      <c r="JEG187" s="91"/>
      <c r="JEH187" s="91"/>
      <c r="JEI187" s="91"/>
      <c r="JEJ187" s="91"/>
      <c r="JEK187" s="91"/>
      <c r="JEL187" s="91"/>
      <c r="JEM187" s="91"/>
      <c r="JEN187" s="91"/>
      <c r="JEO187" s="91"/>
      <c r="JEP187" s="91"/>
      <c r="JEQ187" s="91"/>
      <c r="JER187" s="91"/>
      <c r="JES187" s="91"/>
      <c r="JET187" s="91"/>
      <c r="JEU187" s="91"/>
      <c r="JEV187" s="91"/>
      <c r="JEW187" s="91"/>
      <c r="JEX187" s="91"/>
      <c r="JEY187" s="91"/>
      <c r="JEZ187" s="91"/>
      <c r="JFA187" s="91"/>
      <c r="JFB187" s="91"/>
      <c r="JFC187" s="91"/>
      <c r="JFD187" s="91"/>
      <c r="JFE187" s="91"/>
      <c r="JFF187" s="91"/>
      <c r="JFG187" s="91"/>
      <c r="JFH187" s="91"/>
      <c r="JFI187" s="91"/>
      <c r="JFJ187" s="91"/>
      <c r="JFK187" s="91"/>
      <c r="JFL187" s="91"/>
      <c r="JFM187" s="91"/>
      <c r="JFN187" s="91"/>
      <c r="JFO187" s="91"/>
      <c r="JFP187" s="91"/>
      <c r="JFQ187" s="91"/>
      <c r="JFR187" s="91"/>
      <c r="JFS187" s="91"/>
      <c r="JFT187" s="91"/>
      <c r="JFU187" s="91"/>
      <c r="JFV187" s="91"/>
      <c r="JFW187" s="91"/>
      <c r="JFX187" s="91"/>
      <c r="JFY187" s="91"/>
      <c r="JFZ187" s="91"/>
      <c r="JGA187" s="91"/>
      <c r="JGB187" s="91"/>
      <c r="JGC187" s="91"/>
      <c r="JGD187" s="91"/>
      <c r="JGE187" s="91"/>
      <c r="JGF187" s="91"/>
      <c r="JGG187" s="91"/>
      <c r="JGH187" s="91"/>
      <c r="JGI187" s="91"/>
      <c r="JGJ187" s="91"/>
      <c r="JGK187" s="91"/>
      <c r="JGL187" s="91"/>
      <c r="JGM187" s="91"/>
      <c r="JGN187" s="91"/>
      <c r="JGO187" s="91"/>
      <c r="JGP187" s="91"/>
      <c r="JGQ187" s="91"/>
      <c r="JGR187" s="91"/>
      <c r="JGS187" s="91"/>
      <c r="JGT187" s="91"/>
      <c r="JGU187" s="91"/>
      <c r="JGV187" s="91"/>
      <c r="JGW187" s="91"/>
      <c r="JGX187" s="91"/>
      <c r="JGY187" s="91"/>
      <c r="JGZ187" s="91"/>
      <c r="JHA187" s="91"/>
      <c r="JHB187" s="91"/>
      <c r="JHC187" s="91"/>
      <c r="JHD187" s="91"/>
      <c r="JHE187" s="91"/>
      <c r="JHF187" s="91"/>
      <c r="JHG187" s="91"/>
      <c r="JHH187" s="91"/>
      <c r="JHI187" s="91"/>
      <c r="JHJ187" s="91"/>
      <c r="JHK187" s="91"/>
      <c r="JHL187" s="91"/>
      <c r="JHM187" s="91"/>
      <c r="JHN187" s="91"/>
      <c r="JHO187" s="91"/>
      <c r="JHP187" s="91"/>
      <c r="JHQ187" s="91"/>
      <c r="JHR187" s="91"/>
      <c r="JHS187" s="91"/>
      <c r="JHT187" s="91"/>
      <c r="JHU187" s="91"/>
      <c r="JHV187" s="91"/>
      <c r="JHW187" s="91"/>
      <c r="JHX187" s="91"/>
      <c r="JHY187" s="91"/>
      <c r="JHZ187" s="91"/>
      <c r="JIA187" s="91"/>
      <c r="JIB187" s="91"/>
      <c r="JIC187" s="91"/>
      <c r="JID187" s="91"/>
      <c r="JIE187" s="91"/>
      <c r="JIF187" s="91"/>
      <c r="JIG187" s="91"/>
      <c r="JIH187" s="91"/>
      <c r="JII187" s="91"/>
      <c r="JIJ187" s="91"/>
      <c r="JIK187" s="91"/>
      <c r="JIL187" s="91"/>
      <c r="JIM187" s="91"/>
      <c r="JIN187" s="91"/>
      <c r="JIO187" s="91"/>
      <c r="JIP187" s="91"/>
      <c r="JIQ187" s="91"/>
      <c r="JIR187" s="91"/>
      <c r="JIS187" s="91"/>
      <c r="JIT187" s="91"/>
      <c r="JIU187" s="91"/>
      <c r="JIV187" s="91"/>
      <c r="JIW187" s="91"/>
      <c r="JIX187" s="91"/>
      <c r="JIY187" s="91"/>
      <c r="JIZ187" s="91"/>
      <c r="JJA187" s="91"/>
      <c r="JJB187" s="91"/>
      <c r="JJC187" s="91"/>
      <c r="JJD187" s="91"/>
      <c r="JJE187" s="91"/>
      <c r="JJF187" s="91"/>
      <c r="JJG187" s="91"/>
      <c r="JJH187" s="91"/>
      <c r="JJI187" s="91"/>
      <c r="JJJ187" s="91"/>
      <c r="JJK187" s="91"/>
      <c r="JJL187" s="91"/>
      <c r="JJM187" s="91"/>
      <c r="JJN187" s="91"/>
      <c r="JJO187" s="91"/>
      <c r="JJP187" s="91"/>
      <c r="JJQ187" s="91"/>
      <c r="JJR187" s="91"/>
      <c r="JJS187" s="91"/>
      <c r="JJT187" s="91"/>
      <c r="JJU187" s="91"/>
      <c r="JJV187" s="91"/>
      <c r="JJW187" s="91"/>
      <c r="JJX187" s="91"/>
      <c r="JJY187" s="91"/>
      <c r="JJZ187" s="91"/>
      <c r="JKA187" s="91"/>
      <c r="JKB187" s="91"/>
      <c r="JKC187" s="91"/>
      <c r="JKD187" s="91"/>
      <c r="JKE187" s="91"/>
      <c r="JKF187" s="91"/>
      <c r="JKG187" s="91"/>
      <c r="JKH187" s="91"/>
      <c r="JKI187" s="91"/>
      <c r="JKJ187" s="91"/>
      <c r="JKK187" s="91"/>
      <c r="JKL187" s="91"/>
      <c r="JKM187" s="91"/>
      <c r="JKN187" s="91"/>
      <c r="JKO187" s="91"/>
      <c r="JKP187" s="91"/>
      <c r="JKQ187" s="91"/>
      <c r="JKR187" s="91"/>
      <c r="JKS187" s="91"/>
      <c r="JKT187" s="91"/>
      <c r="JKU187" s="91"/>
      <c r="JKV187" s="91"/>
      <c r="JKW187" s="91"/>
      <c r="JKX187" s="91"/>
      <c r="JKY187" s="91"/>
      <c r="JKZ187" s="91"/>
      <c r="JLA187" s="91"/>
      <c r="JLB187" s="91"/>
      <c r="JLC187" s="91"/>
      <c r="JLD187" s="91"/>
      <c r="JLE187" s="91"/>
      <c r="JLF187" s="91"/>
      <c r="JLG187" s="91"/>
      <c r="JLH187" s="91"/>
      <c r="JLI187" s="91"/>
      <c r="JLJ187" s="91"/>
      <c r="JLK187" s="91"/>
      <c r="JLL187" s="91"/>
      <c r="JLM187" s="91"/>
      <c r="JLN187" s="91"/>
      <c r="JLO187" s="91"/>
      <c r="JLP187" s="91"/>
      <c r="JLQ187" s="91"/>
      <c r="JLR187" s="91"/>
      <c r="JLS187" s="91"/>
      <c r="JLT187" s="91"/>
      <c r="JLU187" s="91"/>
      <c r="JLV187" s="91"/>
      <c r="JLW187" s="91"/>
      <c r="JLX187" s="91"/>
      <c r="JLY187" s="91"/>
      <c r="JLZ187" s="91"/>
      <c r="JMA187" s="91"/>
      <c r="JMB187" s="91"/>
      <c r="JMC187" s="91"/>
      <c r="JMD187" s="91"/>
      <c r="JME187" s="91"/>
      <c r="JMF187" s="91"/>
      <c r="JMG187" s="91"/>
      <c r="JMH187" s="91"/>
      <c r="JMI187" s="91"/>
      <c r="JMJ187" s="91"/>
      <c r="JMK187" s="91"/>
      <c r="JML187" s="91"/>
      <c r="JMM187" s="91"/>
      <c r="JMN187" s="91"/>
      <c r="JMO187" s="91"/>
      <c r="JMP187" s="91"/>
      <c r="JMQ187" s="91"/>
      <c r="JMR187" s="91"/>
      <c r="JMS187" s="91"/>
      <c r="JMT187" s="91"/>
      <c r="JMU187" s="91"/>
      <c r="JMV187" s="91"/>
      <c r="JMW187" s="91"/>
      <c r="JMX187" s="91"/>
      <c r="JMY187" s="91"/>
      <c r="JMZ187" s="91"/>
      <c r="JNA187" s="91"/>
      <c r="JNB187" s="91"/>
      <c r="JNC187" s="91"/>
      <c r="JND187" s="91"/>
      <c r="JNE187" s="91"/>
      <c r="JNF187" s="91"/>
      <c r="JNG187" s="91"/>
      <c r="JNH187" s="91"/>
      <c r="JNI187" s="91"/>
      <c r="JNJ187" s="91"/>
      <c r="JNK187" s="91"/>
      <c r="JNL187" s="91"/>
      <c r="JNM187" s="91"/>
      <c r="JNN187" s="91"/>
      <c r="JNO187" s="91"/>
      <c r="JNP187" s="91"/>
      <c r="JNQ187" s="91"/>
      <c r="JNR187" s="91"/>
      <c r="JNS187" s="91"/>
      <c r="JNT187" s="91"/>
      <c r="JNU187" s="91"/>
      <c r="JNV187" s="91"/>
      <c r="JNW187" s="91"/>
      <c r="JNX187" s="91"/>
      <c r="JNY187" s="91"/>
      <c r="JNZ187" s="91"/>
      <c r="JOA187" s="91"/>
      <c r="JOB187" s="91"/>
      <c r="JOC187" s="91"/>
      <c r="JOD187" s="91"/>
      <c r="JOE187" s="91"/>
      <c r="JOF187" s="91"/>
      <c r="JOG187" s="91"/>
      <c r="JOH187" s="91"/>
      <c r="JOI187" s="91"/>
      <c r="JOJ187" s="91"/>
      <c r="JOK187" s="91"/>
      <c r="JOL187" s="91"/>
      <c r="JOM187" s="91"/>
      <c r="JON187" s="91"/>
      <c r="JOO187" s="91"/>
      <c r="JOP187" s="91"/>
      <c r="JOQ187" s="91"/>
      <c r="JOR187" s="91"/>
      <c r="JOS187" s="91"/>
      <c r="JOT187" s="91"/>
      <c r="JOU187" s="91"/>
      <c r="JOV187" s="91"/>
      <c r="JOW187" s="91"/>
      <c r="JOX187" s="91"/>
      <c r="JOY187" s="91"/>
      <c r="JOZ187" s="91"/>
      <c r="JPA187" s="91"/>
      <c r="JPB187" s="91"/>
      <c r="JPC187" s="91"/>
      <c r="JPD187" s="91"/>
      <c r="JPE187" s="91"/>
      <c r="JPF187" s="91"/>
      <c r="JPG187" s="91"/>
      <c r="JPH187" s="91"/>
      <c r="JPI187" s="91"/>
      <c r="JPJ187" s="91"/>
      <c r="JPK187" s="91"/>
      <c r="JPL187" s="91"/>
      <c r="JPM187" s="91"/>
      <c r="JPN187" s="91"/>
      <c r="JPO187" s="91"/>
      <c r="JPP187" s="91"/>
      <c r="JPQ187" s="91"/>
      <c r="JPR187" s="91"/>
      <c r="JPS187" s="91"/>
      <c r="JPT187" s="91"/>
      <c r="JPU187" s="91"/>
      <c r="JPV187" s="91"/>
      <c r="JPW187" s="91"/>
      <c r="JPX187" s="91"/>
      <c r="JPY187" s="91"/>
      <c r="JPZ187" s="91"/>
      <c r="JQA187" s="91"/>
      <c r="JQB187" s="91"/>
      <c r="JQC187" s="91"/>
      <c r="JQD187" s="91"/>
      <c r="JQE187" s="91"/>
      <c r="JQF187" s="91"/>
      <c r="JQG187" s="91"/>
      <c r="JQH187" s="91"/>
      <c r="JQI187" s="91"/>
      <c r="JQJ187" s="91"/>
      <c r="JQK187" s="91"/>
      <c r="JQL187" s="91"/>
      <c r="JQM187" s="91"/>
      <c r="JQN187" s="91"/>
      <c r="JQO187" s="91"/>
      <c r="JQP187" s="91"/>
      <c r="JQQ187" s="91"/>
      <c r="JQR187" s="91"/>
      <c r="JQS187" s="91"/>
      <c r="JQT187" s="91"/>
      <c r="JQU187" s="91"/>
      <c r="JQV187" s="91"/>
      <c r="JQW187" s="91"/>
      <c r="JQX187" s="91"/>
      <c r="JQY187" s="91"/>
      <c r="JQZ187" s="91"/>
      <c r="JRA187" s="91"/>
      <c r="JRB187" s="91"/>
      <c r="JRC187" s="91"/>
      <c r="JRD187" s="91"/>
      <c r="JRE187" s="91"/>
      <c r="JRF187" s="91"/>
      <c r="JRG187" s="91"/>
      <c r="JRH187" s="91"/>
      <c r="JRI187" s="91"/>
      <c r="JRJ187" s="91"/>
      <c r="JRK187" s="91"/>
      <c r="JRL187" s="91"/>
      <c r="JRM187" s="91"/>
      <c r="JRN187" s="91"/>
      <c r="JRO187" s="91"/>
      <c r="JRP187" s="91"/>
      <c r="JRQ187" s="91"/>
      <c r="JRR187" s="91"/>
      <c r="JRS187" s="91"/>
      <c r="JRT187" s="91"/>
      <c r="JRU187" s="91"/>
      <c r="JRV187" s="91"/>
      <c r="JRW187" s="91"/>
      <c r="JRX187" s="91"/>
      <c r="JRY187" s="91"/>
      <c r="JRZ187" s="91"/>
      <c r="JSA187" s="91"/>
      <c r="JSB187" s="91"/>
      <c r="JSC187" s="91"/>
      <c r="JSD187" s="91"/>
      <c r="JSE187" s="91"/>
      <c r="JSF187" s="91"/>
      <c r="JSG187" s="91"/>
      <c r="JSH187" s="91"/>
      <c r="JSI187" s="91"/>
      <c r="JSJ187" s="91"/>
      <c r="JSK187" s="91"/>
      <c r="JSL187" s="91"/>
      <c r="JSM187" s="91"/>
      <c r="JSN187" s="91"/>
      <c r="JSO187" s="91"/>
      <c r="JSP187" s="91"/>
      <c r="JSQ187" s="91"/>
      <c r="JSR187" s="91"/>
      <c r="JSS187" s="91"/>
      <c r="JST187" s="91"/>
      <c r="JSU187" s="91"/>
      <c r="JSV187" s="91"/>
      <c r="JSW187" s="91"/>
      <c r="JSX187" s="91"/>
      <c r="JSY187" s="91"/>
      <c r="JSZ187" s="91"/>
      <c r="JTA187" s="91"/>
      <c r="JTB187" s="91"/>
      <c r="JTC187" s="91"/>
      <c r="JTD187" s="91"/>
      <c r="JTE187" s="91"/>
      <c r="JTF187" s="91"/>
      <c r="JTG187" s="91"/>
      <c r="JTH187" s="91"/>
      <c r="JTI187" s="91"/>
      <c r="JTJ187" s="91"/>
      <c r="JTK187" s="91"/>
      <c r="JTL187" s="91"/>
      <c r="JTM187" s="91"/>
      <c r="JTN187" s="91"/>
      <c r="JTO187" s="91"/>
      <c r="JTP187" s="91"/>
      <c r="JTQ187" s="91"/>
      <c r="JTR187" s="91"/>
      <c r="JTS187" s="91"/>
      <c r="JTT187" s="91"/>
      <c r="JTU187" s="91"/>
      <c r="JTV187" s="91"/>
      <c r="JTW187" s="91"/>
      <c r="JTX187" s="91"/>
      <c r="JTY187" s="91"/>
      <c r="JTZ187" s="91"/>
      <c r="JUA187" s="91"/>
      <c r="JUB187" s="91"/>
      <c r="JUC187" s="91"/>
      <c r="JUD187" s="91"/>
      <c r="JUE187" s="91"/>
      <c r="JUF187" s="91"/>
      <c r="JUG187" s="91"/>
      <c r="JUH187" s="91"/>
      <c r="JUI187" s="91"/>
      <c r="JUJ187" s="91"/>
      <c r="JUK187" s="91"/>
      <c r="JUL187" s="91"/>
      <c r="JUM187" s="91"/>
      <c r="JUN187" s="91"/>
      <c r="JUO187" s="91"/>
      <c r="JUP187" s="91"/>
      <c r="JUQ187" s="91"/>
      <c r="JUR187" s="91"/>
      <c r="JUS187" s="91"/>
      <c r="JUT187" s="91"/>
      <c r="JUU187" s="91"/>
      <c r="JUV187" s="91"/>
      <c r="JUW187" s="91"/>
      <c r="JUX187" s="91"/>
      <c r="JUY187" s="91"/>
      <c r="JUZ187" s="91"/>
      <c r="JVA187" s="91"/>
      <c r="JVB187" s="91"/>
      <c r="JVC187" s="91"/>
      <c r="JVD187" s="91"/>
      <c r="JVE187" s="91"/>
      <c r="JVF187" s="91"/>
      <c r="JVG187" s="91"/>
      <c r="JVH187" s="91"/>
      <c r="JVI187" s="91"/>
      <c r="JVJ187" s="91"/>
      <c r="JVK187" s="91"/>
      <c r="JVL187" s="91"/>
      <c r="JVM187" s="91"/>
      <c r="JVN187" s="91"/>
      <c r="JVO187" s="91"/>
      <c r="JVP187" s="91"/>
      <c r="JVQ187" s="91"/>
      <c r="JVR187" s="91"/>
      <c r="JVS187" s="91"/>
      <c r="JVT187" s="91"/>
      <c r="JVU187" s="91"/>
      <c r="JVV187" s="91"/>
      <c r="JVW187" s="91"/>
      <c r="JVX187" s="91"/>
      <c r="JVY187" s="91"/>
      <c r="JVZ187" s="91"/>
      <c r="JWA187" s="91"/>
      <c r="JWB187" s="91"/>
      <c r="JWC187" s="91"/>
      <c r="JWD187" s="91"/>
      <c r="JWE187" s="91"/>
      <c r="JWF187" s="91"/>
      <c r="JWG187" s="91"/>
      <c r="JWH187" s="91"/>
      <c r="JWI187" s="91"/>
      <c r="JWJ187" s="91"/>
      <c r="JWK187" s="91"/>
      <c r="JWL187" s="91"/>
      <c r="JWM187" s="91"/>
      <c r="JWN187" s="91"/>
      <c r="JWO187" s="91"/>
      <c r="JWP187" s="91"/>
      <c r="JWQ187" s="91"/>
      <c r="JWR187" s="91"/>
      <c r="JWS187" s="91"/>
      <c r="JWT187" s="91"/>
      <c r="JWU187" s="91"/>
      <c r="JWV187" s="91"/>
      <c r="JWW187" s="91"/>
      <c r="JWX187" s="91"/>
      <c r="JWY187" s="91"/>
      <c r="JWZ187" s="91"/>
      <c r="JXA187" s="91"/>
      <c r="JXB187" s="91"/>
      <c r="JXC187" s="91"/>
      <c r="JXD187" s="91"/>
      <c r="JXE187" s="91"/>
      <c r="JXF187" s="91"/>
      <c r="JXG187" s="91"/>
      <c r="JXH187" s="91"/>
      <c r="JXI187" s="91"/>
      <c r="JXJ187" s="91"/>
      <c r="JXK187" s="91"/>
      <c r="JXL187" s="91"/>
      <c r="JXM187" s="91"/>
      <c r="JXN187" s="91"/>
      <c r="JXO187" s="91"/>
      <c r="JXP187" s="91"/>
      <c r="JXQ187" s="91"/>
      <c r="JXR187" s="91"/>
      <c r="JXS187" s="91"/>
      <c r="JXT187" s="91"/>
      <c r="JXU187" s="91"/>
      <c r="JXV187" s="91"/>
      <c r="JXW187" s="91"/>
      <c r="JXX187" s="91"/>
      <c r="JXY187" s="91"/>
      <c r="JXZ187" s="91"/>
      <c r="JYA187" s="91"/>
      <c r="JYB187" s="91"/>
      <c r="JYC187" s="91"/>
      <c r="JYD187" s="91"/>
      <c r="JYE187" s="91"/>
      <c r="JYF187" s="91"/>
      <c r="JYG187" s="91"/>
      <c r="JYH187" s="91"/>
      <c r="JYI187" s="91"/>
      <c r="JYJ187" s="91"/>
      <c r="JYK187" s="91"/>
      <c r="JYL187" s="91"/>
      <c r="JYM187" s="91"/>
      <c r="JYN187" s="91"/>
      <c r="JYO187" s="91"/>
      <c r="JYP187" s="91"/>
      <c r="JYQ187" s="91"/>
      <c r="JYR187" s="91"/>
      <c r="JYS187" s="91"/>
      <c r="JYT187" s="91"/>
      <c r="JYU187" s="91"/>
      <c r="JYV187" s="91"/>
      <c r="JYW187" s="91"/>
      <c r="JYX187" s="91"/>
      <c r="JYY187" s="91"/>
      <c r="JYZ187" s="91"/>
      <c r="JZA187" s="91"/>
      <c r="JZB187" s="91"/>
      <c r="JZC187" s="91"/>
      <c r="JZD187" s="91"/>
      <c r="JZE187" s="91"/>
      <c r="JZF187" s="91"/>
      <c r="JZG187" s="91"/>
      <c r="JZH187" s="91"/>
      <c r="JZI187" s="91"/>
      <c r="JZJ187" s="91"/>
      <c r="JZK187" s="91"/>
      <c r="JZL187" s="91"/>
      <c r="JZM187" s="91"/>
      <c r="JZN187" s="91"/>
      <c r="JZO187" s="91"/>
      <c r="JZP187" s="91"/>
      <c r="JZQ187" s="91"/>
      <c r="JZR187" s="91"/>
      <c r="JZS187" s="91"/>
      <c r="JZT187" s="91"/>
      <c r="JZU187" s="91"/>
      <c r="JZV187" s="91"/>
      <c r="JZW187" s="91"/>
      <c r="JZX187" s="91"/>
      <c r="JZY187" s="91"/>
      <c r="JZZ187" s="91"/>
      <c r="KAA187" s="91"/>
      <c r="KAB187" s="91"/>
      <c r="KAC187" s="91"/>
      <c r="KAD187" s="91"/>
      <c r="KAE187" s="91"/>
      <c r="KAF187" s="91"/>
      <c r="KAG187" s="91"/>
      <c r="KAH187" s="91"/>
      <c r="KAI187" s="91"/>
      <c r="KAJ187" s="91"/>
      <c r="KAK187" s="91"/>
      <c r="KAL187" s="91"/>
      <c r="KAM187" s="91"/>
      <c r="KAN187" s="91"/>
      <c r="KAO187" s="91"/>
      <c r="KAP187" s="91"/>
      <c r="KAQ187" s="91"/>
      <c r="KAR187" s="91"/>
      <c r="KAS187" s="91"/>
      <c r="KAT187" s="91"/>
      <c r="KAU187" s="91"/>
      <c r="KAV187" s="91"/>
      <c r="KAW187" s="91"/>
      <c r="KAX187" s="91"/>
      <c r="KAY187" s="91"/>
      <c r="KAZ187" s="91"/>
      <c r="KBA187" s="91"/>
      <c r="KBB187" s="91"/>
      <c r="KBC187" s="91"/>
      <c r="KBD187" s="91"/>
      <c r="KBE187" s="91"/>
      <c r="KBF187" s="91"/>
      <c r="KBG187" s="91"/>
      <c r="KBH187" s="91"/>
      <c r="KBI187" s="91"/>
      <c r="KBJ187" s="91"/>
      <c r="KBK187" s="91"/>
      <c r="KBL187" s="91"/>
      <c r="KBM187" s="91"/>
      <c r="KBN187" s="91"/>
      <c r="KBO187" s="91"/>
      <c r="KBP187" s="91"/>
      <c r="KBQ187" s="91"/>
      <c r="KBR187" s="91"/>
      <c r="KBS187" s="91"/>
      <c r="KBT187" s="91"/>
      <c r="KBU187" s="91"/>
      <c r="KBV187" s="91"/>
      <c r="KBW187" s="91"/>
      <c r="KBX187" s="91"/>
      <c r="KBY187" s="91"/>
      <c r="KBZ187" s="91"/>
      <c r="KCA187" s="91"/>
      <c r="KCB187" s="91"/>
      <c r="KCC187" s="91"/>
      <c r="KCD187" s="91"/>
      <c r="KCE187" s="91"/>
      <c r="KCF187" s="91"/>
      <c r="KCG187" s="91"/>
      <c r="KCH187" s="91"/>
      <c r="KCI187" s="91"/>
      <c r="KCJ187" s="91"/>
      <c r="KCK187" s="91"/>
      <c r="KCL187" s="91"/>
      <c r="KCM187" s="91"/>
      <c r="KCN187" s="91"/>
      <c r="KCO187" s="91"/>
      <c r="KCP187" s="91"/>
      <c r="KCQ187" s="91"/>
      <c r="KCR187" s="91"/>
      <c r="KCS187" s="91"/>
      <c r="KCT187" s="91"/>
      <c r="KCU187" s="91"/>
      <c r="KCV187" s="91"/>
      <c r="KCW187" s="91"/>
      <c r="KCX187" s="91"/>
      <c r="KCY187" s="91"/>
      <c r="KCZ187" s="91"/>
      <c r="KDA187" s="91"/>
      <c r="KDB187" s="91"/>
      <c r="KDC187" s="91"/>
      <c r="KDD187" s="91"/>
      <c r="KDE187" s="91"/>
      <c r="KDF187" s="91"/>
      <c r="KDG187" s="91"/>
      <c r="KDH187" s="91"/>
      <c r="KDI187" s="91"/>
      <c r="KDJ187" s="91"/>
      <c r="KDK187" s="91"/>
      <c r="KDL187" s="91"/>
      <c r="KDM187" s="91"/>
      <c r="KDN187" s="91"/>
      <c r="KDO187" s="91"/>
      <c r="KDP187" s="91"/>
      <c r="KDQ187" s="91"/>
      <c r="KDR187" s="91"/>
      <c r="KDS187" s="91"/>
      <c r="KDT187" s="91"/>
      <c r="KDU187" s="91"/>
      <c r="KDV187" s="91"/>
      <c r="KDW187" s="91"/>
      <c r="KDX187" s="91"/>
      <c r="KDY187" s="91"/>
      <c r="KDZ187" s="91"/>
      <c r="KEA187" s="91"/>
      <c r="KEB187" s="91"/>
      <c r="KEC187" s="91"/>
      <c r="KED187" s="91"/>
      <c r="KEE187" s="91"/>
      <c r="KEF187" s="91"/>
      <c r="KEG187" s="91"/>
      <c r="KEH187" s="91"/>
      <c r="KEI187" s="91"/>
      <c r="KEJ187" s="91"/>
      <c r="KEK187" s="91"/>
      <c r="KEL187" s="91"/>
      <c r="KEM187" s="91"/>
      <c r="KEN187" s="91"/>
      <c r="KEO187" s="91"/>
      <c r="KEP187" s="91"/>
      <c r="KEQ187" s="91"/>
      <c r="KER187" s="91"/>
      <c r="KES187" s="91"/>
      <c r="KET187" s="91"/>
      <c r="KEU187" s="91"/>
      <c r="KEV187" s="91"/>
      <c r="KEW187" s="91"/>
      <c r="KEX187" s="91"/>
      <c r="KEY187" s="91"/>
      <c r="KEZ187" s="91"/>
      <c r="KFA187" s="91"/>
      <c r="KFB187" s="91"/>
      <c r="KFC187" s="91"/>
      <c r="KFD187" s="91"/>
      <c r="KFE187" s="91"/>
      <c r="KFF187" s="91"/>
      <c r="KFG187" s="91"/>
      <c r="KFH187" s="91"/>
      <c r="KFI187" s="91"/>
      <c r="KFJ187" s="91"/>
      <c r="KFK187" s="91"/>
      <c r="KFL187" s="91"/>
      <c r="KFM187" s="91"/>
      <c r="KFN187" s="91"/>
      <c r="KFO187" s="91"/>
      <c r="KFP187" s="91"/>
      <c r="KFQ187" s="91"/>
      <c r="KFR187" s="91"/>
      <c r="KFS187" s="91"/>
      <c r="KFT187" s="91"/>
      <c r="KFU187" s="91"/>
      <c r="KFV187" s="91"/>
      <c r="KFW187" s="91"/>
      <c r="KFX187" s="91"/>
      <c r="KFY187" s="91"/>
      <c r="KFZ187" s="91"/>
      <c r="KGA187" s="91"/>
      <c r="KGB187" s="91"/>
      <c r="KGC187" s="91"/>
      <c r="KGD187" s="91"/>
      <c r="KGE187" s="91"/>
      <c r="KGF187" s="91"/>
      <c r="KGG187" s="91"/>
      <c r="KGH187" s="91"/>
      <c r="KGI187" s="91"/>
      <c r="KGJ187" s="91"/>
      <c r="KGK187" s="91"/>
      <c r="KGL187" s="91"/>
      <c r="KGM187" s="91"/>
      <c r="KGN187" s="91"/>
      <c r="KGO187" s="91"/>
      <c r="KGP187" s="91"/>
      <c r="KGQ187" s="91"/>
      <c r="KGR187" s="91"/>
      <c r="KGS187" s="91"/>
      <c r="KGT187" s="91"/>
      <c r="KGU187" s="91"/>
      <c r="KGV187" s="91"/>
      <c r="KGW187" s="91"/>
      <c r="KGX187" s="91"/>
      <c r="KGY187" s="91"/>
      <c r="KGZ187" s="91"/>
      <c r="KHA187" s="91"/>
      <c r="KHB187" s="91"/>
      <c r="KHC187" s="91"/>
      <c r="KHD187" s="91"/>
      <c r="KHE187" s="91"/>
      <c r="KHF187" s="91"/>
      <c r="KHG187" s="91"/>
      <c r="KHH187" s="91"/>
      <c r="KHI187" s="91"/>
      <c r="KHJ187" s="91"/>
      <c r="KHK187" s="91"/>
      <c r="KHL187" s="91"/>
      <c r="KHM187" s="91"/>
      <c r="KHN187" s="91"/>
      <c r="KHO187" s="91"/>
      <c r="KHP187" s="91"/>
      <c r="KHQ187" s="91"/>
      <c r="KHR187" s="91"/>
      <c r="KHS187" s="91"/>
      <c r="KHT187" s="91"/>
      <c r="KHU187" s="91"/>
      <c r="KHV187" s="91"/>
      <c r="KHW187" s="91"/>
      <c r="KHX187" s="91"/>
      <c r="KHY187" s="91"/>
      <c r="KHZ187" s="91"/>
      <c r="KIA187" s="91"/>
      <c r="KIB187" s="91"/>
      <c r="KIC187" s="91"/>
      <c r="KID187" s="91"/>
      <c r="KIE187" s="91"/>
      <c r="KIF187" s="91"/>
      <c r="KIG187" s="91"/>
      <c r="KIH187" s="91"/>
      <c r="KII187" s="91"/>
      <c r="KIJ187" s="91"/>
      <c r="KIK187" s="91"/>
      <c r="KIL187" s="91"/>
      <c r="KIM187" s="91"/>
      <c r="KIN187" s="91"/>
      <c r="KIO187" s="91"/>
      <c r="KIP187" s="91"/>
      <c r="KIQ187" s="91"/>
      <c r="KIR187" s="91"/>
      <c r="KIS187" s="91"/>
      <c r="KIT187" s="91"/>
      <c r="KIU187" s="91"/>
      <c r="KIV187" s="91"/>
      <c r="KIW187" s="91"/>
      <c r="KIX187" s="91"/>
      <c r="KIY187" s="91"/>
      <c r="KIZ187" s="91"/>
      <c r="KJA187" s="91"/>
      <c r="KJB187" s="91"/>
      <c r="KJC187" s="91"/>
      <c r="KJD187" s="91"/>
      <c r="KJE187" s="91"/>
      <c r="KJF187" s="91"/>
      <c r="KJG187" s="91"/>
      <c r="KJH187" s="91"/>
      <c r="KJI187" s="91"/>
      <c r="KJJ187" s="91"/>
      <c r="KJK187" s="91"/>
      <c r="KJL187" s="91"/>
      <c r="KJM187" s="91"/>
      <c r="KJN187" s="91"/>
      <c r="KJO187" s="91"/>
      <c r="KJP187" s="91"/>
      <c r="KJQ187" s="91"/>
      <c r="KJR187" s="91"/>
      <c r="KJS187" s="91"/>
      <c r="KJT187" s="91"/>
      <c r="KJU187" s="91"/>
      <c r="KJV187" s="91"/>
      <c r="KJW187" s="91"/>
      <c r="KJX187" s="91"/>
      <c r="KJY187" s="91"/>
      <c r="KJZ187" s="91"/>
      <c r="KKA187" s="91"/>
      <c r="KKB187" s="91"/>
      <c r="KKC187" s="91"/>
      <c r="KKD187" s="91"/>
      <c r="KKE187" s="91"/>
      <c r="KKF187" s="91"/>
      <c r="KKG187" s="91"/>
      <c r="KKH187" s="91"/>
      <c r="KKI187" s="91"/>
      <c r="KKJ187" s="91"/>
      <c r="KKK187" s="91"/>
      <c r="KKL187" s="91"/>
      <c r="KKM187" s="91"/>
      <c r="KKN187" s="91"/>
      <c r="KKO187" s="91"/>
      <c r="KKP187" s="91"/>
      <c r="KKQ187" s="91"/>
      <c r="KKR187" s="91"/>
      <c r="KKS187" s="91"/>
      <c r="KKT187" s="91"/>
      <c r="KKU187" s="91"/>
      <c r="KKV187" s="91"/>
      <c r="KKW187" s="91"/>
      <c r="KKX187" s="91"/>
      <c r="KKY187" s="91"/>
      <c r="KKZ187" s="91"/>
      <c r="KLA187" s="91"/>
      <c r="KLB187" s="91"/>
      <c r="KLC187" s="91"/>
      <c r="KLD187" s="91"/>
      <c r="KLE187" s="91"/>
      <c r="KLF187" s="91"/>
      <c r="KLG187" s="91"/>
      <c r="KLH187" s="91"/>
      <c r="KLI187" s="91"/>
      <c r="KLJ187" s="91"/>
      <c r="KLK187" s="91"/>
      <c r="KLL187" s="91"/>
      <c r="KLM187" s="91"/>
      <c r="KLN187" s="91"/>
      <c r="KLO187" s="91"/>
      <c r="KLP187" s="91"/>
      <c r="KLQ187" s="91"/>
      <c r="KLR187" s="91"/>
      <c r="KLS187" s="91"/>
      <c r="KLT187" s="91"/>
      <c r="KLU187" s="91"/>
      <c r="KLV187" s="91"/>
      <c r="KLW187" s="91"/>
      <c r="KLX187" s="91"/>
      <c r="KLY187" s="91"/>
      <c r="KLZ187" s="91"/>
      <c r="KMA187" s="91"/>
      <c r="KMB187" s="91"/>
      <c r="KMC187" s="91"/>
      <c r="KMD187" s="91"/>
      <c r="KME187" s="91"/>
      <c r="KMF187" s="91"/>
      <c r="KMG187" s="91"/>
      <c r="KMH187" s="91"/>
      <c r="KMI187" s="91"/>
      <c r="KMJ187" s="91"/>
      <c r="KMK187" s="91"/>
      <c r="KML187" s="91"/>
      <c r="KMM187" s="91"/>
      <c r="KMN187" s="91"/>
      <c r="KMO187" s="91"/>
      <c r="KMP187" s="91"/>
      <c r="KMQ187" s="91"/>
      <c r="KMR187" s="91"/>
      <c r="KMS187" s="91"/>
      <c r="KMT187" s="91"/>
      <c r="KMU187" s="91"/>
      <c r="KMV187" s="91"/>
      <c r="KMW187" s="91"/>
      <c r="KMX187" s="91"/>
      <c r="KMY187" s="91"/>
      <c r="KMZ187" s="91"/>
      <c r="KNA187" s="91"/>
      <c r="KNB187" s="91"/>
      <c r="KNC187" s="91"/>
      <c r="KND187" s="91"/>
      <c r="KNE187" s="91"/>
      <c r="KNF187" s="91"/>
      <c r="KNG187" s="91"/>
      <c r="KNH187" s="91"/>
      <c r="KNI187" s="91"/>
      <c r="KNJ187" s="91"/>
      <c r="KNK187" s="91"/>
      <c r="KNL187" s="91"/>
      <c r="KNM187" s="91"/>
      <c r="KNN187" s="91"/>
      <c r="KNO187" s="91"/>
      <c r="KNP187" s="91"/>
      <c r="KNQ187" s="91"/>
      <c r="KNR187" s="91"/>
      <c r="KNS187" s="91"/>
      <c r="KNT187" s="91"/>
      <c r="KNU187" s="91"/>
      <c r="KNV187" s="91"/>
      <c r="KNW187" s="91"/>
      <c r="KNX187" s="91"/>
      <c r="KNY187" s="91"/>
      <c r="KNZ187" s="91"/>
      <c r="KOA187" s="91"/>
      <c r="KOB187" s="91"/>
      <c r="KOC187" s="91"/>
      <c r="KOD187" s="91"/>
      <c r="KOE187" s="91"/>
      <c r="KOF187" s="91"/>
      <c r="KOG187" s="91"/>
      <c r="KOH187" s="91"/>
      <c r="KOI187" s="91"/>
      <c r="KOJ187" s="91"/>
      <c r="KOK187" s="91"/>
      <c r="KOL187" s="91"/>
      <c r="KOM187" s="91"/>
      <c r="KON187" s="91"/>
      <c r="KOO187" s="91"/>
      <c r="KOP187" s="91"/>
      <c r="KOQ187" s="91"/>
      <c r="KOR187" s="91"/>
      <c r="KOS187" s="91"/>
      <c r="KOT187" s="91"/>
      <c r="KOU187" s="91"/>
      <c r="KOV187" s="91"/>
      <c r="KOW187" s="91"/>
      <c r="KOX187" s="91"/>
      <c r="KOY187" s="91"/>
      <c r="KOZ187" s="91"/>
      <c r="KPA187" s="91"/>
      <c r="KPB187" s="91"/>
      <c r="KPC187" s="91"/>
      <c r="KPD187" s="91"/>
      <c r="KPE187" s="91"/>
      <c r="KPF187" s="91"/>
      <c r="KPG187" s="91"/>
      <c r="KPH187" s="91"/>
      <c r="KPI187" s="91"/>
      <c r="KPJ187" s="91"/>
      <c r="KPK187" s="91"/>
      <c r="KPL187" s="91"/>
      <c r="KPM187" s="91"/>
      <c r="KPN187" s="91"/>
      <c r="KPO187" s="91"/>
      <c r="KPP187" s="91"/>
      <c r="KPQ187" s="91"/>
      <c r="KPR187" s="91"/>
      <c r="KPS187" s="91"/>
      <c r="KPT187" s="91"/>
      <c r="KPU187" s="91"/>
      <c r="KPV187" s="91"/>
      <c r="KPW187" s="91"/>
      <c r="KPX187" s="91"/>
      <c r="KPY187" s="91"/>
      <c r="KPZ187" s="91"/>
      <c r="KQA187" s="91"/>
      <c r="KQB187" s="91"/>
      <c r="KQC187" s="91"/>
      <c r="KQD187" s="91"/>
      <c r="KQE187" s="91"/>
      <c r="KQF187" s="91"/>
      <c r="KQG187" s="91"/>
      <c r="KQH187" s="91"/>
      <c r="KQI187" s="91"/>
      <c r="KQJ187" s="91"/>
      <c r="KQK187" s="91"/>
      <c r="KQL187" s="91"/>
      <c r="KQM187" s="91"/>
      <c r="KQN187" s="91"/>
      <c r="KQO187" s="91"/>
      <c r="KQP187" s="91"/>
      <c r="KQQ187" s="91"/>
      <c r="KQR187" s="91"/>
      <c r="KQS187" s="91"/>
      <c r="KQT187" s="91"/>
      <c r="KQU187" s="91"/>
      <c r="KQV187" s="91"/>
      <c r="KQW187" s="91"/>
      <c r="KQX187" s="91"/>
      <c r="KQY187" s="91"/>
      <c r="KQZ187" s="91"/>
      <c r="KRA187" s="91"/>
      <c r="KRB187" s="91"/>
      <c r="KRC187" s="91"/>
      <c r="KRD187" s="91"/>
      <c r="KRE187" s="91"/>
      <c r="KRF187" s="91"/>
      <c r="KRG187" s="91"/>
      <c r="KRH187" s="91"/>
      <c r="KRI187" s="91"/>
      <c r="KRJ187" s="91"/>
      <c r="KRK187" s="91"/>
      <c r="KRL187" s="91"/>
      <c r="KRM187" s="91"/>
      <c r="KRN187" s="91"/>
      <c r="KRO187" s="91"/>
      <c r="KRP187" s="91"/>
      <c r="KRQ187" s="91"/>
      <c r="KRR187" s="91"/>
      <c r="KRS187" s="91"/>
      <c r="KRT187" s="91"/>
      <c r="KRU187" s="91"/>
      <c r="KRV187" s="91"/>
      <c r="KRW187" s="91"/>
      <c r="KRX187" s="91"/>
      <c r="KRY187" s="91"/>
      <c r="KRZ187" s="91"/>
      <c r="KSA187" s="91"/>
      <c r="KSB187" s="91"/>
      <c r="KSC187" s="91"/>
      <c r="KSD187" s="91"/>
      <c r="KSE187" s="91"/>
      <c r="KSF187" s="91"/>
      <c r="KSG187" s="91"/>
      <c r="KSH187" s="91"/>
      <c r="KSI187" s="91"/>
      <c r="KSJ187" s="91"/>
      <c r="KSK187" s="91"/>
      <c r="KSL187" s="91"/>
      <c r="KSM187" s="91"/>
      <c r="KSN187" s="91"/>
      <c r="KSO187" s="91"/>
      <c r="KSP187" s="91"/>
      <c r="KSQ187" s="91"/>
      <c r="KSR187" s="91"/>
      <c r="KSS187" s="91"/>
      <c r="KST187" s="91"/>
      <c r="KSU187" s="91"/>
      <c r="KSV187" s="91"/>
      <c r="KSW187" s="91"/>
      <c r="KSX187" s="91"/>
      <c r="KSY187" s="91"/>
      <c r="KSZ187" s="91"/>
      <c r="KTA187" s="91"/>
      <c r="KTB187" s="91"/>
      <c r="KTC187" s="91"/>
      <c r="KTD187" s="91"/>
      <c r="KTE187" s="91"/>
      <c r="KTF187" s="91"/>
      <c r="KTG187" s="91"/>
      <c r="KTH187" s="91"/>
      <c r="KTI187" s="91"/>
      <c r="KTJ187" s="91"/>
      <c r="KTK187" s="91"/>
      <c r="KTL187" s="91"/>
      <c r="KTM187" s="91"/>
      <c r="KTN187" s="91"/>
      <c r="KTO187" s="91"/>
      <c r="KTP187" s="91"/>
      <c r="KTQ187" s="91"/>
      <c r="KTR187" s="91"/>
      <c r="KTS187" s="91"/>
      <c r="KTT187" s="91"/>
      <c r="KTU187" s="91"/>
      <c r="KTV187" s="91"/>
      <c r="KTW187" s="91"/>
      <c r="KTX187" s="91"/>
      <c r="KTY187" s="91"/>
      <c r="KTZ187" s="91"/>
      <c r="KUA187" s="91"/>
      <c r="KUB187" s="91"/>
      <c r="KUC187" s="91"/>
      <c r="KUD187" s="91"/>
      <c r="KUE187" s="91"/>
      <c r="KUF187" s="91"/>
      <c r="KUG187" s="91"/>
      <c r="KUH187" s="91"/>
      <c r="KUI187" s="91"/>
      <c r="KUJ187" s="91"/>
      <c r="KUK187" s="91"/>
      <c r="KUL187" s="91"/>
      <c r="KUM187" s="91"/>
      <c r="KUN187" s="91"/>
      <c r="KUO187" s="91"/>
      <c r="KUP187" s="91"/>
      <c r="KUQ187" s="91"/>
      <c r="KUR187" s="91"/>
      <c r="KUS187" s="91"/>
      <c r="KUT187" s="91"/>
      <c r="KUU187" s="91"/>
      <c r="KUV187" s="91"/>
      <c r="KUW187" s="91"/>
      <c r="KUX187" s="91"/>
      <c r="KUY187" s="91"/>
      <c r="KUZ187" s="91"/>
      <c r="KVA187" s="91"/>
      <c r="KVB187" s="91"/>
      <c r="KVC187" s="91"/>
      <c r="KVD187" s="91"/>
      <c r="KVE187" s="91"/>
      <c r="KVF187" s="91"/>
      <c r="KVG187" s="91"/>
      <c r="KVH187" s="91"/>
      <c r="KVI187" s="91"/>
      <c r="KVJ187" s="91"/>
      <c r="KVK187" s="91"/>
      <c r="KVL187" s="91"/>
      <c r="KVM187" s="91"/>
      <c r="KVN187" s="91"/>
      <c r="KVO187" s="91"/>
      <c r="KVP187" s="91"/>
      <c r="KVQ187" s="91"/>
      <c r="KVR187" s="91"/>
      <c r="KVS187" s="91"/>
      <c r="KVT187" s="91"/>
      <c r="KVU187" s="91"/>
      <c r="KVV187" s="91"/>
      <c r="KVW187" s="91"/>
      <c r="KVX187" s="91"/>
      <c r="KVY187" s="91"/>
      <c r="KVZ187" s="91"/>
      <c r="KWA187" s="91"/>
      <c r="KWB187" s="91"/>
      <c r="KWC187" s="91"/>
      <c r="KWD187" s="91"/>
      <c r="KWE187" s="91"/>
      <c r="KWF187" s="91"/>
      <c r="KWG187" s="91"/>
      <c r="KWH187" s="91"/>
      <c r="KWI187" s="91"/>
      <c r="KWJ187" s="91"/>
      <c r="KWK187" s="91"/>
      <c r="KWL187" s="91"/>
      <c r="KWM187" s="91"/>
      <c r="KWN187" s="91"/>
      <c r="KWO187" s="91"/>
      <c r="KWP187" s="91"/>
      <c r="KWQ187" s="91"/>
      <c r="KWR187" s="91"/>
      <c r="KWS187" s="91"/>
      <c r="KWT187" s="91"/>
      <c r="KWU187" s="91"/>
      <c r="KWV187" s="91"/>
      <c r="KWW187" s="91"/>
      <c r="KWX187" s="91"/>
      <c r="KWY187" s="91"/>
      <c r="KWZ187" s="91"/>
      <c r="KXA187" s="91"/>
      <c r="KXB187" s="91"/>
      <c r="KXC187" s="91"/>
      <c r="KXD187" s="91"/>
      <c r="KXE187" s="91"/>
      <c r="KXF187" s="91"/>
      <c r="KXG187" s="91"/>
      <c r="KXH187" s="91"/>
      <c r="KXI187" s="91"/>
      <c r="KXJ187" s="91"/>
      <c r="KXK187" s="91"/>
      <c r="KXL187" s="91"/>
      <c r="KXM187" s="91"/>
      <c r="KXN187" s="91"/>
      <c r="KXO187" s="91"/>
      <c r="KXP187" s="91"/>
      <c r="KXQ187" s="91"/>
      <c r="KXR187" s="91"/>
      <c r="KXS187" s="91"/>
      <c r="KXT187" s="91"/>
      <c r="KXU187" s="91"/>
      <c r="KXV187" s="91"/>
      <c r="KXW187" s="91"/>
      <c r="KXX187" s="91"/>
      <c r="KXY187" s="91"/>
      <c r="KXZ187" s="91"/>
      <c r="KYA187" s="91"/>
      <c r="KYB187" s="91"/>
      <c r="KYC187" s="91"/>
      <c r="KYD187" s="91"/>
      <c r="KYE187" s="91"/>
      <c r="KYF187" s="91"/>
      <c r="KYG187" s="91"/>
      <c r="KYH187" s="91"/>
      <c r="KYI187" s="91"/>
      <c r="KYJ187" s="91"/>
      <c r="KYK187" s="91"/>
      <c r="KYL187" s="91"/>
      <c r="KYM187" s="91"/>
      <c r="KYN187" s="91"/>
      <c r="KYO187" s="91"/>
      <c r="KYP187" s="91"/>
      <c r="KYQ187" s="91"/>
      <c r="KYR187" s="91"/>
      <c r="KYS187" s="91"/>
      <c r="KYT187" s="91"/>
      <c r="KYU187" s="91"/>
      <c r="KYV187" s="91"/>
      <c r="KYW187" s="91"/>
      <c r="KYX187" s="91"/>
      <c r="KYY187" s="91"/>
      <c r="KYZ187" s="91"/>
      <c r="KZA187" s="91"/>
      <c r="KZB187" s="91"/>
      <c r="KZC187" s="91"/>
      <c r="KZD187" s="91"/>
      <c r="KZE187" s="91"/>
      <c r="KZF187" s="91"/>
      <c r="KZG187" s="91"/>
      <c r="KZH187" s="91"/>
      <c r="KZI187" s="91"/>
      <c r="KZJ187" s="91"/>
      <c r="KZK187" s="91"/>
      <c r="KZL187" s="91"/>
      <c r="KZM187" s="91"/>
      <c r="KZN187" s="91"/>
      <c r="KZO187" s="91"/>
      <c r="KZP187" s="91"/>
      <c r="KZQ187" s="91"/>
      <c r="KZR187" s="91"/>
      <c r="KZS187" s="91"/>
      <c r="KZT187" s="91"/>
      <c r="KZU187" s="91"/>
      <c r="KZV187" s="91"/>
      <c r="KZW187" s="91"/>
      <c r="KZX187" s="91"/>
      <c r="KZY187" s="91"/>
      <c r="KZZ187" s="91"/>
      <c r="LAA187" s="91"/>
      <c r="LAB187" s="91"/>
      <c r="LAC187" s="91"/>
      <c r="LAD187" s="91"/>
      <c r="LAE187" s="91"/>
      <c r="LAF187" s="91"/>
      <c r="LAG187" s="91"/>
      <c r="LAH187" s="91"/>
      <c r="LAI187" s="91"/>
      <c r="LAJ187" s="91"/>
      <c r="LAK187" s="91"/>
      <c r="LAL187" s="91"/>
      <c r="LAM187" s="91"/>
      <c r="LAN187" s="91"/>
      <c r="LAO187" s="91"/>
      <c r="LAP187" s="91"/>
      <c r="LAQ187" s="91"/>
      <c r="LAR187" s="91"/>
      <c r="LAS187" s="91"/>
      <c r="LAT187" s="91"/>
      <c r="LAU187" s="91"/>
      <c r="LAV187" s="91"/>
      <c r="LAW187" s="91"/>
      <c r="LAX187" s="91"/>
      <c r="LAY187" s="91"/>
      <c r="LAZ187" s="91"/>
      <c r="LBA187" s="91"/>
      <c r="LBB187" s="91"/>
      <c r="LBC187" s="91"/>
      <c r="LBD187" s="91"/>
      <c r="LBE187" s="91"/>
      <c r="LBF187" s="91"/>
      <c r="LBG187" s="91"/>
      <c r="LBH187" s="91"/>
      <c r="LBI187" s="91"/>
      <c r="LBJ187" s="91"/>
      <c r="LBK187" s="91"/>
      <c r="LBL187" s="91"/>
      <c r="LBM187" s="91"/>
      <c r="LBN187" s="91"/>
      <c r="LBO187" s="91"/>
      <c r="LBP187" s="91"/>
      <c r="LBQ187" s="91"/>
      <c r="LBR187" s="91"/>
      <c r="LBS187" s="91"/>
      <c r="LBT187" s="91"/>
      <c r="LBU187" s="91"/>
      <c r="LBV187" s="91"/>
      <c r="LBW187" s="91"/>
      <c r="LBX187" s="91"/>
      <c r="LBY187" s="91"/>
      <c r="LBZ187" s="91"/>
      <c r="LCA187" s="91"/>
      <c r="LCB187" s="91"/>
      <c r="LCC187" s="91"/>
      <c r="LCD187" s="91"/>
      <c r="LCE187" s="91"/>
      <c r="LCF187" s="91"/>
      <c r="LCG187" s="91"/>
      <c r="LCH187" s="91"/>
      <c r="LCI187" s="91"/>
      <c r="LCJ187" s="91"/>
      <c r="LCK187" s="91"/>
      <c r="LCL187" s="91"/>
      <c r="LCM187" s="91"/>
      <c r="LCN187" s="91"/>
      <c r="LCO187" s="91"/>
      <c r="LCP187" s="91"/>
      <c r="LCQ187" s="91"/>
      <c r="LCR187" s="91"/>
      <c r="LCS187" s="91"/>
      <c r="LCT187" s="91"/>
      <c r="LCU187" s="91"/>
      <c r="LCV187" s="91"/>
      <c r="LCW187" s="91"/>
      <c r="LCX187" s="91"/>
      <c r="LCY187" s="91"/>
      <c r="LCZ187" s="91"/>
      <c r="LDA187" s="91"/>
      <c r="LDB187" s="91"/>
      <c r="LDC187" s="91"/>
      <c r="LDD187" s="91"/>
      <c r="LDE187" s="91"/>
      <c r="LDF187" s="91"/>
      <c r="LDG187" s="91"/>
      <c r="LDH187" s="91"/>
      <c r="LDI187" s="91"/>
      <c r="LDJ187" s="91"/>
      <c r="LDK187" s="91"/>
      <c r="LDL187" s="91"/>
      <c r="LDM187" s="91"/>
      <c r="LDN187" s="91"/>
      <c r="LDO187" s="91"/>
      <c r="LDP187" s="91"/>
      <c r="LDQ187" s="91"/>
      <c r="LDR187" s="91"/>
      <c r="LDS187" s="91"/>
      <c r="LDT187" s="91"/>
      <c r="LDU187" s="91"/>
      <c r="LDV187" s="91"/>
      <c r="LDW187" s="91"/>
      <c r="LDX187" s="91"/>
      <c r="LDY187" s="91"/>
      <c r="LDZ187" s="91"/>
      <c r="LEA187" s="91"/>
      <c r="LEB187" s="91"/>
      <c r="LEC187" s="91"/>
      <c r="LED187" s="91"/>
      <c r="LEE187" s="91"/>
      <c r="LEF187" s="91"/>
      <c r="LEG187" s="91"/>
      <c r="LEH187" s="91"/>
      <c r="LEI187" s="91"/>
      <c r="LEJ187" s="91"/>
      <c r="LEK187" s="91"/>
      <c r="LEL187" s="91"/>
      <c r="LEM187" s="91"/>
      <c r="LEN187" s="91"/>
      <c r="LEO187" s="91"/>
      <c r="LEP187" s="91"/>
      <c r="LEQ187" s="91"/>
      <c r="LER187" s="91"/>
      <c r="LES187" s="91"/>
      <c r="LET187" s="91"/>
      <c r="LEU187" s="91"/>
      <c r="LEV187" s="91"/>
      <c r="LEW187" s="91"/>
      <c r="LEX187" s="91"/>
      <c r="LEY187" s="91"/>
      <c r="LEZ187" s="91"/>
      <c r="LFA187" s="91"/>
      <c r="LFB187" s="91"/>
      <c r="LFC187" s="91"/>
      <c r="LFD187" s="91"/>
      <c r="LFE187" s="91"/>
      <c r="LFF187" s="91"/>
      <c r="LFG187" s="91"/>
      <c r="LFH187" s="91"/>
      <c r="LFI187" s="91"/>
      <c r="LFJ187" s="91"/>
      <c r="LFK187" s="91"/>
      <c r="LFL187" s="91"/>
      <c r="LFM187" s="91"/>
      <c r="LFN187" s="91"/>
      <c r="LFO187" s="91"/>
      <c r="LFP187" s="91"/>
      <c r="LFQ187" s="91"/>
      <c r="LFR187" s="91"/>
      <c r="LFS187" s="91"/>
      <c r="LFT187" s="91"/>
      <c r="LFU187" s="91"/>
      <c r="LFV187" s="91"/>
      <c r="LFW187" s="91"/>
      <c r="LFX187" s="91"/>
      <c r="LFY187" s="91"/>
      <c r="LFZ187" s="91"/>
      <c r="LGA187" s="91"/>
      <c r="LGB187" s="91"/>
      <c r="LGC187" s="91"/>
      <c r="LGD187" s="91"/>
      <c r="LGE187" s="91"/>
      <c r="LGF187" s="91"/>
      <c r="LGG187" s="91"/>
      <c r="LGH187" s="91"/>
      <c r="LGI187" s="91"/>
      <c r="LGJ187" s="91"/>
      <c r="LGK187" s="91"/>
      <c r="LGL187" s="91"/>
      <c r="LGM187" s="91"/>
      <c r="LGN187" s="91"/>
      <c r="LGO187" s="91"/>
      <c r="LGP187" s="91"/>
      <c r="LGQ187" s="91"/>
      <c r="LGR187" s="91"/>
      <c r="LGS187" s="91"/>
      <c r="LGT187" s="91"/>
      <c r="LGU187" s="91"/>
      <c r="LGV187" s="91"/>
      <c r="LGW187" s="91"/>
      <c r="LGX187" s="91"/>
      <c r="LGY187" s="91"/>
      <c r="LGZ187" s="91"/>
      <c r="LHA187" s="91"/>
      <c r="LHB187" s="91"/>
      <c r="LHC187" s="91"/>
      <c r="LHD187" s="91"/>
      <c r="LHE187" s="91"/>
      <c r="LHF187" s="91"/>
      <c r="LHG187" s="91"/>
      <c r="LHH187" s="91"/>
      <c r="LHI187" s="91"/>
      <c r="LHJ187" s="91"/>
      <c r="LHK187" s="91"/>
      <c r="LHL187" s="91"/>
      <c r="LHM187" s="91"/>
      <c r="LHN187" s="91"/>
      <c r="LHO187" s="91"/>
      <c r="LHP187" s="91"/>
      <c r="LHQ187" s="91"/>
      <c r="LHR187" s="91"/>
      <c r="LHS187" s="91"/>
      <c r="LHT187" s="91"/>
      <c r="LHU187" s="91"/>
      <c r="LHV187" s="91"/>
      <c r="LHW187" s="91"/>
      <c r="LHX187" s="91"/>
      <c r="LHY187" s="91"/>
      <c r="LHZ187" s="91"/>
      <c r="LIA187" s="91"/>
      <c r="LIB187" s="91"/>
      <c r="LIC187" s="91"/>
      <c r="LID187" s="91"/>
      <c r="LIE187" s="91"/>
      <c r="LIF187" s="91"/>
      <c r="LIG187" s="91"/>
      <c r="LIH187" s="91"/>
      <c r="LII187" s="91"/>
      <c r="LIJ187" s="91"/>
      <c r="LIK187" s="91"/>
      <c r="LIL187" s="91"/>
      <c r="LIM187" s="91"/>
      <c r="LIN187" s="91"/>
      <c r="LIO187" s="91"/>
      <c r="LIP187" s="91"/>
      <c r="LIQ187" s="91"/>
      <c r="LIR187" s="91"/>
      <c r="LIS187" s="91"/>
      <c r="LIT187" s="91"/>
      <c r="LIU187" s="91"/>
      <c r="LIV187" s="91"/>
      <c r="LIW187" s="91"/>
      <c r="LIX187" s="91"/>
      <c r="LIY187" s="91"/>
      <c r="LIZ187" s="91"/>
      <c r="LJA187" s="91"/>
      <c r="LJB187" s="91"/>
      <c r="LJC187" s="91"/>
      <c r="LJD187" s="91"/>
      <c r="LJE187" s="91"/>
      <c r="LJF187" s="91"/>
      <c r="LJG187" s="91"/>
      <c r="LJH187" s="91"/>
      <c r="LJI187" s="91"/>
      <c r="LJJ187" s="91"/>
      <c r="LJK187" s="91"/>
      <c r="LJL187" s="91"/>
      <c r="LJM187" s="91"/>
      <c r="LJN187" s="91"/>
      <c r="LJO187" s="91"/>
      <c r="LJP187" s="91"/>
      <c r="LJQ187" s="91"/>
      <c r="LJR187" s="91"/>
      <c r="LJS187" s="91"/>
      <c r="LJT187" s="91"/>
      <c r="LJU187" s="91"/>
      <c r="LJV187" s="91"/>
      <c r="LJW187" s="91"/>
      <c r="LJX187" s="91"/>
      <c r="LJY187" s="91"/>
      <c r="LJZ187" s="91"/>
      <c r="LKA187" s="91"/>
      <c r="LKB187" s="91"/>
      <c r="LKC187" s="91"/>
      <c r="LKD187" s="91"/>
      <c r="LKE187" s="91"/>
      <c r="LKF187" s="91"/>
      <c r="LKG187" s="91"/>
      <c r="LKH187" s="91"/>
      <c r="LKI187" s="91"/>
      <c r="LKJ187" s="91"/>
      <c r="LKK187" s="91"/>
      <c r="LKL187" s="91"/>
      <c r="LKM187" s="91"/>
      <c r="LKN187" s="91"/>
      <c r="LKO187" s="91"/>
      <c r="LKP187" s="91"/>
      <c r="LKQ187" s="91"/>
      <c r="LKR187" s="91"/>
      <c r="LKS187" s="91"/>
      <c r="LKT187" s="91"/>
      <c r="LKU187" s="91"/>
      <c r="LKV187" s="91"/>
      <c r="LKW187" s="91"/>
      <c r="LKX187" s="91"/>
      <c r="LKY187" s="91"/>
      <c r="LKZ187" s="91"/>
      <c r="LLA187" s="91"/>
      <c r="LLB187" s="91"/>
      <c r="LLC187" s="91"/>
      <c r="LLD187" s="91"/>
      <c r="LLE187" s="91"/>
      <c r="LLF187" s="91"/>
      <c r="LLG187" s="91"/>
      <c r="LLH187" s="91"/>
      <c r="LLI187" s="91"/>
      <c r="LLJ187" s="91"/>
      <c r="LLK187" s="91"/>
      <c r="LLL187" s="91"/>
      <c r="LLM187" s="91"/>
      <c r="LLN187" s="91"/>
      <c r="LLO187" s="91"/>
      <c r="LLP187" s="91"/>
      <c r="LLQ187" s="91"/>
      <c r="LLR187" s="91"/>
      <c r="LLS187" s="91"/>
      <c r="LLT187" s="91"/>
      <c r="LLU187" s="91"/>
      <c r="LLV187" s="91"/>
      <c r="LLW187" s="91"/>
      <c r="LLX187" s="91"/>
      <c r="LLY187" s="91"/>
      <c r="LLZ187" s="91"/>
      <c r="LMA187" s="91"/>
      <c r="LMB187" s="91"/>
      <c r="LMC187" s="91"/>
      <c r="LMD187" s="91"/>
      <c r="LME187" s="91"/>
      <c r="LMF187" s="91"/>
      <c r="LMG187" s="91"/>
      <c r="LMH187" s="91"/>
      <c r="LMI187" s="91"/>
      <c r="LMJ187" s="91"/>
      <c r="LMK187" s="91"/>
      <c r="LML187" s="91"/>
      <c r="LMM187" s="91"/>
      <c r="LMN187" s="91"/>
      <c r="LMO187" s="91"/>
      <c r="LMP187" s="91"/>
      <c r="LMQ187" s="91"/>
      <c r="LMR187" s="91"/>
      <c r="LMS187" s="91"/>
      <c r="LMT187" s="91"/>
      <c r="LMU187" s="91"/>
      <c r="LMV187" s="91"/>
      <c r="LMW187" s="91"/>
      <c r="LMX187" s="91"/>
      <c r="LMY187" s="91"/>
      <c r="LMZ187" s="91"/>
      <c r="LNA187" s="91"/>
      <c r="LNB187" s="91"/>
      <c r="LNC187" s="91"/>
      <c r="LND187" s="91"/>
      <c r="LNE187" s="91"/>
      <c r="LNF187" s="91"/>
      <c r="LNG187" s="91"/>
      <c r="LNH187" s="91"/>
      <c r="LNI187" s="91"/>
      <c r="LNJ187" s="91"/>
      <c r="LNK187" s="91"/>
      <c r="LNL187" s="91"/>
      <c r="LNM187" s="91"/>
      <c r="LNN187" s="91"/>
      <c r="LNO187" s="91"/>
      <c r="LNP187" s="91"/>
      <c r="LNQ187" s="91"/>
      <c r="LNR187" s="91"/>
      <c r="LNS187" s="91"/>
      <c r="LNT187" s="91"/>
      <c r="LNU187" s="91"/>
      <c r="LNV187" s="91"/>
      <c r="LNW187" s="91"/>
      <c r="LNX187" s="91"/>
      <c r="LNY187" s="91"/>
      <c r="LNZ187" s="91"/>
      <c r="LOA187" s="91"/>
      <c r="LOB187" s="91"/>
      <c r="LOC187" s="91"/>
      <c r="LOD187" s="91"/>
      <c r="LOE187" s="91"/>
      <c r="LOF187" s="91"/>
      <c r="LOG187" s="91"/>
      <c r="LOH187" s="91"/>
      <c r="LOI187" s="91"/>
      <c r="LOJ187" s="91"/>
      <c r="LOK187" s="91"/>
      <c r="LOL187" s="91"/>
      <c r="LOM187" s="91"/>
      <c r="LON187" s="91"/>
      <c r="LOO187" s="91"/>
      <c r="LOP187" s="91"/>
      <c r="LOQ187" s="91"/>
      <c r="LOR187" s="91"/>
      <c r="LOS187" s="91"/>
      <c r="LOT187" s="91"/>
      <c r="LOU187" s="91"/>
      <c r="LOV187" s="91"/>
      <c r="LOW187" s="91"/>
      <c r="LOX187" s="91"/>
      <c r="LOY187" s="91"/>
      <c r="LOZ187" s="91"/>
      <c r="LPA187" s="91"/>
      <c r="LPB187" s="91"/>
      <c r="LPC187" s="91"/>
      <c r="LPD187" s="91"/>
      <c r="LPE187" s="91"/>
      <c r="LPF187" s="91"/>
      <c r="LPG187" s="91"/>
      <c r="LPH187" s="91"/>
      <c r="LPI187" s="91"/>
      <c r="LPJ187" s="91"/>
      <c r="LPK187" s="91"/>
      <c r="LPL187" s="91"/>
      <c r="LPM187" s="91"/>
      <c r="LPN187" s="91"/>
      <c r="LPO187" s="91"/>
      <c r="LPP187" s="91"/>
      <c r="LPQ187" s="91"/>
      <c r="LPR187" s="91"/>
      <c r="LPS187" s="91"/>
      <c r="LPT187" s="91"/>
      <c r="LPU187" s="91"/>
      <c r="LPV187" s="91"/>
      <c r="LPW187" s="91"/>
      <c r="LPX187" s="91"/>
      <c r="LPY187" s="91"/>
      <c r="LPZ187" s="91"/>
      <c r="LQA187" s="91"/>
      <c r="LQB187" s="91"/>
      <c r="LQC187" s="91"/>
      <c r="LQD187" s="91"/>
      <c r="LQE187" s="91"/>
      <c r="LQF187" s="91"/>
      <c r="LQG187" s="91"/>
      <c r="LQH187" s="91"/>
      <c r="LQI187" s="91"/>
      <c r="LQJ187" s="91"/>
      <c r="LQK187" s="91"/>
      <c r="LQL187" s="91"/>
      <c r="LQM187" s="91"/>
      <c r="LQN187" s="91"/>
      <c r="LQO187" s="91"/>
      <c r="LQP187" s="91"/>
      <c r="LQQ187" s="91"/>
      <c r="LQR187" s="91"/>
      <c r="LQS187" s="91"/>
      <c r="LQT187" s="91"/>
      <c r="LQU187" s="91"/>
      <c r="LQV187" s="91"/>
      <c r="LQW187" s="91"/>
      <c r="LQX187" s="91"/>
      <c r="LQY187" s="91"/>
      <c r="LQZ187" s="91"/>
      <c r="LRA187" s="91"/>
      <c r="LRB187" s="91"/>
      <c r="LRC187" s="91"/>
      <c r="LRD187" s="91"/>
      <c r="LRE187" s="91"/>
      <c r="LRF187" s="91"/>
      <c r="LRG187" s="91"/>
      <c r="LRH187" s="91"/>
      <c r="LRI187" s="91"/>
      <c r="LRJ187" s="91"/>
      <c r="LRK187" s="91"/>
      <c r="LRL187" s="91"/>
      <c r="LRM187" s="91"/>
      <c r="LRN187" s="91"/>
      <c r="LRO187" s="91"/>
      <c r="LRP187" s="91"/>
      <c r="LRQ187" s="91"/>
      <c r="LRR187" s="91"/>
      <c r="LRS187" s="91"/>
      <c r="LRT187" s="91"/>
      <c r="LRU187" s="91"/>
      <c r="LRV187" s="91"/>
      <c r="LRW187" s="91"/>
      <c r="LRX187" s="91"/>
      <c r="LRY187" s="91"/>
      <c r="LRZ187" s="91"/>
      <c r="LSA187" s="91"/>
      <c r="LSB187" s="91"/>
      <c r="LSC187" s="91"/>
      <c r="LSD187" s="91"/>
      <c r="LSE187" s="91"/>
      <c r="LSF187" s="91"/>
      <c r="LSG187" s="91"/>
      <c r="LSH187" s="91"/>
      <c r="LSI187" s="91"/>
      <c r="LSJ187" s="91"/>
      <c r="LSK187" s="91"/>
      <c r="LSL187" s="91"/>
      <c r="LSM187" s="91"/>
      <c r="LSN187" s="91"/>
      <c r="LSO187" s="91"/>
      <c r="LSP187" s="91"/>
      <c r="LSQ187" s="91"/>
      <c r="LSR187" s="91"/>
      <c r="LSS187" s="91"/>
      <c r="LST187" s="91"/>
      <c r="LSU187" s="91"/>
      <c r="LSV187" s="91"/>
      <c r="LSW187" s="91"/>
      <c r="LSX187" s="91"/>
      <c r="LSY187" s="91"/>
      <c r="LSZ187" s="91"/>
      <c r="LTA187" s="91"/>
      <c r="LTB187" s="91"/>
      <c r="LTC187" s="91"/>
      <c r="LTD187" s="91"/>
      <c r="LTE187" s="91"/>
      <c r="LTF187" s="91"/>
      <c r="LTG187" s="91"/>
      <c r="LTH187" s="91"/>
      <c r="LTI187" s="91"/>
      <c r="LTJ187" s="91"/>
      <c r="LTK187" s="91"/>
      <c r="LTL187" s="91"/>
      <c r="LTM187" s="91"/>
      <c r="LTN187" s="91"/>
      <c r="LTO187" s="91"/>
      <c r="LTP187" s="91"/>
      <c r="LTQ187" s="91"/>
      <c r="LTR187" s="91"/>
      <c r="LTS187" s="91"/>
      <c r="LTT187" s="91"/>
      <c r="LTU187" s="91"/>
      <c r="LTV187" s="91"/>
      <c r="LTW187" s="91"/>
      <c r="LTX187" s="91"/>
      <c r="LTY187" s="91"/>
      <c r="LTZ187" s="91"/>
      <c r="LUA187" s="91"/>
      <c r="LUB187" s="91"/>
      <c r="LUC187" s="91"/>
      <c r="LUD187" s="91"/>
      <c r="LUE187" s="91"/>
      <c r="LUF187" s="91"/>
      <c r="LUG187" s="91"/>
      <c r="LUH187" s="91"/>
      <c r="LUI187" s="91"/>
      <c r="LUJ187" s="91"/>
      <c r="LUK187" s="91"/>
      <c r="LUL187" s="91"/>
      <c r="LUM187" s="91"/>
      <c r="LUN187" s="91"/>
      <c r="LUO187" s="91"/>
      <c r="LUP187" s="91"/>
      <c r="LUQ187" s="91"/>
      <c r="LUR187" s="91"/>
      <c r="LUS187" s="91"/>
      <c r="LUT187" s="91"/>
      <c r="LUU187" s="91"/>
      <c r="LUV187" s="91"/>
      <c r="LUW187" s="91"/>
      <c r="LUX187" s="91"/>
      <c r="LUY187" s="91"/>
      <c r="LUZ187" s="91"/>
      <c r="LVA187" s="91"/>
      <c r="LVB187" s="91"/>
      <c r="LVC187" s="91"/>
      <c r="LVD187" s="91"/>
      <c r="LVE187" s="91"/>
      <c r="LVF187" s="91"/>
      <c r="LVG187" s="91"/>
      <c r="LVH187" s="91"/>
      <c r="LVI187" s="91"/>
      <c r="LVJ187" s="91"/>
      <c r="LVK187" s="91"/>
      <c r="LVL187" s="91"/>
      <c r="LVM187" s="91"/>
      <c r="LVN187" s="91"/>
      <c r="LVO187" s="91"/>
      <c r="LVP187" s="91"/>
      <c r="LVQ187" s="91"/>
      <c r="LVR187" s="91"/>
      <c r="LVS187" s="91"/>
      <c r="LVT187" s="91"/>
      <c r="LVU187" s="91"/>
      <c r="LVV187" s="91"/>
      <c r="LVW187" s="91"/>
      <c r="LVX187" s="91"/>
      <c r="LVY187" s="91"/>
      <c r="LVZ187" s="91"/>
      <c r="LWA187" s="91"/>
      <c r="LWB187" s="91"/>
      <c r="LWC187" s="91"/>
      <c r="LWD187" s="91"/>
      <c r="LWE187" s="91"/>
      <c r="LWF187" s="91"/>
      <c r="LWG187" s="91"/>
      <c r="LWH187" s="91"/>
      <c r="LWI187" s="91"/>
      <c r="LWJ187" s="91"/>
      <c r="LWK187" s="91"/>
      <c r="LWL187" s="91"/>
      <c r="LWM187" s="91"/>
      <c r="LWN187" s="91"/>
      <c r="LWO187" s="91"/>
      <c r="LWP187" s="91"/>
      <c r="LWQ187" s="91"/>
      <c r="LWR187" s="91"/>
      <c r="LWS187" s="91"/>
      <c r="LWT187" s="91"/>
      <c r="LWU187" s="91"/>
      <c r="LWV187" s="91"/>
      <c r="LWW187" s="91"/>
      <c r="LWX187" s="91"/>
      <c r="LWY187" s="91"/>
      <c r="LWZ187" s="91"/>
      <c r="LXA187" s="91"/>
      <c r="LXB187" s="91"/>
      <c r="LXC187" s="91"/>
      <c r="LXD187" s="91"/>
      <c r="LXE187" s="91"/>
      <c r="LXF187" s="91"/>
      <c r="LXG187" s="91"/>
      <c r="LXH187" s="91"/>
      <c r="LXI187" s="91"/>
      <c r="LXJ187" s="91"/>
      <c r="LXK187" s="91"/>
      <c r="LXL187" s="91"/>
      <c r="LXM187" s="91"/>
      <c r="LXN187" s="91"/>
      <c r="LXO187" s="91"/>
      <c r="LXP187" s="91"/>
      <c r="LXQ187" s="91"/>
      <c r="LXR187" s="91"/>
      <c r="LXS187" s="91"/>
      <c r="LXT187" s="91"/>
      <c r="LXU187" s="91"/>
      <c r="LXV187" s="91"/>
      <c r="LXW187" s="91"/>
      <c r="LXX187" s="91"/>
      <c r="LXY187" s="91"/>
      <c r="LXZ187" s="91"/>
      <c r="LYA187" s="91"/>
      <c r="LYB187" s="91"/>
      <c r="LYC187" s="91"/>
      <c r="LYD187" s="91"/>
      <c r="LYE187" s="91"/>
      <c r="LYF187" s="91"/>
      <c r="LYG187" s="91"/>
      <c r="LYH187" s="91"/>
      <c r="LYI187" s="91"/>
      <c r="LYJ187" s="91"/>
      <c r="LYK187" s="91"/>
      <c r="LYL187" s="91"/>
      <c r="LYM187" s="91"/>
      <c r="LYN187" s="91"/>
      <c r="LYO187" s="91"/>
      <c r="LYP187" s="91"/>
      <c r="LYQ187" s="91"/>
      <c r="LYR187" s="91"/>
      <c r="LYS187" s="91"/>
      <c r="LYT187" s="91"/>
      <c r="LYU187" s="91"/>
      <c r="LYV187" s="91"/>
      <c r="LYW187" s="91"/>
      <c r="LYX187" s="91"/>
      <c r="LYY187" s="91"/>
      <c r="LYZ187" s="91"/>
      <c r="LZA187" s="91"/>
      <c r="LZB187" s="91"/>
      <c r="LZC187" s="91"/>
      <c r="LZD187" s="91"/>
      <c r="LZE187" s="91"/>
      <c r="LZF187" s="91"/>
      <c r="LZG187" s="91"/>
      <c r="LZH187" s="91"/>
      <c r="LZI187" s="91"/>
      <c r="LZJ187" s="91"/>
      <c r="LZK187" s="91"/>
      <c r="LZL187" s="91"/>
      <c r="LZM187" s="91"/>
      <c r="LZN187" s="91"/>
      <c r="LZO187" s="91"/>
      <c r="LZP187" s="91"/>
      <c r="LZQ187" s="91"/>
      <c r="LZR187" s="91"/>
      <c r="LZS187" s="91"/>
      <c r="LZT187" s="91"/>
      <c r="LZU187" s="91"/>
      <c r="LZV187" s="91"/>
      <c r="LZW187" s="91"/>
      <c r="LZX187" s="91"/>
      <c r="LZY187" s="91"/>
      <c r="LZZ187" s="91"/>
      <c r="MAA187" s="91"/>
      <c r="MAB187" s="91"/>
      <c r="MAC187" s="91"/>
      <c r="MAD187" s="91"/>
      <c r="MAE187" s="91"/>
      <c r="MAF187" s="91"/>
      <c r="MAG187" s="91"/>
      <c r="MAH187" s="91"/>
      <c r="MAI187" s="91"/>
      <c r="MAJ187" s="91"/>
      <c r="MAK187" s="91"/>
      <c r="MAL187" s="91"/>
      <c r="MAM187" s="91"/>
      <c r="MAN187" s="91"/>
      <c r="MAO187" s="91"/>
      <c r="MAP187" s="91"/>
      <c r="MAQ187" s="91"/>
      <c r="MAR187" s="91"/>
      <c r="MAS187" s="91"/>
      <c r="MAT187" s="91"/>
      <c r="MAU187" s="91"/>
      <c r="MAV187" s="91"/>
      <c r="MAW187" s="91"/>
      <c r="MAX187" s="91"/>
      <c r="MAY187" s="91"/>
      <c r="MAZ187" s="91"/>
      <c r="MBA187" s="91"/>
      <c r="MBB187" s="91"/>
      <c r="MBC187" s="91"/>
      <c r="MBD187" s="91"/>
      <c r="MBE187" s="91"/>
      <c r="MBF187" s="91"/>
      <c r="MBG187" s="91"/>
      <c r="MBH187" s="91"/>
      <c r="MBI187" s="91"/>
      <c r="MBJ187" s="91"/>
      <c r="MBK187" s="91"/>
      <c r="MBL187" s="91"/>
      <c r="MBM187" s="91"/>
      <c r="MBN187" s="91"/>
      <c r="MBO187" s="91"/>
      <c r="MBP187" s="91"/>
      <c r="MBQ187" s="91"/>
      <c r="MBR187" s="91"/>
      <c r="MBS187" s="91"/>
      <c r="MBT187" s="91"/>
      <c r="MBU187" s="91"/>
      <c r="MBV187" s="91"/>
      <c r="MBW187" s="91"/>
      <c r="MBX187" s="91"/>
      <c r="MBY187" s="91"/>
      <c r="MBZ187" s="91"/>
      <c r="MCA187" s="91"/>
      <c r="MCB187" s="91"/>
      <c r="MCC187" s="91"/>
      <c r="MCD187" s="91"/>
      <c r="MCE187" s="91"/>
      <c r="MCF187" s="91"/>
      <c r="MCG187" s="91"/>
      <c r="MCH187" s="91"/>
      <c r="MCI187" s="91"/>
      <c r="MCJ187" s="91"/>
      <c r="MCK187" s="91"/>
      <c r="MCL187" s="91"/>
      <c r="MCM187" s="91"/>
      <c r="MCN187" s="91"/>
      <c r="MCO187" s="91"/>
      <c r="MCP187" s="91"/>
      <c r="MCQ187" s="91"/>
      <c r="MCR187" s="91"/>
      <c r="MCS187" s="91"/>
      <c r="MCT187" s="91"/>
      <c r="MCU187" s="91"/>
      <c r="MCV187" s="91"/>
      <c r="MCW187" s="91"/>
      <c r="MCX187" s="91"/>
      <c r="MCY187" s="91"/>
      <c r="MCZ187" s="91"/>
      <c r="MDA187" s="91"/>
      <c r="MDB187" s="91"/>
      <c r="MDC187" s="91"/>
      <c r="MDD187" s="91"/>
      <c r="MDE187" s="91"/>
      <c r="MDF187" s="91"/>
      <c r="MDG187" s="91"/>
      <c r="MDH187" s="91"/>
      <c r="MDI187" s="91"/>
      <c r="MDJ187" s="91"/>
      <c r="MDK187" s="91"/>
      <c r="MDL187" s="91"/>
      <c r="MDM187" s="91"/>
      <c r="MDN187" s="91"/>
      <c r="MDO187" s="91"/>
      <c r="MDP187" s="91"/>
      <c r="MDQ187" s="91"/>
      <c r="MDR187" s="91"/>
      <c r="MDS187" s="91"/>
      <c r="MDT187" s="91"/>
      <c r="MDU187" s="91"/>
      <c r="MDV187" s="91"/>
      <c r="MDW187" s="91"/>
      <c r="MDX187" s="91"/>
      <c r="MDY187" s="91"/>
      <c r="MDZ187" s="91"/>
      <c r="MEA187" s="91"/>
      <c r="MEB187" s="91"/>
      <c r="MEC187" s="91"/>
      <c r="MED187" s="91"/>
      <c r="MEE187" s="91"/>
      <c r="MEF187" s="91"/>
      <c r="MEG187" s="91"/>
      <c r="MEH187" s="91"/>
      <c r="MEI187" s="91"/>
      <c r="MEJ187" s="91"/>
      <c r="MEK187" s="91"/>
      <c r="MEL187" s="91"/>
      <c r="MEM187" s="91"/>
      <c r="MEN187" s="91"/>
      <c r="MEO187" s="91"/>
      <c r="MEP187" s="91"/>
      <c r="MEQ187" s="91"/>
      <c r="MER187" s="91"/>
      <c r="MES187" s="91"/>
      <c r="MET187" s="91"/>
      <c r="MEU187" s="91"/>
      <c r="MEV187" s="91"/>
      <c r="MEW187" s="91"/>
      <c r="MEX187" s="91"/>
      <c r="MEY187" s="91"/>
      <c r="MEZ187" s="91"/>
      <c r="MFA187" s="91"/>
      <c r="MFB187" s="91"/>
      <c r="MFC187" s="91"/>
      <c r="MFD187" s="91"/>
      <c r="MFE187" s="91"/>
      <c r="MFF187" s="91"/>
      <c r="MFG187" s="91"/>
      <c r="MFH187" s="91"/>
      <c r="MFI187" s="91"/>
      <c r="MFJ187" s="91"/>
      <c r="MFK187" s="91"/>
      <c r="MFL187" s="91"/>
      <c r="MFM187" s="91"/>
      <c r="MFN187" s="91"/>
      <c r="MFO187" s="91"/>
      <c r="MFP187" s="91"/>
      <c r="MFQ187" s="91"/>
      <c r="MFR187" s="91"/>
      <c r="MFS187" s="91"/>
      <c r="MFT187" s="91"/>
      <c r="MFU187" s="91"/>
      <c r="MFV187" s="91"/>
      <c r="MFW187" s="91"/>
      <c r="MFX187" s="91"/>
      <c r="MFY187" s="91"/>
      <c r="MFZ187" s="91"/>
      <c r="MGA187" s="91"/>
      <c r="MGB187" s="91"/>
      <c r="MGC187" s="91"/>
      <c r="MGD187" s="91"/>
      <c r="MGE187" s="91"/>
      <c r="MGF187" s="91"/>
      <c r="MGG187" s="91"/>
      <c r="MGH187" s="91"/>
      <c r="MGI187" s="91"/>
      <c r="MGJ187" s="91"/>
      <c r="MGK187" s="91"/>
      <c r="MGL187" s="91"/>
      <c r="MGM187" s="91"/>
      <c r="MGN187" s="91"/>
      <c r="MGO187" s="91"/>
      <c r="MGP187" s="91"/>
      <c r="MGQ187" s="91"/>
      <c r="MGR187" s="91"/>
      <c r="MGS187" s="91"/>
      <c r="MGT187" s="91"/>
      <c r="MGU187" s="91"/>
      <c r="MGV187" s="91"/>
      <c r="MGW187" s="91"/>
      <c r="MGX187" s="91"/>
      <c r="MGY187" s="91"/>
      <c r="MGZ187" s="91"/>
      <c r="MHA187" s="91"/>
      <c r="MHB187" s="91"/>
      <c r="MHC187" s="91"/>
      <c r="MHD187" s="91"/>
      <c r="MHE187" s="91"/>
      <c r="MHF187" s="91"/>
      <c r="MHG187" s="91"/>
      <c r="MHH187" s="91"/>
      <c r="MHI187" s="91"/>
      <c r="MHJ187" s="91"/>
      <c r="MHK187" s="91"/>
      <c r="MHL187" s="91"/>
      <c r="MHM187" s="91"/>
      <c r="MHN187" s="91"/>
      <c r="MHO187" s="91"/>
      <c r="MHP187" s="91"/>
      <c r="MHQ187" s="91"/>
      <c r="MHR187" s="91"/>
      <c r="MHS187" s="91"/>
      <c r="MHT187" s="91"/>
      <c r="MHU187" s="91"/>
      <c r="MHV187" s="91"/>
      <c r="MHW187" s="91"/>
      <c r="MHX187" s="91"/>
      <c r="MHY187" s="91"/>
      <c r="MHZ187" s="91"/>
      <c r="MIA187" s="91"/>
      <c r="MIB187" s="91"/>
      <c r="MIC187" s="91"/>
      <c r="MID187" s="91"/>
      <c r="MIE187" s="91"/>
      <c r="MIF187" s="91"/>
      <c r="MIG187" s="91"/>
      <c r="MIH187" s="91"/>
      <c r="MII187" s="91"/>
      <c r="MIJ187" s="91"/>
      <c r="MIK187" s="91"/>
      <c r="MIL187" s="91"/>
      <c r="MIM187" s="91"/>
      <c r="MIN187" s="91"/>
      <c r="MIO187" s="91"/>
      <c r="MIP187" s="91"/>
      <c r="MIQ187" s="91"/>
      <c r="MIR187" s="91"/>
      <c r="MIS187" s="91"/>
      <c r="MIT187" s="91"/>
      <c r="MIU187" s="91"/>
      <c r="MIV187" s="91"/>
      <c r="MIW187" s="91"/>
      <c r="MIX187" s="91"/>
      <c r="MIY187" s="91"/>
      <c r="MIZ187" s="91"/>
      <c r="MJA187" s="91"/>
      <c r="MJB187" s="91"/>
      <c r="MJC187" s="91"/>
      <c r="MJD187" s="91"/>
      <c r="MJE187" s="91"/>
      <c r="MJF187" s="91"/>
      <c r="MJG187" s="91"/>
      <c r="MJH187" s="91"/>
      <c r="MJI187" s="91"/>
      <c r="MJJ187" s="91"/>
      <c r="MJK187" s="91"/>
      <c r="MJL187" s="91"/>
      <c r="MJM187" s="91"/>
      <c r="MJN187" s="91"/>
      <c r="MJO187" s="91"/>
      <c r="MJP187" s="91"/>
      <c r="MJQ187" s="91"/>
      <c r="MJR187" s="91"/>
      <c r="MJS187" s="91"/>
      <c r="MJT187" s="91"/>
      <c r="MJU187" s="91"/>
      <c r="MJV187" s="91"/>
      <c r="MJW187" s="91"/>
      <c r="MJX187" s="91"/>
      <c r="MJY187" s="91"/>
      <c r="MJZ187" s="91"/>
      <c r="MKA187" s="91"/>
      <c r="MKB187" s="91"/>
      <c r="MKC187" s="91"/>
      <c r="MKD187" s="91"/>
      <c r="MKE187" s="91"/>
      <c r="MKF187" s="91"/>
      <c r="MKG187" s="91"/>
      <c r="MKH187" s="91"/>
      <c r="MKI187" s="91"/>
      <c r="MKJ187" s="91"/>
      <c r="MKK187" s="91"/>
      <c r="MKL187" s="91"/>
      <c r="MKM187" s="91"/>
      <c r="MKN187" s="91"/>
      <c r="MKO187" s="91"/>
      <c r="MKP187" s="91"/>
      <c r="MKQ187" s="91"/>
      <c r="MKR187" s="91"/>
      <c r="MKS187" s="91"/>
      <c r="MKT187" s="91"/>
      <c r="MKU187" s="91"/>
      <c r="MKV187" s="91"/>
      <c r="MKW187" s="91"/>
      <c r="MKX187" s="91"/>
      <c r="MKY187" s="91"/>
      <c r="MKZ187" s="91"/>
      <c r="MLA187" s="91"/>
      <c r="MLB187" s="91"/>
      <c r="MLC187" s="91"/>
      <c r="MLD187" s="91"/>
      <c r="MLE187" s="91"/>
      <c r="MLF187" s="91"/>
      <c r="MLG187" s="91"/>
      <c r="MLH187" s="91"/>
      <c r="MLI187" s="91"/>
      <c r="MLJ187" s="91"/>
      <c r="MLK187" s="91"/>
      <c r="MLL187" s="91"/>
      <c r="MLM187" s="91"/>
      <c r="MLN187" s="91"/>
      <c r="MLO187" s="91"/>
      <c r="MLP187" s="91"/>
      <c r="MLQ187" s="91"/>
      <c r="MLR187" s="91"/>
      <c r="MLS187" s="91"/>
      <c r="MLT187" s="91"/>
      <c r="MLU187" s="91"/>
      <c r="MLV187" s="91"/>
      <c r="MLW187" s="91"/>
      <c r="MLX187" s="91"/>
      <c r="MLY187" s="91"/>
      <c r="MLZ187" s="91"/>
      <c r="MMA187" s="91"/>
      <c r="MMB187" s="91"/>
      <c r="MMC187" s="91"/>
      <c r="MMD187" s="91"/>
      <c r="MME187" s="91"/>
      <c r="MMF187" s="91"/>
      <c r="MMG187" s="91"/>
      <c r="MMH187" s="91"/>
      <c r="MMI187" s="91"/>
      <c r="MMJ187" s="91"/>
      <c r="MMK187" s="91"/>
      <c r="MML187" s="91"/>
      <c r="MMM187" s="91"/>
      <c r="MMN187" s="91"/>
      <c r="MMO187" s="91"/>
      <c r="MMP187" s="91"/>
      <c r="MMQ187" s="91"/>
      <c r="MMR187" s="91"/>
      <c r="MMS187" s="91"/>
      <c r="MMT187" s="91"/>
      <c r="MMU187" s="91"/>
      <c r="MMV187" s="91"/>
      <c r="MMW187" s="91"/>
      <c r="MMX187" s="91"/>
      <c r="MMY187" s="91"/>
      <c r="MMZ187" s="91"/>
      <c r="MNA187" s="91"/>
      <c r="MNB187" s="91"/>
      <c r="MNC187" s="91"/>
      <c r="MND187" s="91"/>
      <c r="MNE187" s="91"/>
      <c r="MNF187" s="91"/>
      <c r="MNG187" s="91"/>
      <c r="MNH187" s="91"/>
      <c r="MNI187" s="91"/>
      <c r="MNJ187" s="91"/>
      <c r="MNK187" s="91"/>
      <c r="MNL187" s="91"/>
      <c r="MNM187" s="91"/>
      <c r="MNN187" s="91"/>
      <c r="MNO187" s="91"/>
      <c r="MNP187" s="91"/>
      <c r="MNQ187" s="91"/>
      <c r="MNR187" s="91"/>
      <c r="MNS187" s="91"/>
      <c r="MNT187" s="91"/>
      <c r="MNU187" s="91"/>
      <c r="MNV187" s="91"/>
      <c r="MNW187" s="91"/>
      <c r="MNX187" s="91"/>
      <c r="MNY187" s="91"/>
      <c r="MNZ187" s="91"/>
      <c r="MOA187" s="91"/>
      <c r="MOB187" s="91"/>
      <c r="MOC187" s="91"/>
      <c r="MOD187" s="91"/>
      <c r="MOE187" s="91"/>
      <c r="MOF187" s="91"/>
      <c r="MOG187" s="91"/>
      <c r="MOH187" s="91"/>
      <c r="MOI187" s="91"/>
      <c r="MOJ187" s="91"/>
      <c r="MOK187" s="91"/>
      <c r="MOL187" s="91"/>
      <c r="MOM187" s="91"/>
      <c r="MON187" s="91"/>
      <c r="MOO187" s="91"/>
      <c r="MOP187" s="91"/>
      <c r="MOQ187" s="91"/>
      <c r="MOR187" s="91"/>
      <c r="MOS187" s="91"/>
      <c r="MOT187" s="91"/>
      <c r="MOU187" s="91"/>
      <c r="MOV187" s="91"/>
      <c r="MOW187" s="91"/>
      <c r="MOX187" s="91"/>
      <c r="MOY187" s="91"/>
      <c r="MOZ187" s="91"/>
      <c r="MPA187" s="91"/>
      <c r="MPB187" s="91"/>
      <c r="MPC187" s="91"/>
      <c r="MPD187" s="91"/>
      <c r="MPE187" s="91"/>
      <c r="MPF187" s="91"/>
      <c r="MPG187" s="91"/>
      <c r="MPH187" s="91"/>
      <c r="MPI187" s="91"/>
      <c r="MPJ187" s="91"/>
      <c r="MPK187" s="91"/>
      <c r="MPL187" s="91"/>
      <c r="MPM187" s="91"/>
      <c r="MPN187" s="91"/>
      <c r="MPO187" s="91"/>
      <c r="MPP187" s="91"/>
      <c r="MPQ187" s="91"/>
      <c r="MPR187" s="91"/>
      <c r="MPS187" s="91"/>
      <c r="MPT187" s="91"/>
      <c r="MPU187" s="91"/>
      <c r="MPV187" s="91"/>
      <c r="MPW187" s="91"/>
      <c r="MPX187" s="91"/>
      <c r="MPY187" s="91"/>
      <c r="MPZ187" s="91"/>
      <c r="MQA187" s="91"/>
      <c r="MQB187" s="91"/>
      <c r="MQC187" s="91"/>
      <c r="MQD187" s="91"/>
      <c r="MQE187" s="91"/>
      <c r="MQF187" s="91"/>
      <c r="MQG187" s="91"/>
      <c r="MQH187" s="91"/>
      <c r="MQI187" s="91"/>
      <c r="MQJ187" s="91"/>
      <c r="MQK187" s="91"/>
      <c r="MQL187" s="91"/>
      <c r="MQM187" s="91"/>
      <c r="MQN187" s="91"/>
      <c r="MQO187" s="91"/>
      <c r="MQP187" s="91"/>
      <c r="MQQ187" s="91"/>
      <c r="MQR187" s="91"/>
      <c r="MQS187" s="91"/>
      <c r="MQT187" s="91"/>
      <c r="MQU187" s="91"/>
      <c r="MQV187" s="91"/>
      <c r="MQW187" s="91"/>
      <c r="MQX187" s="91"/>
      <c r="MQY187" s="91"/>
      <c r="MQZ187" s="91"/>
      <c r="MRA187" s="91"/>
      <c r="MRB187" s="91"/>
      <c r="MRC187" s="91"/>
      <c r="MRD187" s="91"/>
      <c r="MRE187" s="91"/>
      <c r="MRF187" s="91"/>
      <c r="MRG187" s="91"/>
      <c r="MRH187" s="91"/>
      <c r="MRI187" s="91"/>
      <c r="MRJ187" s="91"/>
      <c r="MRK187" s="91"/>
      <c r="MRL187" s="91"/>
      <c r="MRM187" s="91"/>
      <c r="MRN187" s="91"/>
      <c r="MRO187" s="91"/>
      <c r="MRP187" s="91"/>
      <c r="MRQ187" s="91"/>
      <c r="MRR187" s="91"/>
      <c r="MRS187" s="91"/>
      <c r="MRT187" s="91"/>
      <c r="MRU187" s="91"/>
      <c r="MRV187" s="91"/>
      <c r="MRW187" s="91"/>
      <c r="MRX187" s="91"/>
      <c r="MRY187" s="91"/>
      <c r="MRZ187" s="91"/>
      <c r="MSA187" s="91"/>
      <c r="MSB187" s="91"/>
      <c r="MSC187" s="91"/>
      <c r="MSD187" s="91"/>
      <c r="MSE187" s="91"/>
      <c r="MSF187" s="91"/>
      <c r="MSG187" s="91"/>
      <c r="MSH187" s="91"/>
      <c r="MSI187" s="91"/>
      <c r="MSJ187" s="91"/>
      <c r="MSK187" s="91"/>
      <c r="MSL187" s="91"/>
      <c r="MSM187" s="91"/>
      <c r="MSN187" s="91"/>
      <c r="MSO187" s="91"/>
      <c r="MSP187" s="91"/>
      <c r="MSQ187" s="91"/>
      <c r="MSR187" s="91"/>
      <c r="MSS187" s="91"/>
      <c r="MST187" s="91"/>
      <c r="MSU187" s="91"/>
      <c r="MSV187" s="91"/>
      <c r="MSW187" s="91"/>
      <c r="MSX187" s="91"/>
      <c r="MSY187" s="91"/>
      <c r="MSZ187" s="91"/>
      <c r="MTA187" s="91"/>
      <c r="MTB187" s="91"/>
      <c r="MTC187" s="91"/>
      <c r="MTD187" s="91"/>
      <c r="MTE187" s="91"/>
      <c r="MTF187" s="91"/>
      <c r="MTG187" s="91"/>
      <c r="MTH187" s="91"/>
      <c r="MTI187" s="91"/>
      <c r="MTJ187" s="91"/>
      <c r="MTK187" s="91"/>
      <c r="MTL187" s="91"/>
      <c r="MTM187" s="91"/>
      <c r="MTN187" s="91"/>
      <c r="MTO187" s="91"/>
      <c r="MTP187" s="91"/>
      <c r="MTQ187" s="91"/>
      <c r="MTR187" s="91"/>
      <c r="MTS187" s="91"/>
      <c r="MTT187" s="91"/>
      <c r="MTU187" s="91"/>
      <c r="MTV187" s="91"/>
      <c r="MTW187" s="91"/>
      <c r="MTX187" s="91"/>
      <c r="MTY187" s="91"/>
      <c r="MTZ187" s="91"/>
      <c r="MUA187" s="91"/>
      <c r="MUB187" s="91"/>
      <c r="MUC187" s="91"/>
      <c r="MUD187" s="91"/>
      <c r="MUE187" s="91"/>
      <c r="MUF187" s="91"/>
      <c r="MUG187" s="91"/>
      <c r="MUH187" s="91"/>
      <c r="MUI187" s="91"/>
      <c r="MUJ187" s="91"/>
      <c r="MUK187" s="91"/>
      <c r="MUL187" s="91"/>
      <c r="MUM187" s="91"/>
      <c r="MUN187" s="91"/>
      <c r="MUO187" s="91"/>
      <c r="MUP187" s="91"/>
      <c r="MUQ187" s="91"/>
      <c r="MUR187" s="91"/>
      <c r="MUS187" s="91"/>
      <c r="MUT187" s="91"/>
      <c r="MUU187" s="91"/>
      <c r="MUV187" s="91"/>
      <c r="MUW187" s="91"/>
      <c r="MUX187" s="91"/>
      <c r="MUY187" s="91"/>
      <c r="MUZ187" s="91"/>
      <c r="MVA187" s="91"/>
      <c r="MVB187" s="91"/>
      <c r="MVC187" s="91"/>
      <c r="MVD187" s="91"/>
      <c r="MVE187" s="91"/>
      <c r="MVF187" s="91"/>
      <c r="MVG187" s="91"/>
      <c r="MVH187" s="91"/>
      <c r="MVI187" s="91"/>
      <c r="MVJ187" s="91"/>
      <c r="MVK187" s="91"/>
      <c r="MVL187" s="91"/>
      <c r="MVM187" s="91"/>
      <c r="MVN187" s="91"/>
      <c r="MVO187" s="91"/>
      <c r="MVP187" s="91"/>
      <c r="MVQ187" s="91"/>
      <c r="MVR187" s="91"/>
      <c r="MVS187" s="91"/>
      <c r="MVT187" s="91"/>
      <c r="MVU187" s="91"/>
      <c r="MVV187" s="91"/>
      <c r="MVW187" s="91"/>
      <c r="MVX187" s="91"/>
      <c r="MVY187" s="91"/>
      <c r="MVZ187" s="91"/>
      <c r="MWA187" s="91"/>
      <c r="MWB187" s="91"/>
      <c r="MWC187" s="91"/>
      <c r="MWD187" s="91"/>
      <c r="MWE187" s="91"/>
      <c r="MWF187" s="91"/>
      <c r="MWG187" s="91"/>
      <c r="MWH187" s="91"/>
      <c r="MWI187" s="91"/>
      <c r="MWJ187" s="91"/>
      <c r="MWK187" s="91"/>
      <c r="MWL187" s="91"/>
      <c r="MWM187" s="91"/>
      <c r="MWN187" s="91"/>
      <c r="MWO187" s="91"/>
      <c r="MWP187" s="91"/>
      <c r="MWQ187" s="91"/>
      <c r="MWR187" s="91"/>
      <c r="MWS187" s="91"/>
      <c r="MWT187" s="91"/>
      <c r="MWU187" s="91"/>
      <c r="MWV187" s="91"/>
      <c r="MWW187" s="91"/>
      <c r="MWX187" s="91"/>
      <c r="MWY187" s="91"/>
      <c r="MWZ187" s="91"/>
      <c r="MXA187" s="91"/>
      <c r="MXB187" s="91"/>
      <c r="MXC187" s="91"/>
      <c r="MXD187" s="91"/>
      <c r="MXE187" s="91"/>
      <c r="MXF187" s="91"/>
      <c r="MXG187" s="91"/>
      <c r="MXH187" s="91"/>
      <c r="MXI187" s="91"/>
      <c r="MXJ187" s="91"/>
      <c r="MXK187" s="91"/>
      <c r="MXL187" s="91"/>
      <c r="MXM187" s="91"/>
      <c r="MXN187" s="91"/>
      <c r="MXO187" s="91"/>
      <c r="MXP187" s="91"/>
      <c r="MXQ187" s="91"/>
      <c r="MXR187" s="91"/>
      <c r="MXS187" s="91"/>
      <c r="MXT187" s="91"/>
      <c r="MXU187" s="91"/>
      <c r="MXV187" s="91"/>
      <c r="MXW187" s="91"/>
      <c r="MXX187" s="91"/>
      <c r="MXY187" s="91"/>
      <c r="MXZ187" s="91"/>
      <c r="MYA187" s="91"/>
      <c r="MYB187" s="91"/>
      <c r="MYC187" s="91"/>
      <c r="MYD187" s="91"/>
      <c r="MYE187" s="91"/>
      <c r="MYF187" s="91"/>
      <c r="MYG187" s="91"/>
      <c r="MYH187" s="91"/>
      <c r="MYI187" s="91"/>
      <c r="MYJ187" s="91"/>
      <c r="MYK187" s="91"/>
      <c r="MYL187" s="91"/>
      <c r="MYM187" s="91"/>
      <c r="MYN187" s="91"/>
      <c r="MYO187" s="91"/>
      <c r="MYP187" s="91"/>
      <c r="MYQ187" s="91"/>
      <c r="MYR187" s="91"/>
      <c r="MYS187" s="91"/>
      <c r="MYT187" s="91"/>
      <c r="MYU187" s="91"/>
      <c r="MYV187" s="91"/>
      <c r="MYW187" s="91"/>
      <c r="MYX187" s="91"/>
      <c r="MYY187" s="91"/>
      <c r="MYZ187" s="91"/>
      <c r="MZA187" s="91"/>
      <c r="MZB187" s="91"/>
      <c r="MZC187" s="91"/>
      <c r="MZD187" s="91"/>
      <c r="MZE187" s="91"/>
      <c r="MZF187" s="91"/>
      <c r="MZG187" s="91"/>
      <c r="MZH187" s="91"/>
      <c r="MZI187" s="91"/>
      <c r="MZJ187" s="91"/>
      <c r="MZK187" s="91"/>
      <c r="MZL187" s="91"/>
      <c r="MZM187" s="91"/>
      <c r="MZN187" s="91"/>
      <c r="MZO187" s="91"/>
      <c r="MZP187" s="91"/>
      <c r="MZQ187" s="91"/>
      <c r="MZR187" s="91"/>
      <c r="MZS187" s="91"/>
      <c r="MZT187" s="91"/>
      <c r="MZU187" s="91"/>
      <c r="MZV187" s="91"/>
      <c r="MZW187" s="91"/>
      <c r="MZX187" s="91"/>
      <c r="MZY187" s="91"/>
      <c r="MZZ187" s="91"/>
      <c r="NAA187" s="91"/>
      <c r="NAB187" s="91"/>
      <c r="NAC187" s="91"/>
      <c r="NAD187" s="91"/>
      <c r="NAE187" s="91"/>
      <c r="NAF187" s="91"/>
      <c r="NAG187" s="91"/>
      <c r="NAH187" s="91"/>
      <c r="NAI187" s="91"/>
      <c r="NAJ187" s="91"/>
      <c r="NAK187" s="91"/>
      <c r="NAL187" s="91"/>
      <c r="NAM187" s="91"/>
      <c r="NAN187" s="91"/>
      <c r="NAO187" s="91"/>
      <c r="NAP187" s="91"/>
      <c r="NAQ187" s="91"/>
      <c r="NAR187" s="91"/>
      <c r="NAS187" s="91"/>
      <c r="NAT187" s="91"/>
      <c r="NAU187" s="91"/>
      <c r="NAV187" s="91"/>
      <c r="NAW187" s="91"/>
      <c r="NAX187" s="91"/>
      <c r="NAY187" s="91"/>
      <c r="NAZ187" s="91"/>
      <c r="NBA187" s="91"/>
      <c r="NBB187" s="91"/>
      <c r="NBC187" s="91"/>
      <c r="NBD187" s="91"/>
      <c r="NBE187" s="91"/>
      <c r="NBF187" s="91"/>
      <c r="NBG187" s="91"/>
      <c r="NBH187" s="91"/>
      <c r="NBI187" s="91"/>
      <c r="NBJ187" s="91"/>
      <c r="NBK187" s="91"/>
      <c r="NBL187" s="91"/>
      <c r="NBM187" s="91"/>
      <c r="NBN187" s="91"/>
      <c r="NBO187" s="91"/>
      <c r="NBP187" s="91"/>
      <c r="NBQ187" s="91"/>
      <c r="NBR187" s="91"/>
      <c r="NBS187" s="91"/>
      <c r="NBT187" s="91"/>
      <c r="NBU187" s="91"/>
      <c r="NBV187" s="91"/>
      <c r="NBW187" s="91"/>
      <c r="NBX187" s="91"/>
      <c r="NBY187" s="91"/>
      <c r="NBZ187" s="91"/>
      <c r="NCA187" s="91"/>
      <c r="NCB187" s="91"/>
      <c r="NCC187" s="91"/>
      <c r="NCD187" s="91"/>
      <c r="NCE187" s="91"/>
      <c r="NCF187" s="91"/>
      <c r="NCG187" s="91"/>
      <c r="NCH187" s="91"/>
      <c r="NCI187" s="91"/>
      <c r="NCJ187" s="91"/>
      <c r="NCK187" s="91"/>
      <c r="NCL187" s="91"/>
      <c r="NCM187" s="91"/>
      <c r="NCN187" s="91"/>
      <c r="NCO187" s="91"/>
      <c r="NCP187" s="91"/>
      <c r="NCQ187" s="91"/>
      <c r="NCR187" s="91"/>
      <c r="NCS187" s="91"/>
      <c r="NCT187" s="91"/>
      <c r="NCU187" s="91"/>
      <c r="NCV187" s="91"/>
      <c r="NCW187" s="91"/>
      <c r="NCX187" s="91"/>
      <c r="NCY187" s="91"/>
      <c r="NCZ187" s="91"/>
      <c r="NDA187" s="91"/>
      <c r="NDB187" s="91"/>
      <c r="NDC187" s="91"/>
      <c r="NDD187" s="91"/>
      <c r="NDE187" s="91"/>
      <c r="NDF187" s="91"/>
      <c r="NDG187" s="91"/>
      <c r="NDH187" s="91"/>
      <c r="NDI187" s="91"/>
      <c r="NDJ187" s="91"/>
      <c r="NDK187" s="91"/>
      <c r="NDL187" s="91"/>
      <c r="NDM187" s="91"/>
      <c r="NDN187" s="91"/>
      <c r="NDO187" s="91"/>
      <c r="NDP187" s="91"/>
      <c r="NDQ187" s="91"/>
      <c r="NDR187" s="91"/>
      <c r="NDS187" s="91"/>
      <c r="NDT187" s="91"/>
      <c r="NDU187" s="91"/>
      <c r="NDV187" s="91"/>
      <c r="NDW187" s="91"/>
      <c r="NDX187" s="91"/>
      <c r="NDY187" s="91"/>
      <c r="NDZ187" s="91"/>
      <c r="NEA187" s="91"/>
      <c r="NEB187" s="91"/>
      <c r="NEC187" s="91"/>
      <c r="NED187" s="91"/>
      <c r="NEE187" s="91"/>
      <c r="NEF187" s="91"/>
      <c r="NEG187" s="91"/>
      <c r="NEH187" s="91"/>
      <c r="NEI187" s="91"/>
      <c r="NEJ187" s="91"/>
      <c r="NEK187" s="91"/>
      <c r="NEL187" s="91"/>
      <c r="NEM187" s="91"/>
      <c r="NEN187" s="91"/>
      <c r="NEO187" s="91"/>
      <c r="NEP187" s="91"/>
      <c r="NEQ187" s="91"/>
      <c r="NER187" s="91"/>
      <c r="NES187" s="91"/>
      <c r="NET187" s="91"/>
      <c r="NEU187" s="91"/>
      <c r="NEV187" s="91"/>
      <c r="NEW187" s="91"/>
      <c r="NEX187" s="91"/>
      <c r="NEY187" s="91"/>
      <c r="NEZ187" s="91"/>
      <c r="NFA187" s="91"/>
      <c r="NFB187" s="91"/>
      <c r="NFC187" s="91"/>
      <c r="NFD187" s="91"/>
      <c r="NFE187" s="91"/>
      <c r="NFF187" s="91"/>
      <c r="NFG187" s="91"/>
      <c r="NFH187" s="91"/>
      <c r="NFI187" s="91"/>
      <c r="NFJ187" s="91"/>
      <c r="NFK187" s="91"/>
      <c r="NFL187" s="91"/>
      <c r="NFM187" s="91"/>
      <c r="NFN187" s="91"/>
      <c r="NFO187" s="91"/>
      <c r="NFP187" s="91"/>
      <c r="NFQ187" s="91"/>
      <c r="NFR187" s="91"/>
      <c r="NFS187" s="91"/>
      <c r="NFT187" s="91"/>
      <c r="NFU187" s="91"/>
      <c r="NFV187" s="91"/>
      <c r="NFW187" s="91"/>
      <c r="NFX187" s="91"/>
      <c r="NFY187" s="91"/>
      <c r="NFZ187" s="91"/>
      <c r="NGA187" s="91"/>
      <c r="NGB187" s="91"/>
      <c r="NGC187" s="91"/>
      <c r="NGD187" s="91"/>
      <c r="NGE187" s="91"/>
      <c r="NGF187" s="91"/>
      <c r="NGG187" s="91"/>
      <c r="NGH187" s="91"/>
      <c r="NGI187" s="91"/>
      <c r="NGJ187" s="91"/>
      <c r="NGK187" s="91"/>
      <c r="NGL187" s="91"/>
      <c r="NGM187" s="91"/>
      <c r="NGN187" s="91"/>
      <c r="NGO187" s="91"/>
      <c r="NGP187" s="91"/>
      <c r="NGQ187" s="91"/>
      <c r="NGR187" s="91"/>
      <c r="NGS187" s="91"/>
      <c r="NGT187" s="91"/>
      <c r="NGU187" s="91"/>
      <c r="NGV187" s="91"/>
      <c r="NGW187" s="91"/>
      <c r="NGX187" s="91"/>
      <c r="NGY187" s="91"/>
      <c r="NGZ187" s="91"/>
      <c r="NHA187" s="91"/>
      <c r="NHB187" s="91"/>
      <c r="NHC187" s="91"/>
      <c r="NHD187" s="91"/>
      <c r="NHE187" s="91"/>
      <c r="NHF187" s="91"/>
      <c r="NHG187" s="91"/>
      <c r="NHH187" s="91"/>
      <c r="NHI187" s="91"/>
      <c r="NHJ187" s="91"/>
      <c r="NHK187" s="91"/>
      <c r="NHL187" s="91"/>
      <c r="NHM187" s="91"/>
      <c r="NHN187" s="91"/>
      <c r="NHO187" s="91"/>
      <c r="NHP187" s="91"/>
      <c r="NHQ187" s="91"/>
      <c r="NHR187" s="91"/>
      <c r="NHS187" s="91"/>
      <c r="NHT187" s="91"/>
      <c r="NHU187" s="91"/>
      <c r="NHV187" s="91"/>
      <c r="NHW187" s="91"/>
      <c r="NHX187" s="91"/>
      <c r="NHY187" s="91"/>
      <c r="NHZ187" s="91"/>
      <c r="NIA187" s="91"/>
      <c r="NIB187" s="91"/>
      <c r="NIC187" s="91"/>
      <c r="NID187" s="91"/>
      <c r="NIE187" s="91"/>
      <c r="NIF187" s="91"/>
      <c r="NIG187" s="91"/>
      <c r="NIH187" s="91"/>
      <c r="NII187" s="91"/>
      <c r="NIJ187" s="91"/>
      <c r="NIK187" s="91"/>
      <c r="NIL187" s="91"/>
      <c r="NIM187" s="91"/>
      <c r="NIN187" s="91"/>
      <c r="NIO187" s="91"/>
      <c r="NIP187" s="91"/>
      <c r="NIQ187" s="91"/>
      <c r="NIR187" s="91"/>
      <c r="NIS187" s="91"/>
      <c r="NIT187" s="91"/>
      <c r="NIU187" s="91"/>
      <c r="NIV187" s="91"/>
      <c r="NIW187" s="91"/>
      <c r="NIX187" s="91"/>
      <c r="NIY187" s="91"/>
      <c r="NIZ187" s="91"/>
      <c r="NJA187" s="91"/>
      <c r="NJB187" s="91"/>
      <c r="NJC187" s="91"/>
      <c r="NJD187" s="91"/>
      <c r="NJE187" s="91"/>
      <c r="NJF187" s="91"/>
      <c r="NJG187" s="91"/>
      <c r="NJH187" s="91"/>
      <c r="NJI187" s="91"/>
      <c r="NJJ187" s="91"/>
      <c r="NJK187" s="91"/>
      <c r="NJL187" s="91"/>
      <c r="NJM187" s="91"/>
      <c r="NJN187" s="91"/>
      <c r="NJO187" s="91"/>
      <c r="NJP187" s="91"/>
      <c r="NJQ187" s="91"/>
      <c r="NJR187" s="91"/>
      <c r="NJS187" s="91"/>
      <c r="NJT187" s="91"/>
      <c r="NJU187" s="91"/>
      <c r="NJV187" s="91"/>
      <c r="NJW187" s="91"/>
      <c r="NJX187" s="91"/>
      <c r="NJY187" s="91"/>
      <c r="NJZ187" s="91"/>
      <c r="NKA187" s="91"/>
      <c r="NKB187" s="91"/>
      <c r="NKC187" s="91"/>
      <c r="NKD187" s="91"/>
      <c r="NKE187" s="91"/>
      <c r="NKF187" s="91"/>
      <c r="NKG187" s="91"/>
      <c r="NKH187" s="91"/>
      <c r="NKI187" s="91"/>
      <c r="NKJ187" s="91"/>
      <c r="NKK187" s="91"/>
      <c r="NKL187" s="91"/>
      <c r="NKM187" s="91"/>
      <c r="NKN187" s="91"/>
      <c r="NKO187" s="91"/>
      <c r="NKP187" s="91"/>
      <c r="NKQ187" s="91"/>
      <c r="NKR187" s="91"/>
      <c r="NKS187" s="91"/>
      <c r="NKT187" s="91"/>
      <c r="NKU187" s="91"/>
      <c r="NKV187" s="91"/>
      <c r="NKW187" s="91"/>
      <c r="NKX187" s="91"/>
      <c r="NKY187" s="91"/>
      <c r="NKZ187" s="91"/>
      <c r="NLA187" s="91"/>
      <c r="NLB187" s="91"/>
      <c r="NLC187" s="91"/>
      <c r="NLD187" s="91"/>
      <c r="NLE187" s="91"/>
      <c r="NLF187" s="91"/>
      <c r="NLG187" s="91"/>
      <c r="NLH187" s="91"/>
      <c r="NLI187" s="91"/>
      <c r="NLJ187" s="91"/>
      <c r="NLK187" s="91"/>
      <c r="NLL187" s="91"/>
      <c r="NLM187" s="91"/>
      <c r="NLN187" s="91"/>
      <c r="NLO187" s="91"/>
      <c r="NLP187" s="91"/>
      <c r="NLQ187" s="91"/>
      <c r="NLR187" s="91"/>
      <c r="NLS187" s="91"/>
      <c r="NLT187" s="91"/>
      <c r="NLU187" s="91"/>
      <c r="NLV187" s="91"/>
      <c r="NLW187" s="91"/>
      <c r="NLX187" s="91"/>
      <c r="NLY187" s="91"/>
      <c r="NLZ187" s="91"/>
      <c r="NMA187" s="91"/>
      <c r="NMB187" s="91"/>
      <c r="NMC187" s="91"/>
      <c r="NMD187" s="91"/>
      <c r="NME187" s="91"/>
      <c r="NMF187" s="91"/>
      <c r="NMG187" s="91"/>
      <c r="NMH187" s="91"/>
      <c r="NMI187" s="91"/>
      <c r="NMJ187" s="91"/>
      <c r="NMK187" s="91"/>
      <c r="NML187" s="91"/>
      <c r="NMM187" s="91"/>
      <c r="NMN187" s="91"/>
      <c r="NMO187" s="91"/>
      <c r="NMP187" s="91"/>
      <c r="NMQ187" s="91"/>
      <c r="NMR187" s="91"/>
      <c r="NMS187" s="91"/>
      <c r="NMT187" s="91"/>
      <c r="NMU187" s="91"/>
      <c r="NMV187" s="91"/>
      <c r="NMW187" s="91"/>
      <c r="NMX187" s="91"/>
      <c r="NMY187" s="91"/>
      <c r="NMZ187" s="91"/>
      <c r="NNA187" s="91"/>
      <c r="NNB187" s="91"/>
      <c r="NNC187" s="91"/>
      <c r="NND187" s="91"/>
      <c r="NNE187" s="91"/>
      <c r="NNF187" s="91"/>
      <c r="NNG187" s="91"/>
      <c r="NNH187" s="91"/>
      <c r="NNI187" s="91"/>
      <c r="NNJ187" s="91"/>
      <c r="NNK187" s="91"/>
      <c r="NNL187" s="91"/>
      <c r="NNM187" s="91"/>
      <c r="NNN187" s="91"/>
      <c r="NNO187" s="91"/>
      <c r="NNP187" s="91"/>
      <c r="NNQ187" s="91"/>
      <c r="NNR187" s="91"/>
      <c r="NNS187" s="91"/>
      <c r="NNT187" s="91"/>
      <c r="NNU187" s="91"/>
      <c r="NNV187" s="91"/>
      <c r="NNW187" s="91"/>
      <c r="NNX187" s="91"/>
      <c r="NNY187" s="91"/>
      <c r="NNZ187" s="91"/>
      <c r="NOA187" s="91"/>
      <c r="NOB187" s="91"/>
      <c r="NOC187" s="91"/>
      <c r="NOD187" s="91"/>
      <c r="NOE187" s="91"/>
      <c r="NOF187" s="91"/>
      <c r="NOG187" s="91"/>
      <c r="NOH187" s="91"/>
      <c r="NOI187" s="91"/>
      <c r="NOJ187" s="91"/>
      <c r="NOK187" s="91"/>
      <c r="NOL187" s="91"/>
      <c r="NOM187" s="91"/>
      <c r="NON187" s="91"/>
      <c r="NOO187" s="91"/>
      <c r="NOP187" s="91"/>
      <c r="NOQ187" s="91"/>
      <c r="NOR187" s="91"/>
      <c r="NOS187" s="91"/>
      <c r="NOT187" s="91"/>
      <c r="NOU187" s="91"/>
      <c r="NOV187" s="91"/>
      <c r="NOW187" s="91"/>
      <c r="NOX187" s="91"/>
      <c r="NOY187" s="91"/>
      <c r="NOZ187" s="91"/>
      <c r="NPA187" s="91"/>
      <c r="NPB187" s="91"/>
      <c r="NPC187" s="91"/>
      <c r="NPD187" s="91"/>
      <c r="NPE187" s="91"/>
      <c r="NPF187" s="91"/>
      <c r="NPG187" s="91"/>
      <c r="NPH187" s="91"/>
      <c r="NPI187" s="91"/>
      <c r="NPJ187" s="91"/>
      <c r="NPK187" s="91"/>
      <c r="NPL187" s="91"/>
      <c r="NPM187" s="91"/>
      <c r="NPN187" s="91"/>
      <c r="NPO187" s="91"/>
      <c r="NPP187" s="91"/>
      <c r="NPQ187" s="91"/>
      <c r="NPR187" s="91"/>
      <c r="NPS187" s="91"/>
      <c r="NPT187" s="91"/>
      <c r="NPU187" s="91"/>
      <c r="NPV187" s="91"/>
      <c r="NPW187" s="91"/>
      <c r="NPX187" s="91"/>
      <c r="NPY187" s="91"/>
      <c r="NPZ187" s="91"/>
      <c r="NQA187" s="91"/>
      <c r="NQB187" s="91"/>
      <c r="NQC187" s="91"/>
      <c r="NQD187" s="91"/>
      <c r="NQE187" s="91"/>
      <c r="NQF187" s="91"/>
      <c r="NQG187" s="91"/>
      <c r="NQH187" s="91"/>
      <c r="NQI187" s="91"/>
      <c r="NQJ187" s="91"/>
      <c r="NQK187" s="91"/>
      <c r="NQL187" s="91"/>
      <c r="NQM187" s="91"/>
      <c r="NQN187" s="91"/>
      <c r="NQO187" s="91"/>
      <c r="NQP187" s="91"/>
      <c r="NQQ187" s="91"/>
      <c r="NQR187" s="91"/>
      <c r="NQS187" s="91"/>
      <c r="NQT187" s="91"/>
      <c r="NQU187" s="91"/>
      <c r="NQV187" s="91"/>
      <c r="NQW187" s="91"/>
      <c r="NQX187" s="91"/>
      <c r="NQY187" s="91"/>
      <c r="NQZ187" s="91"/>
      <c r="NRA187" s="91"/>
      <c r="NRB187" s="91"/>
      <c r="NRC187" s="91"/>
      <c r="NRD187" s="91"/>
      <c r="NRE187" s="91"/>
      <c r="NRF187" s="91"/>
      <c r="NRG187" s="91"/>
      <c r="NRH187" s="91"/>
      <c r="NRI187" s="91"/>
      <c r="NRJ187" s="91"/>
      <c r="NRK187" s="91"/>
      <c r="NRL187" s="91"/>
      <c r="NRM187" s="91"/>
      <c r="NRN187" s="91"/>
      <c r="NRO187" s="91"/>
      <c r="NRP187" s="91"/>
      <c r="NRQ187" s="91"/>
      <c r="NRR187" s="91"/>
      <c r="NRS187" s="91"/>
      <c r="NRT187" s="91"/>
      <c r="NRU187" s="91"/>
      <c r="NRV187" s="91"/>
      <c r="NRW187" s="91"/>
      <c r="NRX187" s="91"/>
      <c r="NRY187" s="91"/>
      <c r="NRZ187" s="91"/>
      <c r="NSA187" s="91"/>
      <c r="NSB187" s="91"/>
      <c r="NSC187" s="91"/>
      <c r="NSD187" s="91"/>
      <c r="NSE187" s="91"/>
      <c r="NSF187" s="91"/>
      <c r="NSG187" s="91"/>
      <c r="NSH187" s="91"/>
      <c r="NSI187" s="91"/>
      <c r="NSJ187" s="91"/>
      <c r="NSK187" s="91"/>
      <c r="NSL187" s="91"/>
      <c r="NSM187" s="91"/>
      <c r="NSN187" s="91"/>
      <c r="NSO187" s="91"/>
      <c r="NSP187" s="91"/>
      <c r="NSQ187" s="91"/>
      <c r="NSR187" s="91"/>
      <c r="NSS187" s="91"/>
      <c r="NST187" s="91"/>
      <c r="NSU187" s="91"/>
      <c r="NSV187" s="91"/>
      <c r="NSW187" s="91"/>
      <c r="NSX187" s="91"/>
      <c r="NSY187" s="91"/>
      <c r="NSZ187" s="91"/>
      <c r="NTA187" s="91"/>
      <c r="NTB187" s="91"/>
      <c r="NTC187" s="91"/>
      <c r="NTD187" s="91"/>
      <c r="NTE187" s="91"/>
      <c r="NTF187" s="91"/>
      <c r="NTG187" s="91"/>
      <c r="NTH187" s="91"/>
      <c r="NTI187" s="91"/>
      <c r="NTJ187" s="91"/>
      <c r="NTK187" s="91"/>
      <c r="NTL187" s="91"/>
      <c r="NTM187" s="91"/>
      <c r="NTN187" s="91"/>
      <c r="NTO187" s="91"/>
      <c r="NTP187" s="91"/>
      <c r="NTQ187" s="91"/>
      <c r="NTR187" s="91"/>
      <c r="NTS187" s="91"/>
      <c r="NTT187" s="91"/>
      <c r="NTU187" s="91"/>
      <c r="NTV187" s="91"/>
      <c r="NTW187" s="91"/>
      <c r="NTX187" s="91"/>
      <c r="NTY187" s="91"/>
      <c r="NTZ187" s="91"/>
      <c r="NUA187" s="91"/>
      <c r="NUB187" s="91"/>
      <c r="NUC187" s="91"/>
      <c r="NUD187" s="91"/>
      <c r="NUE187" s="91"/>
      <c r="NUF187" s="91"/>
      <c r="NUG187" s="91"/>
      <c r="NUH187" s="91"/>
      <c r="NUI187" s="91"/>
      <c r="NUJ187" s="91"/>
      <c r="NUK187" s="91"/>
      <c r="NUL187" s="91"/>
      <c r="NUM187" s="91"/>
      <c r="NUN187" s="91"/>
      <c r="NUO187" s="91"/>
      <c r="NUP187" s="91"/>
      <c r="NUQ187" s="91"/>
      <c r="NUR187" s="91"/>
      <c r="NUS187" s="91"/>
      <c r="NUT187" s="91"/>
      <c r="NUU187" s="91"/>
      <c r="NUV187" s="91"/>
      <c r="NUW187" s="91"/>
      <c r="NUX187" s="91"/>
      <c r="NUY187" s="91"/>
      <c r="NUZ187" s="91"/>
      <c r="NVA187" s="91"/>
      <c r="NVB187" s="91"/>
      <c r="NVC187" s="91"/>
      <c r="NVD187" s="91"/>
      <c r="NVE187" s="91"/>
      <c r="NVF187" s="91"/>
      <c r="NVG187" s="91"/>
      <c r="NVH187" s="91"/>
      <c r="NVI187" s="91"/>
      <c r="NVJ187" s="91"/>
      <c r="NVK187" s="91"/>
      <c r="NVL187" s="91"/>
      <c r="NVM187" s="91"/>
      <c r="NVN187" s="91"/>
      <c r="NVO187" s="91"/>
      <c r="NVP187" s="91"/>
      <c r="NVQ187" s="91"/>
      <c r="NVR187" s="91"/>
      <c r="NVS187" s="91"/>
      <c r="NVT187" s="91"/>
      <c r="NVU187" s="91"/>
      <c r="NVV187" s="91"/>
      <c r="NVW187" s="91"/>
      <c r="NVX187" s="91"/>
      <c r="NVY187" s="91"/>
      <c r="NVZ187" s="91"/>
      <c r="NWA187" s="91"/>
      <c r="NWB187" s="91"/>
      <c r="NWC187" s="91"/>
      <c r="NWD187" s="91"/>
      <c r="NWE187" s="91"/>
      <c r="NWF187" s="91"/>
      <c r="NWG187" s="91"/>
      <c r="NWH187" s="91"/>
      <c r="NWI187" s="91"/>
      <c r="NWJ187" s="91"/>
      <c r="NWK187" s="91"/>
      <c r="NWL187" s="91"/>
      <c r="NWM187" s="91"/>
      <c r="NWN187" s="91"/>
      <c r="NWO187" s="91"/>
      <c r="NWP187" s="91"/>
      <c r="NWQ187" s="91"/>
      <c r="NWR187" s="91"/>
      <c r="NWS187" s="91"/>
      <c r="NWT187" s="91"/>
      <c r="NWU187" s="91"/>
      <c r="NWV187" s="91"/>
      <c r="NWW187" s="91"/>
      <c r="NWX187" s="91"/>
      <c r="NWY187" s="91"/>
      <c r="NWZ187" s="91"/>
      <c r="NXA187" s="91"/>
      <c r="NXB187" s="91"/>
      <c r="NXC187" s="91"/>
      <c r="NXD187" s="91"/>
      <c r="NXE187" s="91"/>
      <c r="NXF187" s="91"/>
      <c r="NXG187" s="91"/>
      <c r="NXH187" s="91"/>
      <c r="NXI187" s="91"/>
      <c r="NXJ187" s="91"/>
      <c r="NXK187" s="91"/>
      <c r="NXL187" s="91"/>
      <c r="NXM187" s="91"/>
      <c r="NXN187" s="91"/>
      <c r="NXO187" s="91"/>
      <c r="NXP187" s="91"/>
      <c r="NXQ187" s="91"/>
      <c r="NXR187" s="91"/>
      <c r="NXS187" s="91"/>
      <c r="NXT187" s="91"/>
      <c r="NXU187" s="91"/>
      <c r="NXV187" s="91"/>
      <c r="NXW187" s="91"/>
      <c r="NXX187" s="91"/>
      <c r="NXY187" s="91"/>
      <c r="NXZ187" s="91"/>
      <c r="NYA187" s="91"/>
      <c r="NYB187" s="91"/>
      <c r="NYC187" s="91"/>
      <c r="NYD187" s="91"/>
      <c r="NYE187" s="91"/>
      <c r="NYF187" s="91"/>
      <c r="NYG187" s="91"/>
      <c r="NYH187" s="91"/>
      <c r="NYI187" s="91"/>
      <c r="NYJ187" s="91"/>
      <c r="NYK187" s="91"/>
      <c r="NYL187" s="91"/>
      <c r="NYM187" s="91"/>
      <c r="NYN187" s="91"/>
      <c r="NYO187" s="91"/>
      <c r="NYP187" s="91"/>
      <c r="NYQ187" s="91"/>
      <c r="NYR187" s="91"/>
      <c r="NYS187" s="91"/>
      <c r="NYT187" s="91"/>
      <c r="NYU187" s="91"/>
      <c r="NYV187" s="91"/>
      <c r="NYW187" s="91"/>
      <c r="NYX187" s="91"/>
      <c r="NYY187" s="91"/>
      <c r="NYZ187" s="91"/>
      <c r="NZA187" s="91"/>
      <c r="NZB187" s="91"/>
      <c r="NZC187" s="91"/>
      <c r="NZD187" s="91"/>
      <c r="NZE187" s="91"/>
      <c r="NZF187" s="91"/>
      <c r="NZG187" s="91"/>
      <c r="NZH187" s="91"/>
      <c r="NZI187" s="91"/>
      <c r="NZJ187" s="91"/>
      <c r="NZK187" s="91"/>
      <c r="NZL187" s="91"/>
      <c r="NZM187" s="91"/>
      <c r="NZN187" s="91"/>
      <c r="NZO187" s="91"/>
      <c r="NZP187" s="91"/>
      <c r="NZQ187" s="91"/>
      <c r="NZR187" s="91"/>
      <c r="NZS187" s="91"/>
      <c r="NZT187" s="91"/>
      <c r="NZU187" s="91"/>
      <c r="NZV187" s="91"/>
      <c r="NZW187" s="91"/>
      <c r="NZX187" s="91"/>
      <c r="NZY187" s="91"/>
      <c r="NZZ187" s="91"/>
      <c r="OAA187" s="91"/>
      <c r="OAB187" s="91"/>
      <c r="OAC187" s="91"/>
      <c r="OAD187" s="91"/>
      <c r="OAE187" s="91"/>
      <c r="OAF187" s="91"/>
      <c r="OAG187" s="91"/>
      <c r="OAH187" s="91"/>
      <c r="OAI187" s="91"/>
      <c r="OAJ187" s="91"/>
      <c r="OAK187" s="91"/>
      <c r="OAL187" s="91"/>
      <c r="OAM187" s="91"/>
      <c r="OAN187" s="91"/>
      <c r="OAO187" s="91"/>
      <c r="OAP187" s="91"/>
      <c r="OAQ187" s="91"/>
      <c r="OAR187" s="91"/>
      <c r="OAS187" s="91"/>
      <c r="OAT187" s="91"/>
      <c r="OAU187" s="91"/>
      <c r="OAV187" s="91"/>
      <c r="OAW187" s="91"/>
      <c r="OAX187" s="91"/>
      <c r="OAY187" s="91"/>
      <c r="OAZ187" s="91"/>
      <c r="OBA187" s="91"/>
      <c r="OBB187" s="91"/>
      <c r="OBC187" s="91"/>
      <c r="OBD187" s="91"/>
      <c r="OBE187" s="91"/>
      <c r="OBF187" s="91"/>
      <c r="OBG187" s="91"/>
      <c r="OBH187" s="91"/>
      <c r="OBI187" s="91"/>
      <c r="OBJ187" s="91"/>
      <c r="OBK187" s="91"/>
      <c r="OBL187" s="91"/>
      <c r="OBM187" s="91"/>
      <c r="OBN187" s="91"/>
      <c r="OBO187" s="91"/>
      <c r="OBP187" s="91"/>
      <c r="OBQ187" s="91"/>
      <c r="OBR187" s="91"/>
      <c r="OBS187" s="91"/>
      <c r="OBT187" s="91"/>
      <c r="OBU187" s="91"/>
      <c r="OBV187" s="91"/>
      <c r="OBW187" s="91"/>
      <c r="OBX187" s="91"/>
      <c r="OBY187" s="91"/>
      <c r="OBZ187" s="91"/>
      <c r="OCA187" s="91"/>
      <c r="OCB187" s="91"/>
      <c r="OCC187" s="91"/>
      <c r="OCD187" s="91"/>
      <c r="OCE187" s="91"/>
      <c r="OCF187" s="91"/>
      <c r="OCG187" s="91"/>
      <c r="OCH187" s="91"/>
      <c r="OCI187" s="91"/>
      <c r="OCJ187" s="91"/>
      <c r="OCK187" s="91"/>
      <c r="OCL187" s="91"/>
      <c r="OCM187" s="91"/>
      <c r="OCN187" s="91"/>
      <c r="OCO187" s="91"/>
      <c r="OCP187" s="91"/>
      <c r="OCQ187" s="91"/>
      <c r="OCR187" s="91"/>
      <c r="OCS187" s="91"/>
      <c r="OCT187" s="91"/>
      <c r="OCU187" s="91"/>
      <c r="OCV187" s="91"/>
      <c r="OCW187" s="91"/>
      <c r="OCX187" s="91"/>
      <c r="OCY187" s="91"/>
      <c r="OCZ187" s="91"/>
      <c r="ODA187" s="91"/>
      <c r="ODB187" s="91"/>
      <c r="ODC187" s="91"/>
      <c r="ODD187" s="91"/>
      <c r="ODE187" s="91"/>
      <c r="ODF187" s="91"/>
      <c r="ODG187" s="91"/>
      <c r="ODH187" s="91"/>
      <c r="ODI187" s="91"/>
      <c r="ODJ187" s="91"/>
      <c r="ODK187" s="91"/>
      <c r="ODL187" s="91"/>
      <c r="ODM187" s="91"/>
      <c r="ODN187" s="91"/>
      <c r="ODO187" s="91"/>
      <c r="ODP187" s="91"/>
      <c r="ODQ187" s="91"/>
      <c r="ODR187" s="91"/>
      <c r="ODS187" s="91"/>
      <c r="ODT187" s="91"/>
      <c r="ODU187" s="91"/>
      <c r="ODV187" s="91"/>
      <c r="ODW187" s="91"/>
      <c r="ODX187" s="91"/>
      <c r="ODY187" s="91"/>
      <c r="ODZ187" s="91"/>
      <c r="OEA187" s="91"/>
      <c r="OEB187" s="91"/>
      <c r="OEC187" s="91"/>
      <c r="OED187" s="91"/>
      <c r="OEE187" s="91"/>
      <c r="OEF187" s="91"/>
      <c r="OEG187" s="91"/>
      <c r="OEH187" s="91"/>
      <c r="OEI187" s="91"/>
      <c r="OEJ187" s="91"/>
      <c r="OEK187" s="91"/>
      <c r="OEL187" s="91"/>
      <c r="OEM187" s="91"/>
      <c r="OEN187" s="91"/>
      <c r="OEO187" s="91"/>
      <c r="OEP187" s="91"/>
      <c r="OEQ187" s="91"/>
      <c r="OER187" s="91"/>
      <c r="OES187" s="91"/>
      <c r="OET187" s="91"/>
      <c r="OEU187" s="91"/>
      <c r="OEV187" s="91"/>
      <c r="OEW187" s="91"/>
      <c r="OEX187" s="91"/>
      <c r="OEY187" s="91"/>
      <c r="OEZ187" s="91"/>
      <c r="OFA187" s="91"/>
      <c r="OFB187" s="91"/>
      <c r="OFC187" s="91"/>
      <c r="OFD187" s="91"/>
      <c r="OFE187" s="91"/>
      <c r="OFF187" s="91"/>
      <c r="OFG187" s="91"/>
      <c r="OFH187" s="91"/>
      <c r="OFI187" s="91"/>
      <c r="OFJ187" s="91"/>
      <c r="OFK187" s="91"/>
      <c r="OFL187" s="91"/>
      <c r="OFM187" s="91"/>
      <c r="OFN187" s="91"/>
      <c r="OFO187" s="91"/>
      <c r="OFP187" s="91"/>
      <c r="OFQ187" s="91"/>
      <c r="OFR187" s="91"/>
      <c r="OFS187" s="91"/>
      <c r="OFT187" s="91"/>
      <c r="OFU187" s="91"/>
      <c r="OFV187" s="91"/>
      <c r="OFW187" s="91"/>
      <c r="OFX187" s="91"/>
      <c r="OFY187" s="91"/>
      <c r="OFZ187" s="91"/>
      <c r="OGA187" s="91"/>
      <c r="OGB187" s="91"/>
      <c r="OGC187" s="91"/>
      <c r="OGD187" s="91"/>
      <c r="OGE187" s="91"/>
      <c r="OGF187" s="91"/>
      <c r="OGG187" s="91"/>
      <c r="OGH187" s="91"/>
      <c r="OGI187" s="91"/>
      <c r="OGJ187" s="91"/>
      <c r="OGK187" s="91"/>
      <c r="OGL187" s="91"/>
      <c r="OGM187" s="91"/>
      <c r="OGN187" s="91"/>
      <c r="OGO187" s="91"/>
      <c r="OGP187" s="91"/>
      <c r="OGQ187" s="91"/>
      <c r="OGR187" s="91"/>
      <c r="OGS187" s="91"/>
      <c r="OGT187" s="91"/>
      <c r="OGU187" s="91"/>
      <c r="OGV187" s="91"/>
      <c r="OGW187" s="91"/>
      <c r="OGX187" s="91"/>
      <c r="OGY187" s="91"/>
      <c r="OGZ187" s="91"/>
      <c r="OHA187" s="91"/>
      <c r="OHB187" s="91"/>
      <c r="OHC187" s="91"/>
      <c r="OHD187" s="91"/>
      <c r="OHE187" s="91"/>
      <c r="OHF187" s="91"/>
      <c r="OHG187" s="91"/>
      <c r="OHH187" s="91"/>
      <c r="OHI187" s="91"/>
      <c r="OHJ187" s="91"/>
      <c r="OHK187" s="91"/>
      <c r="OHL187" s="91"/>
      <c r="OHM187" s="91"/>
      <c r="OHN187" s="91"/>
      <c r="OHO187" s="91"/>
      <c r="OHP187" s="91"/>
      <c r="OHQ187" s="91"/>
      <c r="OHR187" s="91"/>
      <c r="OHS187" s="91"/>
      <c r="OHT187" s="91"/>
      <c r="OHU187" s="91"/>
      <c r="OHV187" s="91"/>
      <c r="OHW187" s="91"/>
      <c r="OHX187" s="91"/>
      <c r="OHY187" s="91"/>
      <c r="OHZ187" s="91"/>
      <c r="OIA187" s="91"/>
      <c r="OIB187" s="91"/>
      <c r="OIC187" s="91"/>
      <c r="OID187" s="91"/>
      <c r="OIE187" s="91"/>
      <c r="OIF187" s="91"/>
      <c r="OIG187" s="91"/>
      <c r="OIH187" s="91"/>
      <c r="OII187" s="91"/>
      <c r="OIJ187" s="91"/>
      <c r="OIK187" s="91"/>
      <c r="OIL187" s="91"/>
      <c r="OIM187" s="91"/>
      <c r="OIN187" s="91"/>
      <c r="OIO187" s="91"/>
      <c r="OIP187" s="91"/>
      <c r="OIQ187" s="91"/>
      <c r="OIR187" s="91"/>
      <c r="OIS187" s="91"/>
      <c r="OIT187" s="91"/>
      <c r="OIU187" s="91"/>
      <c r="OIV187" s="91"/>
      <c r="OIW187" s="91"/>
      <c r="OIX187" s="91"/>
      <c r="OIY187" s="91"/>
      <c r="OIZ187" s="91"/>
      <c r="OJA187" s="91"/>
      <c r="OJB187" s="91"/>
      <c r="OJC187" s="91"/>
      <c r="OJD187" s="91"/>
      <c r="OJE187" s="91"/>
      <c r="OJF187" s="91"/>
      <c r="OJG187" s="91"/>
      <c r="OJH187" s="91"/>
      <c r="OJI187" s="91"/>
      <c r="OJJ187" s="91"/>
      <c r="OJK187" s="91"/>
      <c r="OJL187" s="91"/>
      <c r="OJM187" s="91"/>
      <c r="OJN187" s="91"/>
      <c r="OJO187" s="91"/>
      <c r="OJP187" s="91"/>
      <c r="OJQ187" s="91"/>
      <c r="OJR187" s="91"/>
      <c r="OJS187" s="91"/>
      <c r="OJT187" s="91"/>
      <c r="OJU187" s="91"/>
      <c r="OJV187" s="91"/>
      <c r="OJW187" s="91"/>
      <c r="OJX187" s="91"/>
      <c r="OJY187" s="91"/>
      <c r="OJZ187" s="91"/>
      <c r="OKA187" s="91"/>
      <c r="OKB187" s="91"/>
      <c r="OKC187" s="91"/>
      <c r="OKD187" s="91"/>
      <c r="OKE187" s="91"/>
      <c r="OKF187" s="91"/>
      <c r="OKG187" s="91"/>
      <c r="OKH187" s="91"/>
      <c r="OKI187" s="91"/>
      <c r="OKJ187" s="91"/>
      <c r="OKK187" s="91"/>
      <c r="OKL187" s="91"/>
      <c r="OKM187" s="91"/>
      <c r="OKN187" s="91"/>
      <c r="OKO187" s="91"/>
      <c r="OKP187" s="91"/>
      <c r="OKQ187" s="91"/>
      <c r="OKR187" s="91"/>
      <c r="OKS187" s="91"/>
      <c r="OKT187" s="91"/>
      <c r="OKU187" s="91"/>
      <c r="OKV187" s="91"/>
      <c r="OKW187" s="91"/>
      <c r="OKX187" s="91"/>
      <c r="OKY187" s="91"/>
      <c r="OKZ187" s="91"/>
      <c r="OLA187" s="91"/>
      <c r="OLB187" s="91"/>
      <c r="OLC187" s="91"/>
      <c r="OLD187" s="91"/>
      <c r="OLE187" s="91"/>
      <c r="OLF187" s="91"/>
      <c r="OLG187" s="91"/>
      <c r="OLH187" s="91"/>
      <c r="OLI187" s="91"/>
      <c r="OLJ187" s="91"/>
      <c r="OLK187" s="91"/>
      <c r="OLL187" s="91"/>
      <c r="OLM187" s="91"/>
      <c r="OLN187" s="91"/>
      <c r="OLO187" s="91"/>
      <c r="OLP187" s="91"/>
      <c r="OLQ187" s="91"/>
      <c r="OLR187" s="91"/>
      <c r="OLS187" s="91"/>
      <c r="OLT187" s="91"/>
      <c r="OLU187" s="91"/>
      <c r="OLV187" s="91"/>
      <c r="OLW187" s="91"/>
      <c r="OLX187" s="91"/>
      <c r="OLY187" s="91"/>
      <c r="OLZ187" s="91"/>
      <c r="OMA187" s="91"/>
      <c r="OMB187" s="91"/>
      <c r="OMC187" s="91"/>
      <c r="OMD187" s="91"/>
      <c r="OME187" s="91"/>
      <c r="OMF187" s="91"/>
      <c r="OMG187" s="91"/>
      <c r="OMH187" s="91"/>
      <c r="OMI187" s="91"/>
      <c r="OMJ187" s="91"/>
      <c r="OMK187" s="91"/>
      <c r="OML187" s="91"/>
      <c r="OMM187" s="91"/>
      <c r="OMN187" s="91"/>
      <c r="OMO187" s="91"/>
      <c r="OMP187" s="91"/>
      <c r="OMQ187" s="91"/>
      <c r="OMR187" s="91"/>
      <c r="OMS187" s="91"/>
      <c r="OMT187" s="91"/>
      <c r="OMU187" s="91"/>
      <c r="OMV187" s="91"/>
      <c r="OMW187" s="91"/>
      <c r="OMX187" s="91"/>
      <c r="OMY187" s="91"/>
      <c r="OMZ187" s="91"/>
      <c r="ONA187" s="91"/>
      <c r="ONB187" s="91"/>
      <c r="ONC187" s="91"/>
      <c r="OND187" s="91"/>
      <c r="ONE187" s="91"/>
      <c r="ONF187" s="91"/>
      <c r="ONG187" s="91"/>
      <c r="ONH187" s="91"/>
      <c r="ONI187" s="91"/>
      <c r="ONJ187" s="91"/>
      <c r="ONK187" s="91"/>
      <c r="ONL187" s="91"/>
      <c r="ONM187" s="91"/>
      <c r="ONN187" s="91"/>
      <c r="ONO187" s="91"/>
      <c r="ONP187" s="91"/>
      <c r="ONQ187" s="91"/>
      <c r="ONR187" s="91"/>
      <c r="ONS187" s="91"/>
      <c r="ONT187" s="91"/>
      <c r="ONU187" s="91"/>
      <c r="ONV187" s="91"/>
      <c r="ONW187" s="91"/>
      <c r="ONX187" s="91"/>
      <c r="ONY187" s="91"/>
      <c r="ONZ187" s="91"/>
      <c r="OOA187" s="91"/>
      <c r="OOB187" s="91"/>
      <c r="OOC187" s="91"/>
      <c r="OOD187" s="91"/>
      <c r="OOE187" s="91"/>
      <c r="OOF187" s="91"/>
      <c r="OOG187" s="91"/>
      <c r="OOH187" s="91"/>
      <c r="OOI187" s="91"/>
      <c r="OOJ187" s="91"/>
      <c r="OOK187" s="91"/>
      <c r="OOL187" s="91"/>
      <c r="OOM187" s="91"/>
      <c r="OON187" s="91"/>
      <c r="OOO187" s="91"/>
      <c r="OOP187" s="91"/>
      <c r="OOQ187" s="91"/>
      <c r="OOR187" s="91"/>
      <c r="OOS187" s="91"/>
      <c r="OOT187" s="91"/>
      <c r="OOU187" s="91"/>
      <c r="OOV187" s="91"/>
      <c r="OOW187" s="91"/>
      <c r="OOX187" s="91"/>
      <c r="OOY187" s="91"/>
      <c r="OOZ187" s="91"/>
      <c r="OPA187" s="91"/>
      <c r="OPB187" s="91"/>
      <c r="OPC187" s="91"/>
      <c r="OPD187" s="91"/>
      <c r="OPE187" s="91"/>
      <c r="OPF187" s="91"/>
      <c r="OPG187" s="91"/>
      <c r="OPH187" s="91"/>
      <c r="OPI187" s="91"/>
      <c r="OPJ187" s="91"/>
      <c r="OPK187" s="91"/>
      <c r="OPL187" s="91"/>
      <c r="OPM187" s="91"/>
      <c r="OPN187" s="91"/>
      <c r="OPO187" s="91"/>
      <c r="OPP187" s="91"/>
      <c r="OPQ187" s="91"/>
      <c r="OPR187" s="91"/>
      <c r="OPS187" s="91"/>
      <c r="OPT187" s="91"/>
      <c r="OPU187" s="91"/>
      <c r="OPV187" s="91"/>
      <c r="OPW187" s="91"/>
      <c r="OPX187" s="91"/>
      <c r="OPY187" s="91"/>
      <c r="OPZ187" s="91"/>
      <c r="OQA187" s="91"/>
      <c r="OQB187" s="91"/>
      <c r="OQC187" s="91"/>
      <c r="OQD187" s="91"/>
      <c r="OQE187" s="91"/>
      <c r="OQF187" s="91"/>
      <c r="OQG187" s="91"/>
      <c r="OQH187" s="91"/>
      <c r="OQI187" s="91"/>
      <c r="OQJ187" s="91"/>
      <c r="OQK187" s="91"/>
      <c r="OQL187" s="91"/>
      <c r="OQM187" s="91"/>
      <c r="OQN187" s="91"/>
      <c r="OQO187" s="91"/>
      <c r="OQP187" s="91"/>
      <c r="OQQ187" s="91"/>
      <c r="OQR187" s="91"/>
      <c r="OQS187" s="91"/>
      <c r="OQT187" s="91"/>
      <c r="OQU187" s="91"/>
      <c r="OQV187" s="91"/>
      <c r="OQW187" s="91"/>
      <c r="OQX187" s="91"/>
      <c r="OQY187" s="91"/>
      <c r="OQZ187" s="91"/>
      <c r="ORA187" s="91"/>
      <c r="ORB187" s="91"/>
      <c r="ORC187" s="91"/>
      <c r="ORD187" s="91"/>
      <c r="ORE187" s="91"/>
      <c r="ORF187" s="91"/>
      <c r="ORG187" s="91"/>
      <c r="ORH187" s="91"/>
      <c r="ORI187" s="91"/>
      <c r="ORJ187" s="91"/>
      <c r="ORK187" s="91"/>
      <c r="ORL187" s="91"/>
      <c r="ORM187" s="91"/>
      <c r="ORN187" s="91"/>
      <c r="ORO187" s="91"/>
      <c r="ORP187" s="91"/>
      <c r="ORQ187" s="91"/>
      <c r="ORR187" s="91"/>
      <c r="ORS187" s="91"/>
      <c r="ORT187" s="91"/>
      <c r="ORU187" s="91"/>
      <c r="ORV187" s="91"/>
      <c r="ORW187" s="91"/>
      <c r="ORX187" s="91"/>
      <c r="ORY187" s="91"/>
      <c r="ORZ187" s="91"/>
      <c r="OSA187" s="91"/>
      <c r="OSB187" s="91"/>
      <c r="OSC187" s="91"/>
      <c r="OSD187" s="91"/>
      <c r="OSE187" s="91"/>
      <c r="OSF187" s="91"/>
      <c r="OSG187" s="91"/>
      <c r="OSH187" s="91"/>
      <c r="OSI187" s="91"/>
      <c r="OSJ187" s="91"/>
      <c r="OSK187" s="91"/>
      <c r="OSL187" s="91"/>
      <c r="OSM187" s="91"/>
      <c r="OSN187" s="91"/>
      <c r="OSO187" s="91"/>
      <c r="OSP187" s="91"/>
      <c r="OSQ187" s="91"/>
      <c r="OSR187" s="91"/>
      <c r="OSS187" s="91"/>
      <c r="OST187" s="91"/>
      <c r="OSU187" s="91"/>
      <c r="OSV187" s="91"/>
      <c r="OSW187" s="91"/>
      <c r="OSX187" s="91"/>
      <c r="OSY187" s="91"/>
      <c r="OSZ187" s="91"/>
      <c r="OTA187" s="91"/>
      <c r="OTB187" s="91"/>
      <c r="OTC187" s="91"/>
      <c r="OTD187" s="91"/>
      <c r="OTE187" s="91"/>
      <c r="OTF187" s="91"/>
      <c r="OTG187" s="91"/>
      <c r="OTH187" s="91"/>
      <c r="OTI187" s="91"/>
      <c r="OTJ187" s="91"/>
      <c r="OTK187" s="91"/>
      <c r="OTL187" s="91"/>
      <c r="OTM187" s="91"/>
      <c r="OTN187" s="91"/>
      <c r="OTO187" s="91"/>
      <c r="OTP187" s="91"/>
      <c r="OTQ187" s="91"/>
      <c r="OTR187" s="91"/>
      <c r="OTS187" s="91"/>
      <c r="OTT187" s="91"/>
      <c r="OTU187" s="91"/>
      <c r="OTV187" s="91"/>
      <c r="OTW187" s="91"/>
      <c r="OTX187" s="91"/>
      <c r="OTY187" s="91"/>
      <c r="OTZ187" s="91"/>
      <c r="OUA187" s="91"/>
      <c r="OUB187" s="91"/>
      <c r="OUC187" s="91"/>
      <c r="OUD187" s="91"/>
      <c r="OUE187" s="91"/>
      <c r="OUF187" s="91"/>
      <c r="OUG187" s="91"/>
      <c r="OUH187" s="91"/>
      <c r="OUI187" s="91"/>
      <c r="OUJ187" s="91"/>
      <c r="OUK187" s="91"/>
      <c r="OUL187" s="91"/>
      <c r="OUM187" s="91"/>
      <c r="OUN187" s="91"/>
      <c r="OUO187" s="91"/>
      <c r="OUP187" s="91"/>
      <c r="OUQ187" s="91"/>
      <c r="OUR187" s="91"/>
      <c r="OUS187" s="91"/>
      <c r="OUT187" s="91"/>
      <c r="OUU187" s="91"/>
      <c r="OUV187" s="91"/>
      <c r="OUW187" s="91"/>
      <c r="OUX187" s="91"/>
      <c r="OUY187" s="91"/>
      <c r="OUZ187" s="91"/>
      <c r="OVA187" s="91"/>
      <c r="OVB187" s="91"/>
      <c r="OVC187" s="91"/>
      <c r="OVD187" s="91"/>
      <c r="OVE187" s="91"/>
      <c r="OVF187" s="91"/>
      <c r="OVG187" s="91"/>
      <c r="OVH187" s="91"/>
      <c r="OVI187" s="91"/>
      <c r="OVJ187" s="91"/>
      <c r="OVK187" s="91"/>
      <c r="OVL187" s="91"/>
      <c r="OVM187" s="91"/>
      <c r="OVN187" s="91"/>
      <c r="OVO187" s="91"/>
      <c r="OVP187" s="91"/>
      <c r="OVQ187" s="91"/>
      <c r="OVR187" s="91"/>
      <c r="OVS187" s="91"/>
      <c r="OVT187" s="91"/>
      <c r="OVU187" s="91"/>
      <c r="OVV187" s="91"/>
      <c r="OVW187" s="91"/>
      <c r="OVX187" s="91"/>
      <c r="OVY187" s="91"/>
      <c r="OVZ187" s="91"/>
      <c r="OWA187" s="91"/>
      <c r="OWB187" s="91"/>
      <c r="OWC187" s="91"/>
      <c r="OWD187" s="91"/>
      <c r="OWE187" s="91"/>
      <c r="OWF187" s="91"/>
      <c r="OWG187" s="91"/>
      <c r="OWH187" s="91"/>
      <c r="OWI187" s="91"/>
      <c r="OWJ187" s="91"/>
      <c r="OWK187" s="91"/>
      <c r="OWL187" s="91"/>
      <c r="OWM187" s="91"/>
      <c r="OWN187" s="91"/>
      <c r="OWO187" s="91"/>
      <c r="OWP187" s="91"/>
      <c r="OWQ187" s="91"/>
      <c r="OWR187" s="91"/>
      <c r="OWS187" s="91"/>
      <c r="OWT187" s="91"/>
      <c r="OWU187" s="91"/>
      <c r="OWV187" s="91"/>
      <c r="OWW187" s="91"/>
      <c r="OWX187" s="91"/>
      <c r="OWY187" s="91"/>
      <c r="OWZ187" s="91"/>
      <c r="OXA187" s="91"/>
      <c r="OXB187" s="91"/>
      <c r="OXC187" s="91"/>
      <c r="OXD187" s="91"/>
      <c r="OXE187" s="91"/>
      <c r="OXF187" s="91"/>
      <c r="OXG187" s="91"/>
      <c r="OXH187" s="91"/>
      <c r="OXI187" s="91"/>
      <c r="OXJ187" s="91"/>
      <c r="OXK187" s="91"/>
      <c r="OXL187" s="91"/>
      <c r="OXM187" s="91"/>
      <c r="OXN187" s="91"/>
      <c r="OXO187" s="91"/>
      <c r="OXP187" s="91"/>
      <c r="OXQ187" s="91"/>
      <c r="OXR187" s="91"/>
      <c r="OXS187" s="91"/>
      <c r="OXT187" s="91"/>
      <c r="OXU187" s="91"/>
      <c r="OXV187" s="91"/>
      <c r="OXW187" s="91"/>
      <c r="OXX187" s="91"/>
      <c r="OXY187" s="91"/>
      <c r="OXZ187" s="91"/>
      <c r="OYA187" s="91"/>
      <c r="OYB187" s="91"/>
      <c r="OYC187" s="91"/>
      <c r="OYD187" s="91"/>
      <c r="OYE187" s="91"/>
      <c r="OYF187" s="91"/>
      <c r="OYG187" s="91"/>
      <c r="OYH187" s="91"/>
      <c r="OYI187" s="91"/>
      <c r="OYJ187" s="91"/>
      <c r="OYK187" s="91"/>
      <c r="OYL187" s="91"/>
      <c r="OYM187" s="91"/>
      <c r="OYN187" s="91"/>
      <c r="OYO187" s="91"/>
      <c r="OYP187" s="91"/>
      <c r="OYQ187" s="91"/>
      <c r="OYR187" s="91"/>
      <c r="OYS187" s="91"/>
      <c r="OYT187" s="91"/>
      <c r="OYU187" s="91"/>
      <c r="OYV187" s="91"/>
      <c r="OYW187" s="91"/>
      <c r="OYX187" s="91"/>
      <c r="OYY187" s="91"/>
      <c r="OYZ187" s="91"/>
      <c r="OZA187" s="91"/>
      <c r="OZB187" s="91"/>
      <c r="OZC187" s="91"/>
      <c r="OZD187" s="91"/>
      <c r="OZE187" s="91"/>
      <c r="OZF187" s="91"/>
      <c r="OZG187" s="91"/>
      <c r="OZH187" s="91"/>
      <c r="OZI187" s="91"/>
      <c r="OZJ187" s="91"/>
      <c r="OZK187" s="91"/>
      <c r="OZL187" s="91"/>
      <c r="OZM187" s="91"/>
      <c r="OZN187" s="91"/>
      <c r="OZO187" s="91"/>
      <c r="OZP187" s="91"/>
      <c r="OZQ187" s="91"/>
      <c r="OZR187" s="91"/>
      <c r="OZS187" s="91"/>
      <c r="OZT187" s="91"/>
      <c r="OZU187" s="91"/>
      <c r="OZV187" s="91"/>
      <c r="OZW187" s="91"/>
      <c r="OZX187" s="91"/>
      <c r="OZY187" s="91"/>
      <c r="OZZ187" s="91"/>
      <c r="PAA187" s="91"/>
      <c r="PAB187" s="91"/>
      <c r="PAC187" s="91"/>
      <c r="PAD187" s="91"/>
      <c r="PAE187" s="91"/>
      <c r="PAF187" s="91"/>
      <c r="PAG187" s="91"/>
      <c r="PAH187" s="91"/>
      <c r="PAI187" s="91"/>
      <c r="PAJ187" s="91"/>
      <c r="PAK187" s="91"/>
      <c r="PAL187" s="91"/>
      <c r="PAM187" s="91"/>
      <c r="PAN187" s="91"/>
      <c r="PAO187" s="91"/>
      <c r="PAP187" s="91"/>
      <c r="PAQ187" s="91"/>
      <c r="PAR187" s="91"/>
      <c r="PAS187" s="91"/>
      <c r="PAT187" s="91"/>
      <c r="PAU187" s="91"/>
      <c r="PAV187" s="91"/>
      <c r="PAW187" s="91"/>
      <c r="PAX187" s="91"/>
      <c r="PAY187" s="91"/>
      <c r="PAZ187" s="91"/>
      <c r="PBA187" s="91"/>
      <c r="PBB187" s="91"/>
      <c r="PBC187" s="91"/>
      <c r="PBD187" s="91"/>
      <c r="PBE187" s="91"/>
      <c r="PBF187" s="91"/>
      <c r="PBG187" s="91"/>
      <c r="PBH187" s="91"/>
      <c r="PBI187" s="91"/>
      <c r="PBJ187" s="91"/>
      <c r="PBK187" s="91"/>
      <c r="PBL187" s="91"/>
      <c r="PBM187" s="91"/>
      <c r="PBN187" s="91"/>
      <c r="PBO187" s="91"/>
      <c r="PBP187" s="91"/>
      <c r="PBQ187" s="91"/>
      <c r="PBR187" s="91"/>
      <c r="PBS187" s="91"/>
      <c r="PBT187" s="91"/>
      <c r="PBU187" s="91"/>
      <c r="PBV187" s="91"/>
      <c r="PBW187" s="91"/>
      <c r="PBX187" s="91"/>
      <c r="PBY187" s="91"/>
      <c r="PBZ187" s="91"/>
      <c r="PCA187" s="91"/>
      <c r="PCB187" s="91"/>
      <c r="PCC187" s="91"/>
      <c r="PCD187" s="91"/>
      <c r="PCE187" s="91"/>
      <c r="PCF187" s="91"/>
      <c r="PCG187" s="91"/>
      <c r="PCH187" s="91"/>
      <c r="PCI187" s="91"/>
      <c r="PCJ187" s="91"/>
      <c r="PCK187" s="91"/>
      <c r="PCL187" s="91"/>
      <c r="PCM187" s="91"/>
      <c r="PCN187" s="91"/>
      <c r="PCO187" s="91"/>
      <c r="PCP187" s="91"/>
      <c r="PCQ187" s="91"/>
      <c r="PCR187" s="91"/>
      <c r="PCS187" s="91"/>
      <c r="PCT187" s="91"/>
      <c r="PCU187" s="91"/>
      <c r="PCV187" s="91"/>
      <c r="PCW187" s="91"/>
      <c r="PCX187" s="91"/>
      <c r="PCY187" s="91"/>
      <c r="PCZ187" s="91"/>
      <c r="PDA187" s="91"/>
      <c r="PDB187" s="91"/>
      <c r="PDC187" s="91"/>
      <c r="PDD187" s="91"/>
      <c r="PDE187" s="91"/>
      <c r="PDF187" s="91"/>
      <c r="PDG187" s="91"/>
      <c r="PDH187" s="91"/>
      <c r="PDI187" s="91"/>
      <c r="PDJ187" s="91"/>
      <c r="PDK187" s="91"/>
      <c r="PDL187" s="91"/>
      <c r="PDM187" s="91"/>
      <c r="PDN187" s="91"/>
      <c r="PDO187" s="91"/>
      <c r="PDP187" s="91"/>
      <c r="PDQ187" s="91"/>
      <c r="PDR187" s="91"/>
      <c r="PDS187" s="91"/>
      <c r="PDT187" s="91"/>
      <c r="PDU187" s="91"/>
      <c r="PDV187" s="91"/>
      <c r="PDW187" s="91"/>
      <c r="PDX187" s="91"/>
      <c r="PDY187" s="91"/>
      <c r="PDZ187" s="91"/>
      <c r="PEA187" s="91"/>
      <c r="PEB187" s="91"/>
      <c r="PEC187" s="91"/>
      <c r="PED187" s="91"/>
      <c r="PEE187" s="91"/>
      <c r="PEF187" s="91"/>
      <c r="PEG187" s="91"/>
      <c r="PEH187" s="91"/>
      <c r="PEI187" s="91"/>
      <c r="PEJ187" s="91"/>
      <c r="PEK187" s="91"/>
      <c r="PEL187" s="91"/>
      <c r="PEM187" s="91"/>
      <c r="PEN187" s="91"/>
      <c r="PEO187" s="91"/>
      <c r="PEP187" s="91"/>
      <c r="PEQ187" s="91"/>
      <c r="PER187" s="91"/>
      <c r="PES187" s="91"/>
      <c r="PET187" s="91"/>
      <c r="PEU187" s="91"/>
      <c r="PEV187" s="91"/>
      <c r="PEW187" s="91"/>
      <c r="PEX187" s="91"/>
      <c r="PEY187" s="91"/>
      <c r="PEZ187" s="91"/>
      <c r="PFA187" s="91"/>
      <c r="PFB187" s="91"/>
      <c r="PFC187" s="91"/>
      <c r="PFD187" s="91"/>
      <c r="PFE187" s="91"/>
      <c r="PFF187" s="91"/>
      <c r="PFG187" s="91"/>
      <c r="PFH187" s="91"/>
      <c r="PFI187" s="91"/>
      <c r="PFJ187" s="91"/>
      <c r="PFK187" s="91"/>
      <c r="PFL187" s="91"/>
      <c r="PFM187" s="91"/>
      <c r="PFN187" s="91"/>
      <c r="PFO187" s="91"/>
      <c r="PFP187" s="91"/>
      <c r="PFQ187" s="91"/>
      <c r="PFR187" s="91"/>
      <c r="PFS187" s="91"/>
      <c r="PFT187" s="91"/>
      <c r="PFU187" s="91"/>
      <c r="PFV187" s="91"/>
      <c r="PFW187" s="91"/>
      <c r="PFX187" s="91"/>
      <c r="PFY187" s="91"/>
      <c r="PFZ187" s="91"/>
      <c r="PGA187" s="91"/>
      <c r="PGB187" s="91"/>
      <c r="PGC187" s="91"/>
      <c r="PGD187" s="91"/>
      <c r="PGE187" s="91"/>
      <c r="PGF187" s="91"/>
      <c r="PGG187" s="91"/>
      <c r="PGH187" s="91"/>
      <c r="PGI187" s="91"/>
      <c r="PGJ187" s="91"/>
      <c r="PGK187" s="91"/>
      <c r="PGL187" s="91"/>
      <c r="PGM187" s="91"/>
      <c r="PGN187" s="91"/>
      <c r="PGO187" s="91"/>
      <c r="PGP187" s="91"/>
      <c r="PGQ187" s="91"/>
      <c r="PGR187" s="91"/>
      <c r="PGS187" s="91"/>
      <c r="PGT187" s="91"/>
      <c r="PGU187" s="91"/>
      <c r="PGV187" s="91"/>
      <c r="PGW187" s="91"/>
      <c r="PGX187" s="91"/>
      <c r="PGY187" s="91"/>
      <c r="PGZ187" s="91"/>
      <c r="PHA187" s="91"/>
      <c r="PHB187" s="91"/>
      <c r="PHC187" s="91"/>
      <c r="PHD187" s="91"/>
      <c r="PHE187" s="91"/>
      <c r="PHF187" s="91"/>
      <c r="PHG187" s="91"/>
      <c r="PHH187" s="91"/>
      <c r="PHI187" s="91"/>
      <c r="PHJ187" s="91"/>
      <c r="PHK187" s="91"/>
      <c r="PHL187" s="91"/>
      <c r="PHM187" s="91"/>
      <c r="PHN187" s="91"/>
      <c r="PHO187" s="91"/>
      <c r="PHP187" s="91"/>
      <c r="PHQ187" s="91"/>
      <c r="PHR187" s="91"/>
      <c r="PHS187" s="91"/>
      <c r="PHT187" s="91"/>
      <c r="PHU187" s="91"/>
      <c r="PHV187" s="91"/>
      <c r="PHW187" s="91"/>
      <c r="PHX187" s="91"/>
      <c r="PHY187" s="91"/>
      <c r="PHZ187" s="91"/>
      <c r="PIA187" s="91"/>
      <c r="PIB187" s="91"/>
      <c r="PIC187" s="91"/>
      <c r="PID187" s="91"/>
      <c r="PIE187" s="91"/>
      <c r="PIF187" s="91"/>
      <c r="PIG187" s="91"/>
      <c r="PIH187" s="91"/>
      <c r="PII187" s="91"/>
      <c r="PIJ187" s="91"/>
      <c r="PIK187" s="91"/>
      <c r="PIL187" s="91"/>
      <c r="PIM187" s="91"/>
      <c r="PIN187" s="91"/>
      <c r="PIO187" s="91"/>
      <c r="PIP187" s="91"/>
      <c r="PIQ187" s="91"/>
      <c r="PIR187" s="91"/>
      <c r="PIS187" s="91"/>
      <c r="PIT187" s="91"/>
      <c r="PIU187" s="91"/>
      <c r="PIV187" s="91"/>
      <c r="PIW187" s="91"/>
      <c r="PIX187" s="91"/>
      <c r="PIY187" s="91"/>
      <c r="PIZ187" s="91"/>
      <c r="PJA187" s="91"/>
      <c r="PJB187" s="91"/>
      <c r="PJC187" s="91"/>
      <c r="PJD187" s="91"/>
      <c r="PJE187" s="91"/>
      <c r="PJF187" s="91"/>
      <c r="PJG187" s="91"/>
      <c r="PJH187" s="91"/>
      <c r="PJI187" s="91"/>
      <c r="PJJ187" s="91"/>
      <c r="PJK187" s="91"/>
      <c r="PJL187" s="91"/>
      <c r="PJM187" s="91"/>
      <c r="PJN187" s="91"/>
      <c r="PJO187" s="91"/>
      <c r="PJP187" s="91"/>
      <c r="PJQ187" s="91"/>
      <c r="PJR187" s="91"/>
      <c r="PJS187" s="91"/>
      <c r="PJT187" s="91"/>
      <c r="PJU187" s="91"/>
      <c r="PJV187" s="91"/>
      <c r="PJW187" s="91"/>
      <c r="PJX187" s="91"/>
      <c r="PJY187" s="91"/>
      <c r="PJZ187" s="91"/>
      <c r="PKA187" s="91"/>
      <c r="PKB187" s="91"/>
      <c r="PKC187" s="91"/>
      <c r="PKD187" s="91"/>
      <c r="PKE187" s="91"/>
      <c r="PKF187" s="91"/>
      <c r="PKG187" s="91"/>
      <c r="PKH187" s="91"/>
      <c r="PKI187" s="91"/>
      <c r="PKJ187" s="91"/>
      <c r="PKK187" s="91"/>
      <c r="PKL187" s="91"/>
      <c r="PKM187" s="91"/>
      <c r="PKN187" s="91"/>
      <c r="PKO187" s="91"/>
      <c r="PKP187" s="91"/>
      <c r="PKQ187" s="91"/>
      <c r="PKR187" s="91"/>
      <c r="PKS187" s="91"/>
      <c r="PKT187" s="91"/>
      <c r="PKU187" s="91"/>
      <c r="PKV187" s="91"/>
      <c r="PKW187" s="91"/>
      <c r="PKX187" s="91"/>
      <c r="PKY187" s="91"/>
      <c r="PKZ187" s="91"/>
      <c r="PLA187" s="91"/>
      <c r="PLB187" s="91"/>
      <c r="PLC187" s="91"/>
      <c r="PLD187" s="91"/>
      <c r="PLE187" s="91"/>
      <c r="PLF187" s="91"/>
      <c r="PLG187" s="91"/>
      <c r="PLH187" s="91"/>
      <c r="PLI187" s="91"/>
      <c r="PLJ187" s="91"/>
      <c r="PLK187" s="91"/>
      <c r="PLL187" s="91"/>
      <c r="PLM187" s="91"/>
      <c r="PLN187" s="91"/>
      <c r="PLO187" s="91"/>
      <c r="PLP187" s="91"/>
      <c r="PLQ187" s="91"/>
      <c r="PLR187" s="91"/>
      <c r="PLS187" s="91"/>
      <c r="PLT187" s="91"/>
      <c r="PLU187" s="91"/>
      <c r="PLV187" s="91"/>
      <c r="PLW187" s="91"/>
      <c r="PLX187" s="91"/>
      <c r="PLY187" s="91"/>
      <c r="PLZ187" s="91"/>
      <c r="PMA187" s="91"/>
      <c r="PMB187" s="91"/>
      <c r="PMC187" s="91"/>
      <c r="PMD187" s="91"/>
      <c r="PME187" s="91"/>
      <c r="PMF187" s="91"/>
      <c r="PMG187" s="91"/>
      <c r="PMH187" s="91"/>
      <c r="PMI187" s="91"/>
      <c r="PMJ187" s="91"/>
      <c r="PMK187" s="91"/>
      <c r="PML187" s="91"/>
      <c r="PMM187" s="91"/>
      <c r="PMN187" s="91"/>
      <c r="PMO187" s="91"/>
      <c r="PMP187" s="91"/>
      <c r="PMQ187" s="91"/>
      <c r="PMR187" s="91"/>
      <c r="PMS187" s="91"/>
      <c r="PMT187" s="91"/>
      <c r="PMU187" s="91"/>
      <c r="PMV187" s="91"/>
      <c r="PMW187" s="91"/>
      <c r="PMX187" s="91"/>
      <c r="PMY187" s="91"/>
      <c r="PMZ187" s="91"/>
      <c r="PNA187" s="91"/>
      <c r="PNB187" s="91"/>
      <c r="PNC187" s="91"/>
      <c r="PND187" s="91"/>
      <c r="PNE187" s="91"/>
      <c r="PNF187" s="91"/>
      <c r="PNG187" s="91"/>
      <c r="PNH187" s="91"/>
      <c r="PNI187" s="91"/>
      <c r="PNJ187" s="91"/>
      <c r="PNK187" s="91"/>
      <c r="PNL187" s="91"/>
      <c r="PNM187" s="91"/>
      <c r="PNN187" s="91"/>
      <c r="PNO187" s="91"/>
      <c r="PNP187" s="91"/>
      <c r="PNQ187" s="91"/>
      <c r="PNR187" s="91"/>
      <c r="PNS187" s="91"/>
      <c r="PNT187" s="91"/>
      <c r="PNU187" s="91"/>
      <c r="PNV187" s="91"/>
      <c r="PNW187" s="91"/>
      <c r="PNX187" s="91"/>
      <c r="PNY187" s="91"/>
      <c r="PNZ187" s="91"/>
      <c r="POA187" s="91"/>
      <c r="POB187" s="91"/>
      <c r="POC187" s="91"/>
      <c r="POD187" s="91"/>
      <c r="POE187" s="91"/>
      <c r="POF187" s="91"/>
      <c r="POG187" s="91"/>
      <c r="POH187" s="91"/>
      <c r="POI187" s="91"/>
      <c r="POJ187" s="91"/>
      <c r="POK187" s="91"/>
      <c r="POL187" s="91"/>
      <c r="POM187" s="91"/>
      <c r="PON187" s="91"/>
      <c r="POO187" s="91"/>
      <c r="POP187" s="91"/>
      <c r="POQ187" s="91"/>
      <c r="POR187" s="91"/>
      <c r="POS187" s="91"/>
      <c r="POT187" s="91"/>
      <c r="POU187" s="91"/>
      <c r="POV187" s="91"/>
      <c r="POW187" s="91"/>
      <c r="POX187" s="91"/>
      <c r="POY187" s="91"/>
      <c r="POZ187" s="91"/>
      <c r="PPA187" s="91"/>
      <c r="PPB187" s="91"/>
      <c r="PPC187" s="91"/>
      <c r="PPD187" s="91"/>
      <c r="PPE187" s="91"/>
      <c r="PPF187" s="91"/>
      <c r="PPG187" s="91"/>
      <c r="PPH187" s="91"/>
      <c r="PPI187" s="91"/>
      <c r="PPJ187" s="91"/>
      <c r="PPK187" s="91"/>
      <c r="PPL187" s="91"/>
      <c r="PPM187" s="91"/>
      <c r="PPN187" s="91"/>
      <c r="PPO187" s="91"/>
      <c r="PPP187" s="91"/>
      <c r="PPQ187" s="91"/>
      <c r="PPR187" s="91"/>
      <c r="PPS187" s="91"/>
      <c r="PPT187" s="91"/>
      <c r="PPU187" s="91"/>
      <c r="PPV187" s="91"/>
      <c r="PPW187" s="91"/>
      <c r="PPX187" s="91"/>
      <c r="PPY187" s="91"/>
      <c r="PPZ187" s="91"/>
      <c r="PQA187" s="91"/>
      <c r="PQB187" s="91"/>
      <c r="PQC187" s="91"/>
      <c r="PQD187" s="91"/>
      <c r="PQE187" s="91"/>
      <c r="PQF187" s="91"/>
      <c r="PQG187" s="91"/>
      <c r="PQH187" s="91"/>
      <c r="PQI187" s="91"/>
      <c r="PQJ187" s="91"/>
      <c r="PQK187" s="91"/>
      <c r="PQL187" s="91"/>
      <c r="PQM187" s="91"/>
      <c r="PQN187" s="91"/>
      <c r="PQO187" s="91"/>
      <c r="PQP187" s="91"/>
      <c r="PQQ187" s="91"/>
      <c r="PQR187" s="91"/>
      <c r="PQS187" s="91"/>
      <c r="PQT187" s="91"/>
      <c r="PQU187" s="91"/>
      <c r="PQV187" s="91"/>
      <c r="PQW187" s="91"/>
      <c r="PQX187" s="91"/>
      <c r="PQY187" s="91"/>
      <c r="PQZ187" s="91"/>
      <c r="PRA187" s="91"/>
      <c r="PRB187" s="91"/>
      <c r="PRC187" s="91"/>
      <c r="PRD187" s="91"/>
      <c r="PRE187" s="91"/>
      <c r="PRF187" s="91"/>
      <c r="PRG187" s="91"/>
      <c r="PRH187" s="91"/>
      <c r="PRI187" s="91"/>
      <c r="PRJ187" s="91"/>
      <c r="PRK187" s="91"/>
      <c r="PRL187" s="91"/>
      <c r="PRM187" s="91"/>
      <c r="PRN187" s="91"/>
      <c r="PRO187" s="91"/>
      <c r="PRP187" s="91"/>
      <c r="PRQ187" s="91"/>
      <c r="PRR187" s="91"/>
      <c r="PRS187" s="91"/>
      <c r="PRT187" s="91"/>
      <c r="PRU187" s="91"/>
      <c r="PRV187" s="91"/>
      <c r="PRW187" s="91"/>
      <c r="PRX187" s="91"/>
      <c r="PRY187" s="91"/>
      <c r="PRZ187" s="91"/>
      <c r="PSA187" s="91"/>
      <c r="PSB187" s="91"/>
      <c r="PSC187" s="91"/>
      <c r="PSD187" s="91"/>
      <c r="PSE187" s="91"/>
      <c r="PSF187" s="91"/>
      <c r="PSG187" s="91"/>
      <c r="PSH187" s="91"/>
      <c r="PSI187" s="91"/>
      <c r="PSJ187" s="91"/>
      <c r="PSK187" s="91"/>
      <c r="PSL187" s="91"/>
      <c r="PSM187" s="91"/>
      <c r="PSN187" s="91"/>
      <c r="PSO187" s="91"/>
      <c r="PSP187" s="91"/>
      <c r="PSQ187" s="91"/>
      <c r="PSR187" s="91"/>
      <c r="PSS187" s="91"/>
      <c r="PST187" s="91"/>
      <c r="PSU187" s="91"/>
      <c r="PSV187" s="91"/>
      <c r="PSW187" s="91"/>
      <c r="PSX187" s="91"/>
      <c r="PSY187" s="91"/>
      <c r="PSZ187" s="91"/>
      <c r="PTA187" s="91"/>
      <c r="PTB187" s="91"/>
      <c r="PTC187" s="91"/>
      <c r="PTD187" s="91"/>
      <c r="PTE187" s="91"/>
      <c r="PTF187" s="91"/>
      <c r="PTG187" s="91"/>
      <c r="PTH187" s="91"/>
      <c r="PTI187" s="91"/>
      <c r="PTJ187" s="91"/>
      <c r="PTK187" s="91"/>
      <c r="PTL187" s="91"/>
      <c r="PTM187" s="91"/>
      <c r="PTN187" s="91"/>
      <c r="PTO187" s="91"/>
      <c r="PTP187" s="91"/>
      <c r="PTQ187" s="91"/>
      <c r="PTR187" s="91"/>
      <c r="PTS187" s="91"/>
      <c r="PTT187" s="91"/>
      <c r="PTU187" s="91"/>
      <c r="PTV187" s="91"/>
      <c r="PTW187" s="91"/>
      <c r="PTX187" s="91"/>
      <c r="PTY187" s="91"/>
      <c r="PTZ187" s="91"/>
      <c r="PUA187" s="91"/>
      <c r="PUB187" s="91"/>
      <c r="PUC187" s="91"/>
      <c r="PUD187" s="91"/>
      <c r="PUE187" s="91"/>
      <c r="PUF187" s="91"/>
      <c r="PUG187" s="91"/>
      <c r="PUH187" s="91"/>
      <c r="PUI187" s="91"/>
      <c r="PUJ187" s="91"/>
      <c r="PUK187" s="91"/>
      <c r="PUL187" s="91"/>
      <c r="PUM187" s="91"/>
      <c r="PUN187" s="91"/>
      <c r="PUO187" s="91"/>
      <c r="PUP187" s="91"/>
      <c r="PUQ187" s="91"/>
      <c r="PUR187" s="91"/>
      <c r="PUS187" s="91"/>
      <c r="PUT187" s="91"/>
      <c r="PUU187" s="91"/>
      <c r="PUV187" s="91"/>
      <c r="PUW187" s="91"/>
      <c r="PUX187" s="91"/>
      <c r="PUY187" s="91"/>
      <c r="PUZ187" s="91"/>
      <c r="PVA187" s="91"/>
      <c r="PVB187" s="91"/>
      <c r="PVC187" s="91"/>
      <c r="PVD187" s="91"/>
      <c r="PVE187" s="91"/>
      <c r="PVF187" s="91"/>
      <c r="PVG187" s="91"/>
      <c r="PVH187" s="91"/>
      <c r="PVI187" s="91"/>
      <c r="PVJ187" s="91"/>
      <c r="PVK187" s="91"/>
      <c r="PVL187" s="91"/>
      <c r="PVM187" s="91"/>
      <c r="PVN187" s="91"/>
      <c r="PVO187" s="91"/>
      <c r="PVP187" s="91"/>
      <c r="PVQ187" s="91"/>
      <c r="PVR187" s="91"/>
      <c r="PVS187" s="91"/>
      <c r="PVT187" s="91"/>
      <c r="PVU187" s="91"/>
      <c r="PVV187" s="91"/>
      <c r="PVW187" s="91"/>
      <c r="PVX187" s="91"/>
      <c r="PVY187" s="91"/>
      <c r="PVZ187" s="91"/>
      <c r="PWA187" s="91"/>
      <c r="PWB187" s="91"/>
      <c r="PWC187" s="91"/>
      <c r="PWD187" s="91"/>
      <c r="PWE187" s="91"/>
      <c r="PWF187" s="91"/>
      <c r="PWG187" s="91"/>
      <c r="PWH187" s="91"/>
      <c r="PWI187" s="91"/>
      <c r="PWJ187" s="91"/>
      <c r="PWK187" s="91"/>
      <c r="PWL187" s="91"/>
      <c r="PWM187" s="91"/>
      <c r="PWN187" s="91"/>
      <c r="PWO187" s="91"/>
      <c r="PWP187" s="91"/>
      <c r="PWQ187" s="91"/>
      <c r="PWR187" s="91"/>
      <c r="PWS187" s="91"/>
      <c r="PWT187" s="91"/>
      <c r="PWU187" s="91"/>
      <c r="PWV187" s="91"/>
      <c r="PWW187" s="91"/>
      <c r="PWX187" s="91"/>
      <c r="PWY187" s="91"/>
      <c r="PWZ187" s="91"/>
      <c r="PXA187" s="91"/>
      <c r="PXB187" s="91"/>
      <c r="PXC187" s="91"/>
      <c r="PXD187" s="91"/>
      <c r="PXE187" s="91"/>
      <c r="PXF187" s="91"/>
      <c r="PXG187" s="91"/>
      <c r="PXH187" s="91"/>
      <c r="PXI187" s="91"/>
      <c r="PXJ187" s="91"/>
      <c r="PXK187" s="91"/>
      <c r="PXL187" s="91"/>
      <c r="PXM187" s="91"/>
      <c r="PXN187" s="91"/>
      <c r="PXO187" s="91"/>
      <c r="PXP187" s="91"/>
      <c r="PXQ187" s="91"/>
      <c r="PXR187" s="91"/>
      <c r="PXS187" s="91"/>
      <c r="PXT187" s="91"/>
      <c r="PXU187" s="91"/>
      <c r="PXV187" s="91"/>
      <c r="PXW187" s="91"/>
      <c r="PXX187" s="91"/>
      <c r="PXY187" s="91"/>
      <c r="PXZ187" s="91"/>
      <c r="PYA187" s="91"/>
      <c r="PYB187" s="91"/>
      <c r="PYC187" s="91"/>
      <c r="PYD187" s="91"/>
      <c r="PYE187" s="91"/>
      <c r="PYF187" s="91"/>
      <c r="PYG187" s="91"/>
      <c r="PYH187" s="91"/>
      <c r="PYI187" s="91"/>
      <c r="PYJ187" s="91"/>
      <c r="PYK187" s="91"/>
      <c r="PYL187" s="91"/>
      <c r="PYM187" s="91"/>
      <c r="PYN187" s="91"/>
      <c r="PYO187" s="91"/>
      <c r="PYP187" s="91"/>
      <c r="PYQ187" s="91"/>
      <c r="PYR187" s="91"/>
      <c r="PYS187" s="91"/>
      <c r="PYT187" s="91"/>
      <c r="PYU187" s="91"/>
      <c r="PYV187" s="91"/>
      <c r="PYW187" s="91"/>
      <c r="PYX187" s="91"/>
      <c r="PYY187" s="91"/>
      <c r="PYZ187" s="91"/>
      <c r="PZA187" s="91"/>
      <c r="PZB187" s="91"/>
      <c r="PZC187" s="91"/>
      <c r="PZD187" s="91"/>
      <c r="PZE187" s="91"/>
      <c r="PZF187" s="91"/>
      <c r="PZG187" s="91"/>
      <c r="PZH187" s="91"/>
      <c r="PZI187" s="91"/>
      <c r="PZJ187" s="91"/>
      <c r="PZK187" s="91"/>
      <c r="PZL187" s="91"/>
      <c r="PZM187" s="91"/>
      <c r="PZN187" s="91"/>
      <c r="PZO187" s="91"/>
      <c r="PZP187" s="91"/>
      <c r="PZQ187" s="91"/>
      <c r="PZR187" s="91"/>
      <c r="PZS187" s="91"/>
      <c r="PZT187" s="91"/>
      <c r="PZU187" s="91"/>
      <c r="PZV187" s="91"/>
      <c r="PZW187" s="91"/>
      <c r="PZX187" s="91"/>
      <c r="PZY187" s="91"/>
      <c r="PZZ187" s="91"/>
      <c r="QAA187" s="91"/>
      <c r="QAB187" s="91"/>
      <c r="QAC187" s="91"/>
      <c r="QAD187" s="91"/>
      <c r="QAE187" s="91"/>
      <c r="QAF187" s="91"/>
      <c r="QAG187" s="91"/>
      <c r="QAH187" s="91"/>
      <c r="QAI187" s="91"/>
      <c r="QAJ187" s="91"/>
      <c r="QAK187" s="91"/>
      <c r="QAL187" s="91"/>
      <c r="QAM187" s="91"/>
      <c r="QAN187" s="91"/>
      <c r="QAO187" s="91"/>
      <c r="QAP187" s="91"/>
      <c r="QAQ187" s="91"/>
      <c r="QAR187" s="91"/>
      <c r="QAS187" s="91"/>
      <c r="QAT187" s="91"/>
      <c r="QAU187" s="91"/>
      <c r="QAV187" s="91"/>
      <c r="QAW187" s="91"/>
      <c r="QAX187" s="91"/>
      <c r="QAY187" s="91"/>
      <c r="QAZ187" s="91"/>
      <c r="QBA187" s="91"/>
      <c r="QBB187" s="91"/>
      <c r="QBC187" s="91"/>
      <c r="QBD187" s="91"/>
      <c r="QBE187" s="91"/>
      <c r="QBF187" s="91"/>
      <c r="QBG187" s="91"/>
      <c r="QBH187" s="91"/>
      <c r="QBI187" s="91"/>
      <c r="QBJ187" s="91"/>
      <c r="QBK187" s="91"/>
      <c r="QBL187" s="91"/>
      <c r="QBM187" s="91"/>
      <c r="QBN187" s="91"/>
      <c r="QBO187" s="91"/>
      <c r="QBP187" s="91"/>
      <c r="QBQ187" s="91"/>
      <c r="QBR187" s="91"/>
      <c r="QBS187" s="91"/>
      <c r="QBT187" s="91"/>
      <c r="QBU187" s="91"/>
      <c r="QBV187" s="91"/>
      <c r="QBW187" s="91"/>
      <c r="QBX187" s="91"/>
      <c r="QBY187" s="91"/>
      <c r="QBZ187" s="91"/>
      <c r="QCA187" s="91"/>
      <c r="QCB187" s="91"/>
      <c r="QCC187" s="91"/>
      <c r="QCD187" s="91"/>
      <c r="QCE187" s="91"/>
      <c r="QCF187" s="91"/>
      <c r="QCG187" s="91"/>
      <c r="QCH187" s="91"/>
      <c r="QCI187" s="91"/>
      <c r="QCJ187" s="91"/>
      <c r="QCK187" s="91"/>
      <c r="QCL187" s="91"/>
      <c r="QCM187" s="91"/>
      <c r="QCN187" s="91"/>
      <c r="QCO187" s="91"/>
      <c r="QCP187" s="91"/>
      <c r="QCQ187" s="91"/>
      <c r="QCR187" s="91"/>
      <c r="QCS187" s="91"/>
      <c r="QCT187" s="91"/>
      <c r="QCU187" s="91"/>
      <c r="QCV187" s="91"/>
      <c r="QCW187" s="91"/>
      <c r="QCX187" s="91"/>
      <c r="QCY187" s="91"/>
      <c r="QCZ187" s="91"/>
      <c r="QDA187" s="91"/>
      <c r="QDB187" s="91"/>
      <c r="QDC187" s="91"/>
      <c r="QDD187" s="91"/>
      <c r="QDE187" s="91"/>
      <c r="QDF187" s="91"/>
      <c r="QDG187" s="91"/>
      <c r="QDH187" s="91"/>
      <c r="QDI187" s="91"/>
      <c r="QDJ187" s="91"/>
      <c r="QDK187" s="91"/>
      <c r="QDL187" s="91"/>
      <c r="QDM187" s="91"/>
      <c r="QDN187" s="91"/>
      <c r="QDO187" s="91"/>
      <c r="QDP187" s="91"/>
      <c r="QDQ187" s="91"/>
      <c r="QDR187" s="91"/>
      <c r="QDS187" s="91"/>
      <c r="QDT187" s="91"/>
      <c r="QDU187" s="91"/>
      <c r="QDV187" s="91"/>
      <c r="QDW187" s="91"/>
      <c r="QDX187" s="91"/>
      <c r="QDY187" s="91"/>
      <c r="QDZ187" s="91"/>
      <c r="QEA187" s="91"/>
      <c r="QEB187" s="91"/>
      <c r="QEC187" s="91"/>
      <c r="QED187" s="91"/>
      <c r="QEE187" s="91"/>
      <c r="QEF187" s="91"/>
      <c r="QEG187" s="91"/>
      <c r="QEH187" s="91"/>
      <c r="QEI187" s="91"/>
      <c r="QEJ187" s="91"/>
      <c r="QEK187" s="91"/>
      <c r="QEL187" s="91"/>
      <c r="QEM187" s="91"/>
      <c r="QEN187" s="91"/>
      <c r="QEO187" s="91"/>
      <c r="QEP187" s="91"/>
      <c r="QEQ187" s="91"/>
      <c r="QER187" s="91"/>
      <c r="QES187" s="91"/>
      <c r="QET187" s="91"/>
      <c r="QEU187" s="91"/>
      <c r="QEV187" s="91"/>
      <c r="QEW187" s="91"/>
      <c r="QEX187" s="91"/>
      <c r="QEY187" s="91"/>
      <c r="QEZ187" s="91"/>
      <c r="QFA187" s="91"/>
      <c r="QFB187" s="91"/>
      <c r="QFC187" s="91"/>
      <c r="QFD187" s="91"/>
      <c r="QFE187" s="91"/>
      <c r="QFF187" s="91"/>
      <c r="QFG187" s="91"/>
      <c r="QFH187" s="91"/>
      <c r="QFI187" s="91"/>
      <c r="QFJ187" s="91"/>
      <c r="QFK187" s="91"/>
      <c r="QFL187" s="91"/>
      <c r="QFM187" s="91"/>
      <c r="QFN187" s="91"/>
      <c r="QFO187" s="91"/>
      <c r="QFP187" s="91"/>
      <c r="QFQ187" s="91"/>
      <c r="QFR187" s="91"/>
      <c r="QFS187" s="91"/>
      <c r="QFT187" s="91"/>
      <c r="QFU187" s="91"/>
      <c r="QFV187" s="91"/>
      <c r="QFW187" s="91"/>
      <c r="QFX187" s="91"/>
      <c r="QFY187" s="91"/>
      <c r="QFZ187" s="91"/>
      <c r="QGA187" s="91"/>
      <c r="QGB187" s="91"/>
      <c r="QGC187" s="91"/>
      <c r="QGD187" s="91"/>
      <c r="QGE187" s="91"/>
      <c r="QGF187" s="91"/>
      <c r="QGG187" s="91"/>
      <c r="QGH187" s="91"/>
      <c r="QGI187" s="91"/>
      <c r="QGJ187" s="91"/>
      <c r="QGK187" s="91"/>
      <c r="QGL187" s="91"/>
      <c r="QGM187" s="91"/>
      <c r="QGN187" s="91"/>
      <c r="QGO187" s="91"/>
      <c r="QGP187" s="91"/>
      <c r="QGQ187" s="91"/>
      <c r="QGR187" s="91"/>
      <c r="QGS187" s="91"/>
      <c r="QGT187" s="91"/>
      <c r="QGU187" s="91"/>
      <c r="QGV187" s="91"/>
      <c r="QGW187" s="91"/>
      <c r="QGX187" s="91"/>
      <c r="QGY187" s="91"/>
      <c r="QGZ187" s="91"/>
      <c r="QHA187" s="91"/>
      <c r="QHB187" s="91"/>
      <c r="QHC187" s="91"/>
      <c r="QHD187" s="91"/>
      <c r="QHE187" s="91"/>
      <c r="QHF187" s="91"/>
      <c r="QHG187" s="91"/>
      <c r="QHH187" s="91"/>
      <c r="QHI187" s="91"/>
      <c r="QHJ187" s="91"/>
      <c r="QHK187" s="91"/>
      <c r="QHL187" s="91"/>
      <c r="QHM187" s="91"/>
      <c r="QHN187" s="91"/>
      <c r="QHO187" s="91"/>
      <c r="QHP187" s="91"/>
      <c r="QHQ187" s="91"/>
      <c r="QHR187" s="91"/>
      <c r="QHS187" s="91"/>
      <c r="QHT187" s="91"/>
      <c r="QHU187" s="91"/>
      <c r="QHV187" s="91"/>
      <c r="QHW187" s="91"/>
      <c r="QHX187" s="91"/>
      <c r="QHY187" s="91"/>
      <c r="QHZ187" s="91"/>
      <c r="QIA187" s="91"/>
      <c r="QIB187" s="91"/>
      <c r="QIC187" s="91"/>
      <c r="QID187" s="91"/>
      <c r="QIE187" s="91"/>
      <c r="QIF187" s="91"/>
      <c r="QIG187" s="91"/>
      <c r="QIH187" s="91"/>
      <c r="QII187" s="91"/>
      <c r="QIJ187" s="91"/>
      <c r="QIK187" s="91"/>
      <c r="QIL187" s="91"/>
      <c r="QIM187" s="91"/>
      <c r="QIN187" s="91"/>
      <c r="QIO187" s="91"/>
      <c r="QIP187" s="91"/>
      <c r="QIQ187" s="91"/>
      <c r="QIR187" s="91"/>
      <c r="QIS187" s="91"/>
      <c r="QIT187" s="91"/>
      <c r="QIU187" s="91"/>
      <c r="QIV187" s="91"/>
      <c r="QIW187" s="91"/>
      <c r="QIX187" s="91"/>
      <c r="QIY187" s="91"/>
      <c r="QIZ187" s="91"/>
      <c r="QJA187" s="91"/>
      <c r="QJB187" s="91"/>
      <c r="QJC187" s="91"/>
      <c r="QJD187" s="91"/>
      <c r="QJE187" s="91"/>
      <c r="QJF187" s="91"/>
      <c r="QJG187" s="91"/>
      <c r="QJH187" s="91"/>
      <c r="QJI187" s="91"/>
      <c r="QJJ187" s="91"/>
      <c r="QJK187" s="91"/>
      <c r="QJL187" s="91"/>
      <c r="QJM187" s="91"/>
      <c r="QJN187" s="91"/>
      <c r="QJO187" s="91"/>
      <c r="QJP187" s="91"/>
      <c r="QJQ187" s="91"/>
      <c r="QJR187" s="91"/>
      <c r="QJS187" s="91"/>
      <c r="QJT187" s="91"/>
      <c r="QJU187" s="91"/>
      <c r="QJV187" s="91"/>
      <c r="QJW187" s="91"/>
      <c r="QJX187" s="91"/>
      <c r="QJY187" s="91"/>
      <c r="QJZ187" s="91"/>
      <c r="QKA187" s="91"/>
      <c r="QKB187" s="91"/>
      <c r="QKC187" s="91"/>
      <c r="QKD187" s="91"/>
      <c r="QKE187" s="91"/>
      <c r="QKF187" s="91"/>
      <c r="QKG187" s="91"/>
      <c r="QKH187" s="91"/>
      <c r="QKI187" s="91"/>
      <c r="QKJ187" s="91"/>
      <c r="QKK187" s="91"/>
      <c r="QKL187" s="91"/>
      <c r="QKM187" s="91"/>
      <c r="QKN187" s="91"/>
      <c r="QKO187" s="91"/>
      <c r="QKP187" s="91"/>
      <c r="QKQ187" s="91"/>
      <c r="QKR187" s="91"/>
      <c r="QKS187" s="91"/>
      <c r="QKT187" s="91"/>
      <c r="QKU187" s="91"/>
      <c r="QKV187" s="91"/>
      <c r="QKW187" s="91"/>
      <c r="QKX187" s="91"/>
      <c r="QKY187" s="91"/>
      <c r="QKZ187" s="91"/>
      <c r="QLA187" s="91"/>
      <c r="QLB187" s="91"/>
      <c r="QLC187" s="91"/>
      <c r="QLD187" s="91"/>
      <c r="QLE187" s="91"/>
      <c r="QLF187" s="91"/>
      <c r="QLG187" s="91"/>
      <c r="QLH187" s="91"/>
      <c r="QLI187" s="91"/>
      <c r="QLJ187" s="91"/>
      <c r="QLK187" s="91"/>
      <c r="QLL187" s="91"/>
      <c r="QLM187" s="91"/>
      <c r="QLN187" s="91"/>
      <c r="QLO187" s="91"/>
      <c r="QLP187" s="91"/>
      <c r="QLQ187" s="91"/>
      <c r="QLR187" s="91"/>
      <c r="QLS187" s="91"/>
      <c r="QLT187" s="91"/>
      <c r="QLU187" s="91"/>
      <c r="QLV187" s="91"/>
      <c r="QLW187" s="91"/>
      <c r="QLX187" s="91"/>
      <c r="QLY187" s="91"/>
      <c r="QLZ187" s="91"/>
      <c r="QMA187" s="91"/>
      <c r="QMB187" s="91"/>
      <c r="QMC187" s="91"/>
      <c r="QMD187" s="91"/>
      <c r="QME187" s="91"/>
      <c r="QMF187" s="91"/>
      <c r="QMG187" s="91"/>
      <c r="QMH187" s="91"/>
      <c r="QMI187" s="91"/>
      <c r="QMJ187" s="91"/>
      <c r="QMK187" s="91"/>
      <c r="QML187" s="91"/>
      <c r="QMM187" s="91"/>
      <c r="QMN187" s="91"/>
      <c r="QMO187" s="91"/>
      <c r="QMP187" s="91"/>
      <c r="QMQ187" s="91"/>
      <c r="QMR187" s="91"/>
      <c r="QMS187" s="91"/>
      <c r="QMT187" s="91"/>
      <c r="QMU187" s="91"/>
      <c r="QMV187" s="91"/>
      <c r="QMW187" s="91"/>
      <c r="QMX187" s="91"/>
      <c r="QMY187" s="91"/>
      <c r="QMZ187" s="91"/>
      <c r="QNA187" s="91"/>
      <c r="QNB187" s="91"/>
      <c r="QNC187" s="91"/>
      <c r="QND187" s="91"/>
      <c r="QNE187" s="91"/>
      <c r="QNF187" s="91"/>
      <c r="QNG187" s="91"/>
      <c r="QNH187" s="91"/>
      <c r="QNI187" s="91"/>
      <c r="QNJ187" s="91"/>
      <c r="QNK187" s="91"/>
      <c r="QNL187" s="91"/>
      <c r="QNM187" s="91"/>
      <c r="QNN187" s="91"/>
      <c r="QNO187" s="91"/>
      <c r="QNP187" s="91"/>
      <c r="QNQ187" s="91"/>
      <c r="QNR187" s="91"/>
      <c r="QNS187" s="91"/>
      <c r="QNT187" s="91"/>
      <c r="QNU187" s="91"/>
      <c r="QNV187" s="91"/>
      <c r="QNW187" s="91"/>
      <c r="QNX187" s="91"/>
      <c r="QNY187" s="91"/>
      <c r="QNZ187" s="91"/>
      <c r="QOA187" s="91"/>
      <c r="QOB187" s="91"/>
      <c r="QOC187" s="91"/>
      <c r="QOD187" s="91"/>
      <c r="QOE187" s="91"/>
      <c r="QOF187" s="91"/>
      <c r="QOG187" s="91"/>
      <c r="QOH187" s="91"/>
      <c r="QOI187" s="91"/>
      <c r="QOJ187" s="91"/>
      <c r="QOK187" s="91"/>
      <c r="QOL187" s="91"/>
      <c r="QOM187" s="91"/>
      <c r="QON187" s="91"/>
      <c r="QOO187" s="91"/>
      <c r="QOP187" s="91"/>
      <c r="QOQ187" s="91"/>
      <c r="QOR187" s="91"/>
      <c r="QOS187" s="91"/>
      <c r="QOT187" s="91"/>
      <c r="QOU187" s="91"/>
      <c r="QOV187" s="91"/>
      <c r="QOW187" s="91"/>
      <c r="QOX187" s="91"/>
      <c r="QOY187" s="91"/>
      <c r="QOZ187" s="91"/>
      <c r="QPA187" s="91"/>
      <c r="QPB187" s="91"/>
      <c r="QPC187" s="91"/>
      <c r="QPD187" s="91"/>
      <c r="QPE187" s="91"/>
      <c r="QPF187" s="91"/>
      <c r="QPG187" s="91"/>
      <c r="QPH187" s="91"/>
      <c r="QPI187" s="91"/>
      <c r="QPJ187" s="91"/>
      <c r="QPK187" s="91"/>
      <c r="QPL187" s="91"/>
      <c r="QPM187" s="91"/>
      <c r="QPN187" s="91"/>
      <c r="QPO187" s="91"/>
      <c r="QPP187" s="91"/>
      <c r="QPQ187" s="91"/>
      <c r="QPR187" s="91"/>
      <c r="QPS187" s="91"/>
      <c r="QPT187" s="91"/>
      <c r="QPU187" s="91"/>
      <c r="QPV187" s="91"/>
      <c r="QPW187" s="91"/>
      <c r="QPX187" s="91"/>
      <c r="QPY187" s="91"/>
      <c r="QPZ187" s="91"/>
      <c r="QQA187" s="91"/>
      <c r="QQB187" s="91"/>
      <c r="QQC187" s="91"/>
      <c r="QQD187" s="91"/>
      <c r="QQE187" s="91"/>
      <c r="QQF187" s="91"/>
      <c r="QQG187" s="91"/>
      <c r="QQH187" s="91"/>
      <c r="QQI187" s="91"/>
      <c r="QQJ187" s="91"/>
      <c r="QQK187" s="91"/>
      <c r="QQL187" s="91"/>
      <c r="QQM187" s="91"/>
      <c r="QQN187" s="91"/>
      <c r="QQO187" s="91"/>
      <c r="QQP187" s="91"/>
      <c r="QQQ187" s="91"/>
      <c r="QQR187" s="91"/>
      <c r="QQS187" s="91"/>
      <c r="QQT187" s="91"/>
      <c r="QQU187" s="91"/>
      <c r="QQV187" s="91"/>
      <c r="QQW187" s="91"/>
      <c r="QQX187" s="91"/>
      <c r="QQY187" s="91"/>
      <c r="QQZ187" s="91"/>
      <c r="QRA187" s="91"/>
      <c r="QRB187" s="91"/>
      <c r="QRC187" s="91"/>
      <c r="QRD187" s="91"/>
      <c r="QRE187" s="91"/>
      <c r="QRF187" s="91"/>
      <c r="QRG187" s="91"/>
      <c r="QRH187" s="91"/>
      <c r="QRI187" s="91"/>
      <c r="QRJ187" s="91"/>
      <c r="QRK187" s="91"/>
      <c r="QRL187" s="91"/>
      <c r="QRM187" s="91"/>
      <c r="QRN187" s="91"/>
      <c r="QRO187" s="91"/>
      <c r="QRP187" s="91"/>
      <c r="QRQ187" s="91"/>
      <c r="QRR187" s="91"/>
      <c r="QRS187" s="91"/>
      <c r="QRT187" s="91"/>
      <c r="QRU187" s="91"/>
      <c r="QRV187" s="91"/>
      <c r="QRW187" s="91"/>
      <c r="QRX187" s="91"/>
      <c r="QRY187" s="91"/>
      <c r="QRZ187" s="91"/>
      <c r="QSA187" s="91"/>
      <c r="QSB187" s="91"/>
      <c r="QSC187" s="91"/>
      <c r="QSD187" s="91"/>
      <c r="QSE187" s="91"/>
      <c r="QSF187" s="91"/>
      <c r="QSG187" s="91"/>
      <c r="QSH187" s="91"/>
      <c r="QSI187" s="91"/>
      <c r="QSJ187" s="91"/>
      <c r="QSK187" s="91"/>
      <c r="QSL187" s="91"/>
      <c r="QSM187" s="91"/>
      <c r="QSN187" s="91"/>
      <c r="QSO187" s="91"/>
      <c r="QSP187" s="91"/>
      <c r="QSQ187" s="91"/>
      <c r="QSR187" s="91"/>
      <c r="QSS187" s="91"/>
      <c r="QST187" s="91"/>
      <c r="QSU187" s="91"/>
      <c r="QSV187" s="91"/>
      <c r="QSW187" s="91"/>
      <c r="QSX187" s="91"/>
      <c r="QSY187" s="91"/>
      <c r="QSZ187" s="91"/>
      <c r="QTA187" s="91"/>
      <c r="QTB187" s="91"/>
      <c r="QTC187" s="91"/>
      <c r="QTD187" s="91"/>
      <c r="QTE187" s="91"/>
      <c r="QTF187" s="91"/>
      <c r="QTG187" s="91"/>
      <c r="QTH187" s="91"/>
      <c r="QTI187" s="91"/>
      <c r="QTJ187" s="91"/>
      <c r="QTK187" s="91"/>
      <c r="QTL187" s="91"/>
      <c r="QTM187" s="91"/>
      <c r="QTN187" s="91"/>
      <c r="QTO187" s="91"/>
      <c r="QTP187" s="91"/>
      <c r="QTQ187" s="91"/>
      <c r="QTR187" s="91"/>
      <c r="QTS187" s="91"/>
      <c r="QTT187" s="91"/>
      <c r="QTU187" s="91"/>
      <c r="QTV187" s="91"/>
      <c r="QTW187" s="91"/>
      <c r="QTX187" s="91"/>
      <c r="QTY187" s="91"/>
      <c r="QTZ187" s="91"/>
      <c r="QUA187" s="91"/>
      <c r="QUB187" s="91"/>
      <c r="QUC187" s="91"/>
      <c r="QUD187" s="91"/>
      <c r="QUE187" s="91"/>
      <c r="QUF187" s="91"/>
      <c r="QUG187" s="91"/>
      <c r="QUH187" s="91"/>
      <c r="QUI187" s="91"/>
      <c r="QUJ187" s="91"/>
      <c r="QUK187" s="91"/>
      <c r="QUL187" s="91"/>
      <c r="QUM187" s="91"/>
      <c r="QUN187" s="91"/>
      <c r="QUO187" s="91"/>
      <c r="QUP187" s="91"/>
      <c r="QUQ187" s="91"/>
      <c r="QUR187" s="91"/>
      <c r="QUS187" s="91"/>
      <c r="QUT187" s="91"/>
      <c r="QUU187" s="91"/>
      <c r="QUV187" s="91"/>
      <c r="QUW187" s="91"/>
      <c r="QUX187" s="91"/>
      <c r="QUY187" s="91"/>
      <c r="QUZ187" s="91"/>
      <c r="QVA187" s="91"/>
      <c r="QVB187" s="91"/>
      <c r="QVC187" s="91"/>
      <c r="QVD187" s="91"/>
      <c r="QVE187" s="91"/>
      <c r="QVF187" s="91"/>
      <c r="QVG187" s="91"/>
      <c r="QVH187" s="91"/>
      <c r="QVI187" s="91"/>
      <c r="QVJ187" s="91"/>
      <c r="QVK187" s="91"/>
      <c r="QVL187" s="91"/>
      <c r="QVM187" s="91"/>
      <c r="QVN187" s="91"/>
      <c r="QVO187" s="91"/>
      <c r="QVP187" s="91"/>
      <c r="QVQ187" s="91"/>
      <c r="QVR187" s="91"/>
      <c r="QVS187" s="91"/>
      <c r="QVT187" s="91"/>
      <c r="QVU187" s="91"/>
      <c r="QVV187" s="91"/>
      <c r="QVW187" s="91"/>
      <c r="QVX187" s="91"/>
      <c r="QVY187" s="91"/>
      <c r="QVZ187" s="91"/>
      <c r="QWA187" s="91"/>
      <c r="QWB187" s="91"/>
      <c r="QWC187" s="91"/>
      <c r="QWD187" s="91"/>
      <c r="QWE187" s="91"/>
      <c r="QWF187" s="91"/>
      <c r="QWG187" s="91"/>
      <c r="QWH187" s="91"/>
      <c r="QWI187" s="91"/>
      <c r="QWJ187" s="91"/>
      <c r="QWK187" s="91"/>
      <c r="QWL187" s="91"/>
      <c r="QWM187" s="91"/>
      <c r="QWN187" s="91"/>
      <c r="QWO187" s="91"/>
      <c r="QWP187" s="91"/>
      <c r="QWQ187" s="91"/>
      <c r="QWR187" s="91"/>
      <c r="QWS187" s="91"/>
      <c r="QWT187" s="91"/>
      <c r="QWU187" s="91"/>
      <c r="QWV187" s="91"/>
      <c r="QWW187" s="91"/>
      <c r="QWX187" s="91"/>
      <c r="QWY187" s="91"/>
      <c r="QWZ187" s="91"/>
      <c r="QXA187" s="91"/>
      <c r="QXB187" s="91"/>
      <c r="QXC187" s="91"/>
      <c r="QXD187" s="91"/>
      <c r="QXE187" s="91"/>
      <c r="QXF187" s="91"/>
      <c r="QXG187" s="91"/>
      <c r="QXH187" s="91"/>
      <c r="QXI187" s="91"/>
      <c r="QXJ187" s="91"/>
      <c r="QXK187" s="91"/>
      <c r="QXL187" s="91"/>
      <c r="QXM187" s="91"/>
      <c r="QXN187" s="91"/>
      <c r="QXO187" s="91"/>
      <c r="QXP187" s="91"/>
      <c r="QXQ187" s="91"/>
      <c r="QXR187" s="91"/>
      <c r="QXS187" s="91"/>
      <c r="QXT187" s="91"/>
      <c r="QXU187" s="91"/>
      <c r="QXV187" s="91"/>
      <c r="QXW187" s="91"/>
      <c r="QXX187" s="91"/>
      <c r="QXY187" s="91"/>
      <c r="QXZ187" s="91"/>
      <c r="QYA187" s="91"/>
      <c r="QYB187" s="91"/>
      <c r="QYC187" s="91"/>
      <c r="QYD187" s="91"/>
      <c r="QYE187" s="91"/>
      <c r="QYF187" s="91"/>
      <c r="QYG187" s="91"/>
      <c r="QYH187" s="91"/>
      <c r="QYI187" s="91"/>
      <c r="QYJ187" s="91"/>
      <c r="QYK187" s="91"/>
      <c r="QYL187" s="91"/>
      <c r="QYM187" s="91"/>
      <c r="QYN187" s="91"/>
      <c r="QYO187" s="91"/>
      <c r="QYP187" s="91"/>
      <c r="QYQ187" s="91"/>
      <c r="QYR187" s="91"/>
      <c r="QYS187" s="91"/>
      <c r="QYT187" s="91"/>
      <c r="QYU187" s="91"/>
      <c r="QYV187" s="91"/>
      <c r="QYW187" s="91"/>
      <c r="QYX187" s="91"/>
      <c r="QYY187" s="91"/>
      <c r="QYZ187" s="91"/>
      <c r="QZA187" s="91"/>
      <c r="QZB187" s="91"/>
      <c r="QZC187" s="91"/>
      <c r="QZD187" s="91"/>
      <c r="QZE187" s="91"/>
      <c r="QZF187" s="91"/>
      <c r="QZG187" s="91"/>
      <c r="QZH187" s="91"/>
      <c r="QZI187" s="91"/>
      <c r="QZJ187" s="91"/>
      <c r="QZK187" s="91"/>
      <c r="QZL187" s="91"/>
      <c r="QZM187" s="91"/>
      <c r="QZN187" s="91"/>
      <c r="QZO187" s="91"/>
      <c r="QZP187" s="91"/>
      <c r="QZQ187" s="91"/>
      <c r="QZR187" s="91"/>
      <c r="QZS187" s="91"/>
      <c r="QZT187" s="91"/>
      <c r="QZU187" s="91"/>
      <c r="QZV187" s="91"/>
      <c r="QZW187" s="91"/>
      <c r="QZX187" s="91"/>
      <c r="QZY187" s="91"/>
      <c r="QZZ187" s="91"/>
      <c r="RAA187" s="91"/>
      <c r="RAB187" s="91"/>
      <c r="RAC187" s="91"/>
      <c r="RAD187" s="91"/>
      <c r="RAE187" s="91"/>
      <c r="RAF187" s="91"/>
      <c r="RAG187" s="91"/>
      <c r="RAH187" s="91"/>
      <c r="RAI187" s="91"/>
      <c r="RAJ187" s="91"/>
      <c r="RAK187" s="91"/>
      <c r="RAL187" s="91"/>
      <c r="RAM187" s="91"/>
      <c r="RAN187" s="91"/>
      <c r="RAO187" s="91"/>
      <c r="RAP187" s="91"/>
      <c r="RAQ187" s="91"/>
      <c r="RAR187" s="91"/>
      <c r="RAS187" s="91"/>
      <c r="RAT187" s="91"/>
      <c r="RAU187" s="91"/>
      <c r="RAV187" s="91"/>
      <c r="RAW187" s="91"/>
      <c r="RAX187" s="91"/>
      <c r="RAY187" s="91"/>
      <c r="RAZ187" s="91"/>
      <c r="RBA187" s="91"/>
      <c r="RBB187" s="91"/>
      <c r="RBC187" s="91"/>
      <c r="RBD187" s="91"/>
      <c r="RBE187" s="91"/>
      <c r="RBF187" s="91"/>
      <c r="RBG187" s="91"/>
      <c r="RBH187" s="91"/>
      <c r="RBI187" s="91"/>
      <c r="RBJ187" s="91"/>
      <c r="RBK187" s="91"/>
      <c r="RBL187" s="91"/>
      <c r="RBM187" s="91"/>
      <c r="RBN187" s="91"/>
      <c r="RBO187" s="91"/>
      <c r="RBP187" s="91"/>
      <c r="RBQ187" s="91"/>
      <c r="RBR187" s="91"/>
      <c r="RBS187" s="91"/>
      <c r="RBT187" s="91"/>
      <c r="RBU187" s="91"/>
      <c r="RBV187" s="91"/>
      <c r="RBW187" s="91"/>
      <c r="RBX187" s="91"/>
      <c r="RBY187" s="91"/>
      <c r="RBZ187" s="91"/>
      <c r="RCA187" s="91"/>
      <c r="RCB187" s="91"/>
      <c r="RCC187" s="91"/>
      <c r="RCD187" s="91"/>
      <c r="RCE187" s="91"/>
      <c r="RCF187" s="91"/>
      <c r="RCG187" s="91"/>
      <c r="RCH187" s="91"/>
      <c r="RCI187" s="91"/>
      <c r="RCJ187" s="91"/>
      <c r="RCK187" s="91"/>
      <c r="RCL187" s="91"/>
      <c r="RCM187" s="91"/>
      <c r="RCN187" s="91"/>
      <c r="RCO187" s="91"/>
      <c r="RCP187" s="91"/>
      <c r="RCQ187" s="91"/>
      <c r="RCR187" s="91"/>
      <c r="RCS187" s="91"/>
      <c r="RCT187" s="91"/>
      <c r="RCU187" s="91"/>
      <c r="RCV187" s="91"/>
      <c r="RCW187" s="91"/>
      <c r="RCX187" s="91"/>
      <c r="RCY187" s="91"/>
      <c r="RCZ187" s="91"/>
      <c r="RDA187" s="91"/>
      <c r="RDB187" s="91"/>
      <c r="RDC187" s="91"/>
      <c r="RDD187" s="91"/>
      <c r="RDE187" s="91"/>
      <c r="RDF187" s="91"/>
      <c r="RDG187" s="91"/>
      <c r="RDH187" s="91"/>
      <c r="RDI187" s="91"/>
      <c r="RDJ187" s="91"/>
      <c r="RDK187" s="91"/>
      <c r="RDL187" s="91"/>
      <c r="RDM187" s="91"/>
      <c r="RDN187" s="91"/>
      <c r="RDO187" s="91"/>
      <c r="RDP187" s="91"/>
      <c r="RDQ187" s="91"/>
      <c r="RDR187" s="91"/>
      <c r="RDS187" s="91"/>
      <c r="RDT187" s="91"/>
      <c r="RDU187" s="91"/>
      <c r="RDV187" s="91"/>
      <c r="RDW187" s="91"/>
      <c r="RDX187" s="91"/>
      <c r="RDY187" s="91"/>
      <c r="RDZ187" s="91"/>
      <c r="REA187" s="91"/>
      <c r="REB187" s="91"/>
      <c r="REC187" s="91"/>
      <c r="RED187" s="91"/>
      <c r="REE187" s="91"/>
      <c r="REF187" s="91"/>
      <c r="REG187" s="91"/>
      <c r="REH187" s="91"/>
      <c r="REI187" s="91"/>
      <c r="REJ187" s="91"/>
      <c r="REK187" s="91"/>
      <c r="REL187" s="91"/>
      <c r="REM187" s="91"/>
      <c r="REN187" s="91"/>
      <c r="REO187" s="91"/>
      <c r="REP187" s="91"/>
      <c r="REQ187" s="91"/>
      <c r="RER187" s="91"/>
      <c r="RES187" s="91"/>
      <c r="RET187" s="91"/>
      <c r="REU187" s="91"/>
      <c r="REV187" s="91"/>
      <c r="REW187" s="91"/>
      <c r="REX187" s="91"/>
      <c r="REY187" s="91"/>
      <c r="REZ187" s="91"/>
      <c r="RFA187" s="91"/>
      <c r="RFB187" s="91"/>
      <c r="RFC187" s="91"/>
      <c r="RFD187" s="91"/>
      <c r="RFE187" s="91"/>
      <c r="RFF187" s="91"/>
      <c r="RFG187" s="91"/>
      <c r="RFH187" s="91"/>
      <c r="RFI187" s="91"/>
      <c r="RFJ187" s="91"/>
      <c r="RFK187" s="91"/>
      <c r="RFL187" s="91"/>
      <c r="RFM187" s="91"/>
      <c r="RFN187" s="91"/>
      <c r="RFO187" s="91"/>
      <c r="RFP187" s="91"/>
      <c r="RFQ187" s="91"/>
      <c r="RFR187" s="91"/>
      <c r="RFS187" s="91"/>
      <c r="RFT187" s="91"/>
      <c r="RFU187" s="91"/>
      <c r="RFV187" s="91"/>
      <c r="RFW187" s="91"/>
      <c r="RFX187" s="91"/>
      <c r="RFY187" s="91"/>
      <c r="RFZ187" s="91"/>
      <c r="RGA187" s="91"/>
      <c r="RGB187" s="91"/>
      <c r="RGC187" s="91"/>
      <c r="RGD187" s="91"/>
      <c r="RGE187" s="91"/>
      <c r="RGF187" s="91"/>
      <c r="RGG187" s="91"/>
      <c r="RGH187" s="91"/>
      <c r="RGI187" s="91"/>
      <c r="RGJ187" s="91"/>
      <c r="RGK187" s="91"/>
      <c r="RGL187" s="91"/>
      <c r="RGM187" s="91"/>
      <c r="RGN187" s="91"/>
      <c r="RGO187" s="91"/>
      <c r="RGP187" s="91"/>
      <c r="RGQ187" s="91"/>
      <c r="RGR187" s="91"/>
      <c r="RGS187" s="91"/>
      <c r="RGT187" s="91"/>
      <c r="RGU187" s="91"/>
      <c r="RGV187" s="91"/>
      <c r="RGW187" s="91"/>
      <c r="RGX187" s="91"/>
      <c r="RGY187" s="91"/>
      <c r="RGZ187" s="91"/>
      <c r="RHA187" s="91"/>
      <c r="RHB187" s="91"/>
      <c r="RHC187" s="91"/>
      <c r="RHD187" s="91"/>
      <c r="RHE187" s="91"/>
      <c r="RHF187" s="91"/>
      <c r="RHG187" s="91"/>
      <c r="RHH187" s="91"/>
      <c r="RHI187" s="91"/>
      <c r="RHJ187" s="91"/>
      <c r="RHK187" s="91"/>
      <c r="RHL187" s="91"/>
      <c r="RHM187" s="91"/>
      <c r="RHN187" s="91"/>
      <c r="RHO187" s="91"/>
      <c r="RHP187" s="91"/>
      <c r="RHQ187" s="91"/>
      <c r="RHR187" s="91"/>
      <c r="RHS187" s="91"/>
      <c r="RHT187" s="91"/>
      <c r="RHU187" s="91"/>
      <c r="RHV187" s="91"/>
      <c r="RHW187" s="91"/>
      <c r="RHX187" s="91"/>
      <c r="RHY187" s="91"/>
      <c r="RHZ187" s="91"/>
      <c r="RIA187" s="91"/>
      <c r="RIB187" s="91"/>
      <c r="RIC187" s="91"/>
      <c r="RID187" s="91"/>
      <c r="RIE187" s="91"/>
      <c r="RIF187" s="91"/>
      <c r="RIG187" s="91"/>
      <c r="RIH187" s="91"/>
      <c r="RII187" s="91"/>
      <c r="RIJ187" s="91"/>
      <c r="RIK187" s="91"/>
      <c r="RIL187" s="91"/>
      <c r="RIM187" s="91"/>
      <c r="RIN187" s="91"/>
      <c r="RIO187" s="91"/>
      <c r="RIP187" s="91"/>
      <c r="RIQ187" s="91"/>
      <c r="RIR187" s="91"/>
      <c r="RIS187" s="91"/>
      <c r="RIT187" s="91"/>
      <c r="RIU187" s="91"/>
      <c r="RIV187" s="91"/>
      <c r="RIW187" s="91"/>
      <c r="RIX187" s="91"/>
      <c r="RIY187" s="91"/>
      <c r="RIZ187" s="91"/>
      <c r="RJA187" s="91"/>
      <c r="RJB187" s="91"/>
      <c r="RJC187" s="91"/>
      <c r="RJD187" s="91"/>
      <c r="RJE187" s="91"/>
      <c r="RJF187" s="91"/>
      <c r="RJG187" s="91"/>
      <c r="RJH187" s="91"/>
      <c r="RJI187" s="91"/>
      <c r="RJJ187" s="91"/>
      <c r="RJK187" s="91"/>
      <c r="RJL187" s="91"/>
      <c r="RJM187" s="91"/>
      <c r="RJN187" s="91"/>
      <c r="RJO187" s="91"/>
      <c r="RJP187" s="91"/>
      <c r="RJQ187" s="91"/>
      <c r="RJR187" s="91"/>
      <c r="RJS187" s="91"/>
      <c r="RJT187" s="91"/>
      <c r="RJU187" s="91"/>
      <c r="RJV187" s="91"/>
      <c r="RJW187" s="91"/>
      <c r="RJX187" s="91"/>
      <c r="RJY187" s="91"/>
      <c r="RJZ187" s="91"/>
      <c r="RKA187" s="91"/>
      <c r="RKB187" s="91"/>
      <c r="RKC187" s="91"/>
      <c r="RKD187" s="91"/>
      <c r="RKE187" s="91"/>
      <c r="RKF187" s="91"/>
      <c r="RKG187" s="91"/>
      <c r="RKH187" s="91"/>
      <c r="RKI187" s="91"/>
      <c r="RKJ187" s="91"/>
      <c r="RKK187" s="91"/>
      <c r="RKL187" s="91"/>
      <c r="RKM187" s="91"/>
      <c r="RKN187" s="91"/>
      <c r="RKO187" s="91"/>
      <c r="RKP187" s="91"/>
      <c r="RKQ187" s="91"/>
      <c r="RKR187" s="91"/>
      <c r="RKS187" s="91"/>
      <c r="RKT187" s="91"/>
      <c r="RKU187" s="91"/>
      <c r="RKV187" s="91"/>
      <c r="RKW187" s="91"/>
      <c r="RKX187" s="91"/>
      <c r="RKY187" s="91"/>
      <c r="RKZ187" s="91"/>
      <c r="RLA187" s="91"/>
      <c r="RLB187" s="91"/>
      <c r="RLC187" s="91"/>
      <c r="RLD187" s="91"/>
      <c r="RLE187" s="91"/>
      <c r="RLF187" s="91"/>
      <c r="RLG187" s="91"/>
      <c r="RLH187" s="91"/>
      <c r="RLI187" s="91"/>
      <c r="RLJ187" s="91"/>
      <c r="RLK187" s="91"/>
      <c r="RLL187" s="91"/>
      <c r="RLM187" s="91"/>
      <c r="RLN187" s="91"/>
      <c r="RLO187" s="91"/>
      <c r="RLP187" s="91"/>
      <c r="RLQ187" s="91"/>
      <c r="RLR187" s="91"/>
      <c r="RLS187" s="91"/>
      <c r="RLT187" s="91"/>
      <c r="RLU187" s="91"/>
      <c r="RLV187" s="91"/>
      <c r="RLW187" s="91"/>
      <c r="RLX187" s="91"/>
      <c r="RLY187" s="91"/>
      <c r="RLZ187" s="91"/>
      <c r="RMA187" s="91"/>
      <c r="RMB187" s="91"/>
      <c r="RMC187" s="91"/>
      <c r="RMD187" s="91"/>
      <c r="RME187" s="91"/>
      <c r="RMF187" s="91"/>
      <c r="RMG187" s="91"/>
      <c r="RMH187" s="91"/>
      <c r="RMI187" s="91"/>
      <c r="RMJ187" s="91"/>
      <c r="RMK187" s="91"/>
      <c r="RML187" s="91"/>
      <c r="RMM187" s="91"/>
      <c r="RMN187" s="91"/>
      <c r="RMO187" s="91"/>
      <c r="RMP187" s="91"/>
      <c r="RMQ187" s="91"/>
      <c r="RMR187" s="91"/>
      <c r="RMS187" s="91"/>
      <c r="RMT187" s="91"/>
      <c r="RMU187" s="91"/>
      <c r="RMV187" s="91"/>
      <c r="RMW187" s="91"/>
      <c r="RMX187" s="91"/>
      <c r="RMY187" s="91"/>
      <c r="RMZ187" s="91"/>
      <c r="RNA187" s="91"/>
      <c r="RNB187" s="91"/>
      <c r="RNC187" s="91"/>
      <c r="RND187" s="91"/>
      <c r="RNE187" s="91"/>
      <c r="RNF187" s="91"/>
      <c r="RNG187" s="91"/>
      <c r="RNH187" s="91"/>
      <c r="RNI187" s="91"/>
      <c r="RNJ187" s="91"/>
      <c r="RNK187" s="91"/>
      <c r="RNL187" s="91"/>
      <c r="RNM187" s="91"/>
      <c r="RNN187" s="91"/>
      <c r="RNO187" s="91"/>
      <c r="RNP187" s="91"/>
      <c r="RNQ187" s="91"/>
      <c r="RNR187" s="91"/>
      <c r="RNS187" s="91"/>
      <c r="RNT187" s="91"/>
      <c r="RNU187" s="91"/>
      <c r="RNV187" s="91"/>
      <c r="RNW187" s="91"/>
      <c r="RNX187" s="91"/>
      <c r="RNY187" s="91"/>
      <c r="RNZ187" s="91"/>
      <c r="ROA187" s="91"/>
      <c r="ROB187" s="91"/>
      <c r="ROC187" s="91"/>
      <c r="ROD187" s="91"/>
      <c r="ROE187" s="91"/>
      <c r="ROF187" s="91"/>
      <c r="ROG187" s="91"/>
      <c r="ROH187" s="91"/>
      <c r="ROI187" s="91"/>
      <c r="ROJ187" s="91"/>
      <c r="ROK187" s="91"/>
      <c r="ROL187" s="91"/>
      <c r="ROM187" s="91"/>
      <c r="RON187" s="91"/>
      <c r="ROO187" s="91"/>
      <c r="ROP187" s="91"/>
      <c r="ROQ187" s="91"/>
      <c r="ROR187" s="91"/>
      <c r="ROS187" s="91"/>
      <c r="ROT187" s="91"/>
      <c r="ROU187" s="91"/>
      <c r="ROV187" s="91"/>
      <c r="ROW187" s="91"/>
      <c r="ROX187" s="91"/>
      <c r="ROY187" s="91"/>
      <c r="ROZ187" s="91"/>
      <c r="RPA187" s="91"/>
      <c r="RPB187" s="91"/>
      <c r="RPC187" s="91"/>
      <c r="RPD187" s="91"/>
      <c r="RPE187" s="91"/>
      <c r="RPF187" s="91"/>
      <c r="RPG187" s="91"/>
      <c r="RPH187" s="91"/>
      <c r="RPI187" s="91"/>
      <c r="RPJ187" s="91"/>
      <c r="RPK187" s="91"/>
      <c r="RPL187" s="91"/>
      <c r="RPM187" s="91"/>
      <c r="RPN187" s="91"/>
      <c r="RPO187" s="91"/>
      <c r="RPP187" s="91"/>
      <c r="RPQ187" s="91"/>
      <c r="RPR187" s="91"/>
      <c r="RPS187" s="91"/>
      <c r="RPT187" s="91"/>
      <c r="RPU187" s="91"/>
      <c r="RPV187" s="91"/>
      <c r="RPW187" s="91"/>
      <c r="RPX187" s="91"/>
      <c r="RPY187" s="91"/>
      <c r="RPZ187" s="91"/>
      <c r="RQA187" s="91"/>
      <c r="RQB187" s="91"/>
      <c r="RQC187" s="91"/>
      <c r="RQD187" s="91"/>
      <c r="RQE187" s="91"/>
      <c r="RQF187" s="91"/>
      <c r="RQG187" s="91"/>
      <c r="RQH187" s="91"/>
      <c r="RQI187" s="91"/>
      <c r="RQJ187" s="91"/>
      <c r="RQK187" s="91"/>
      <c r="RQL187" s="91"/>
      <c r="RQM187" s="91"/>
      <c r="RQN187" s="91"/>
      <c r="RQO187" s="91"/>
      <c r="RQP187" s="91"/>
      <c r="RQQ187" s="91"/>
      <c r="RQR187" s="91"/>
      <c r="RQS187" s="91"/>
      <c r="RQT187" s="91"/>
      <c r="RQU187" s="91"/>
      <c r="RQV187" s="91"/>
      <c r="RQW187" s="91"/>
      <c r="RQX187" s="91"/>
      <c r="RQY187" s="91"/>
      <c r="RQZ187" s="91"/>
      <c r="RRA187" s="91"/>
      <c r="RRB187" s="91"/>
      <c r="RRC187" s="91"/>
      <c r="RRD187" s="91"/>
      <c r="RRE187" s="91"/>
      <c r="RRF187" s="91"/>
      <c r="RRG187" s="91"/>
      <c r="RRH187" s="91"/>
      <c r="RRI187" s="91"/>
      <c r="RRJ187" s="91"/>
      <c r="RRK187" s="91"/>
      <c r="RRL187" s="91"/>
      <c r="RRM187" s="91"/>
      <c r="RRN187" s="91"/>
      <c r="RRO187" s="91"/>
      <c r="RRP187" s="91"/>
      <c r="RRQ187" s="91"/>
      <c r="RRR187" s="91"/>
      <c r="RRS187" s="91"/>
      <c r="RRT187" s="91"/>
      <c r="RRU187" s="91"/>
      <c r="RRV187" s="91"/>
      <c r="RRW187" s="91"/>
      <c r="RRX187" s="91"/>
      <c r="RRY187" s="91"/>
      <c r="RRZ187" s="91"/>
      <c r="RSA187" s="91"/>
      <c r="RSB187" s="91"/>
      <c r="RSC187" s="91"/>
      <c r="RSD187" s="91"/>
      <c r="RSE187" s="91"/>
      <c r="RSF187" s="91"/>
      <c r="RSG187" s="91"/>
      <c r="RSH187" s="91"/>
      <c r="RSI187" s="91"/>
      <c r="RSJ187" s="91"/>
      <c r="RSK187" s="91"/>
      <c r="RSL187" s="91"/>
      <c r="RSM187" s="91"/>
      <c r="RSN187" s="91"/>
      <c r="RSO187" s="91"/>
      <c r="RSP187" s="91"/>
      <c r="RSQ187" s="91"/>
      <c r="RSR187" s="91"/>
      <c r="RSS187" s="91"/>
      <c r="RST187" s="91"/>
      <c r="RSU187" s="91"/>
      <c r="RSV187" s="91"/>
      <c r="RSW187" s="91"/>
      <c r="RSX187" s="91"/>
      <c r="RSY187" s="91"/>
      <c r="RSZ187" s="91"/>
      <c r="RTA187" s="91"/>
      <c r="RTB187" s="91"/>
      <c r="RTC187" s="91"/>
      <c r="RTD187" s="91"/>
      <c r="RTE187" s="91"/>
      <c r="RTF187" s="91"/>
      <c r="RTG187" s="91"/>
      <c r="RTH187" s="91"/>
      <c r="RTI187" s="91"/>
      <c r="RTJ187" s="91"/>
      <c r="RTK187" s="91"/>
      <c r="RTL187" s="91"/>
      <c r="RTM187" s="91"/>
      <c r="RTN187" s="91"/>
      <c r="RTO187" s="91"/>
      <c r="RTP187" s="91"/>
      <c r="RTQ187" s="91"/>
      <c r="RTR187" s="91"/>
      <c r="RTS187" s="91"/>
      <c r="RTT187" s="91"/>
      <c r="RTU187" s="91"/>
      <c r="RTV187" s="91"/>
      <c r="RTW187" s="91"/>
      <c r="RTX187" s="91"/>
      <c r="RTY187" s="91"/>
      <c r="RTZ187" s="91"/>
      <c r="RUA187" s="91"/>
      <c r="RUB187" s="91"/>
      <c r="RUC187" s="91"/>
      <c r="RUD187" s="91"/>
      <c r="RUE187" s="91"/>
      <c r="RUF187" s="91"/>
      <c r="RUG187" s="91"/>
      <c r="RUH187" s="91"/>
      <c r="RUI187" s="91"/>
      <c r="RUJ187" s="91"/>
      <c r="RUK187" s="91"/>
      <c r="RUL187" s="91"/>
      <c r="RUM187" s="91"/>
      <c r="RUN187" s="91"/>
      <c r="RUO187" s="91"/>
      <c r="RUP187" s="91"/>
      <c r="RUQ187" s="91"/>
      <c r="RUR187" s="91"/>
      <c r="RUS187" s="91"/>
      <c r="RUT187" s="91"/>
      <c r="RUU187" s="91"/>
      <c r="RUV187" s="91"/>
      <c r="RUW187" s="91"/>
      <c r="RUX187" s="91"/>
      <c r="RUY187" s="91"/>
      <c r="RUZ187" s="91"/>
      <c r="RVA187" s="91"/>
      <c r="RVB187" s="91"/>
      <c r="RVC187" s="91"/>
      <c r="RVD187" s="91"/>
      <c r="RVE187" s="91"/>
      <c r="RVF187" s="91"/>
      <c r="RVG187" s="91"/>
      <c r="RVH187" s="91"/>
      <c r="RVI187" s="91"/>
      <c r="RVJ187" s="91"/>
      <c r="RVK187" s="91"/>
      <c r="RVL187" s="91"/>
      <c r="RVM187" s="91"/>
      <c r="RVN187" s="91"/>
      <c r="RVO187" s="91"/>
      <c r="RVP187" s="91"/>
      <c r="RVQ187" s="91"/>
      <c r="RVR187" s="91"/>
      <c r="RVS187" s="91"/>
      <c r="RVT187" s="91"/>
      <c r="RVU187" s="91"/>
      <c r="RVV187" s="91"/>
      <c r="RVW187" s="91"/>
      <c r="RVX187" s="91"/>
      <c r="RVY187" s="91"/>
      <c r="RVZ187" s="91"/>
      <c r="RWA187" s="91"/>
      <c r="RWB187" s="91"/>
      <c r="RWC187" s="91"/>
      <c r="RWD187" s="91"/>
      <c r="RWE187" s="91"/>
      <c r="RWF187" s="91"/>
      <c r="RWG187" s="91"/>
      <c r="RWH187" s="91"/>
      <c r="RWI187" s="91"/>
      <c r="RWJ187" s="91"/>
      <c r="RWK187" s="91"/>
      <c r="RWL187" s="91"/>
      <c r="RWM187" s="91"/>
      <c r="RWN187" s="91"/>
      <c r="RWO187" s="91"/>
      <c r="RWP187" s="91"/>
      <c r="RWQ187" s="91"/>
      <c r="RWR187" s="91"/>
      <c r="RWS187" s="91"/>
      <c r="RWT187" s="91"/>
      <c r="RWU187" s="91"/>
      <c r="RWV187" s="91"/>
      <c r="RWW187" s="91"/>
      <c r="RWX187" s="91"/>
      <c r="RWY187" s="91"/>
      <c r="RWZ187" s="91"/>
      <c r="RXA187" s="91"/>
      <c r="RXB187" s="91"/>
      <c r="RXC187" s="91"/>
      <c r="RXD187" s="91"/>
      <c r="RXE187" s="91"/>
      <c r="RXF187" s="91"/>
      <c r="RXG187" s="91"/>
      <c r="RXH187" s="91"/>
      <c r="RXI187" s="91"/>
      <c r="RXJ187" s="91"/>
      <c r="RXK187" s="91"/>
      <c r="RXL187" s="91"/>
      <c r="RXM187" s="91"/>
      <c r="RXN187" s="91"/>
      <c r="RXO187" s="91"/>
      <c r="RXP187" s="91"/>
      <c r="RXQ187" s="91"/>
      <c r="RXR187" s="91"/>
      <c r="RXS187" s="91"/>
      <c r="RXT187" s="91"/>
      <c r="RXU187" s="91"/>
      <c r="RXV187" s="91"/>
      <c r="RXW187" s="91"/>
      <c r="RXX187" s="91"/>
      <c r="RXY187" s="91"/>
      <c r="RXZ187" s="91"/>
      <c r="RYA187" s="91"/>
      <c r="RYB187" s="91"/>
      <c r="RYC187" s="91"/>
      <c r="RYD187" s="91"/>
      <c r="RYE187" s="91"/>
      <c r="RYF187" s="91"/>
      <c r="RYG187" s="91"/>
      <c r="RYH187" s="91"/>
      <c r="RYI187" s="91"/>
      <c r="RYJ187" s="91"/>
      <c r="RYK187" s="91"/>
      <c r="RYL187" s="91"/>
      <c r="RYM187" s="91"/>
      <c r="RYN187" s="91"/>
      <c r="RYO187" s="91"/>
      <c r="RYP187" s="91"/>
      <c r="RYQ187" s="91"/>
      <c r="RYR187" s="91"/>
      <c r="RYS187" s="91"/>
      <c r="RYT187" s="91"/>
      <c r="RYU187" s="91"/>
      <c r="RYV187" s="91"/>
      <c r="RYW187" s="91"/>
      <c r="RYX187" s="91"/>
      <c r="RYY187" s="91"/>
      <c r="RYZ187" s="91"/>
      <c r="RZA187" s="91"/>
      <c r="RZB187" s="91"/>
      <c r="RZC187" s="91"/>
      <c r="RZD187" s="91"/>
      <c r="RZE187" s="91"/>
      <c r="RZF187" s="91"/>
      <c r="RZG187" s="91"/>
      <c r="RZH187" s="91"/>
      <c r="RZI187" s="91"/>
      <c r="RZJ187" s="91"/>
      <c r="RZK187" s="91"/>
      <c r="RZL187" s="91"/>
      <c r="RZM187" s="91"/>
      <c r="RZN187" s="91"/>
      <c r="RZO187" s="91"/>
      <c r="RZP187" s="91"/>
      <c r="RZQ187" s="91"/>
      <c r="RZR187" s="91"/>
      <c r="RZS187" s="91"/>
      <c r="RZT187" s="91"/>
      <c r="RZU187" s="91"/>
      <c r="RZV187" s="91"/>
      <c r="RZW187" s="91"/>
      <c r="RZX187" s="91"/>
      <c r="RZY187" s="91"/>
      <c r="RZZ187" s="91"/>
      <c r="SAA187" s="91"/>
      <c r="SAB187" s="91"/>
      <c r="SAC187" s="91"/>
      <c r="SAD187" s="91"/>
      <c r="SAE187" s="91"/>
      <c r="SAF187" s="91"/>
      <c r="SAG187" s="91"/>
      <c r="SAH187" s="91"/>
      <c r="SAI187" s="91"/>
      <c r="SAJ187" s="91"/>
      <c r="SAK187" s="91"/>
      <c r="SAL187" s="91"/>
      <c r="SAM187" s="91"/>
      <c r="SAN187" s="91"/>
      <c r="SAO187" s="91"/>
      <c r="SAP187" s="91"/>
      <c r="SAQ187" s="91"/>
      <c r="SAR187" s="91"/>
      <c r="SAS187" s="91"/>
      <c r="SAT187" s="91"/>
      <c r="SAU187" s="91"/>
      <c r="SAV187" s="91"/>
      <c r="SAW187" s="91"/>
      <c r="SAX187" s="91"/>
      <c r="SAY187" s="91"/>
      <c r="SAZ187" s="91"/>
      <c r="SBA187" s="91"/>
      <c r="SBB187" s="91"/>
      <c r="SBC187" s="91"/>
      <c r="SBD187" s="91"/>
      <c r="SBE187" s="91"/>
      <c r="SBF187" s="91"/>
      <c r="SBG187" s="91"/>
      <c r="SBH187" s="91"/>
      <c r="SBI187" s="91"/>
      <c r="SBJ187" s="91"/>
      <c r="SBK187" s="91"/>
      <c r="SBL187" s="91"/>
      <c r="SBM187" s="91"/>
      <c r="SBN187" s="91"/>
      <c r="SBO187" s="91"/>
      <c r="SBP187" s="91"/>
      <c r="SBQ187" s="91"/>
      <c r="SBR187" s="91"/>
      <c r="SBS187" s="91"/>
      <c r="SBT187" s="91"/>
      <c r="SBU187" s="91"/>
      <c r="SBV187" s="91"/>
      <c r="SBW187" s="91"/>
      <c r="SBX187" s="91"/>
      <c r="SBY187" s="91"/>
      <c r="SBZ187" s="91"/>
      <c r="SCA187" s="91"/>
      <c r="SCB187" s="91"/>
      <c r="SCC187" s="91"/>
      <c r="SCD187" s="91"/>
      <c r="SCE187" s="91"/>
      <c r="SCF187" s="91"/>
      <c r="SCG187" s="91"/>
      <c r="SCH187" s="91"/>
      <c r="SCI187" s="91"/>
      <c r="SCJ187" s="91"/>
      <c r="SCK187" s="91"/>
      <c r="SCL187" s="91"/>
      <c r="SCM187" s="91"/>
      <c r="SCN187" s="91"/>
      <c r="SCO187" s="91"/>
      <c r="SCP187" s="91"/>
      <c r="SCQ187" s="91"/>
      <c r="SCR187" s="91"/>
      <c r="SCS187" s="91"/>
      <c r="SCT187" s="91"/>
      <c r="SCU187" s="91"/>
      <c r="SCV187" s="91"/>
      <c r="SCW187" s="91"/>
      <c r="SCX187" s="91"/>
      <c r="SCY187" s="91"/>
      <c r="SCZ187" s="91"/>
      <c r="SDA187" s="91"/>
      <c r="SDB187" s="91"/>
      <c r="SDC187" s="91"/>
      <c r="SDD187" s="91"/>
      <c r="SDE187" s="91"/>
      <c r="SDF187" s="91"/>
      <c r="SDG187" s="91"/>
      <c r="SDH187" s="91"/>
      <c r="SDI187" s="91"/>
      <c r="SDJ187" s="91"/>
      <c r="SDK187" s="91"/>
      <c r="SDL187" s="91"/>
      <c r="SDM187" s="91"/>
      <c r="SDN187" s="91"/>
      <c r="SDO187" s="91"/>
      <c r="SDP187" s="91"/>
      <c r="SDQ187" s="91"/>
      <c r="SDR187" s="91"/>
      <c r="SDS187" s="91"/>
      <c r="SDT187" s="91"/>
      <c r="SDU187" s="91"/>
      <c r="SDV187" s="91"/>
      <c r="SDW187" s="91"/>
      <c r="SDX187" s="91"/>
      <c r="SDY187" s="91"/>
      <c r="SDZ187" s="91"/>
      <c r="SEA187" s="91"/>
      <c r="SEB187" s="91"/>
      <c r="SEC187" s="91"/>
      <c r="SED187" s="91"/>
      <c r="SEE187" s="91"/>
      <c r="SEF187" s="91"/>
      <c r="SEG187" s="91"/>
      <c r="SEH187" s="91"/>
      <c r="SEI187" s="91"/>
      <c r="SEJ187" s="91"/>
      <c r="SEK187" s="91"/>
      <c r="SEL187" s="91"/>
      <c r="SEM187" s="91"/>
      <c r="SEN187" s="91"/>
      <c r="SEO187" s="91"/>
      <c r="SEP187" s="91"/>
      <c r="SEQ187" s="91"/>
      <c r="SER187" s="91"/>
      <c r="SES187" s="91"/>
      <c r="SET187" s="91"/>
      <c r="SEU187" s="91"/>
      <c r="SEV187" s="91"/>
      <c r="SEW187" s="91"/>
      <c r="SEX187" s="91"/>
      <c r="SEY187" s="91"/>
      <c r="SEZ187" s="91"/>
      <c r="SFA187" s="91"/>
      <c r="SFB187" s="91"/>
      <c r="SFC187" s="91"/>
      <c r="SFD187" s="91"/>
      <c r="SFE187" s="91"/>
      <c r="SFF187" s="91"/>
      <c r="SFG187" s="91"/>
      <c r="SFH187" s="91"/>
      <c r="SFI187" s="91"/>
      <c r="SFJ187" s="91"/>
      <c r="SFK187" s="91"/>
      <c r="SFL187" s="91"/>
      <c r="SFM187" s="91"/>
      <c r="SFN187" s="91"/>
      <c r="SFO187" s="91"/>
      <c r="SFP187" s="91"/>
      <c r="SFQ187" s="91"/>
      <c r="SFR187" s="91"/>
      <c r="SFS187" s="91"/>
      <c r="SFT187" s="91"/>
      <c r="SFU187" s="91"/>
      <c r="SFV187" s="91"/>
      <c r="SFW187" s="91"/>
      <c r="SFX187" s="91"/>
      <c r="SFY187" s="91"/>
      <c r="SFZ187" s="91"/>
      <c r="SGA187" s="91"/>
      <c r="SGB187" s="91"/>
      <c r="SGC187" s="91"/>
      <c r="SGD187" s="91"/>
      <c r="SGE187" s="91"/>
      <c r="SGF187" s="91"/>
      <c r="SGG187" s="91"/>
      <c r="SGH187" s="91"/>
      <c r="SGI187" s="91"/>
      <c r="SGJ187" s="91"/>
      <c r="SGK187" s="91"/>
      <c r="SGL187" s="91"/>
      <c r="SGM187" s="91"/>
      <c r="SGN187" s="91"/>
      <c r="SGO187" s="91"/>
      <c r="SGP187" s="91"/>
      <c r="SGQ187" s="91"/>
      <c r="SGR187" s="91"/>
      <c r="SGS187" s="91"/>
      <c r="SGT187" s="91"/>
      <c r="SGU187" s="91"/>
      <c r="SGV187" s="91"/>
      <c r="SGW187" s="91"/>
      <c r="SGX187" s="91"/>
      <c r="SGY187" s="91"/>
      <c r="SGZ187" s="91"/>
      <c r="SHA187" s="91"/>
      <c r="SHB187" s="91"/>
      <c r="SHC187" s="91"/>
      <c r="SHD187" s="91"/>
      <c r="SHE187" s="91"/>
      <c r="SHF187" s="91"/>
      <c r="SHG187" s="91"/>
      <c r="SHH187" s="91"/>
      <c r="SHI187" s="91"/>
      <c r="SHJ187" s="91"/>
      <c r="SHK187" s="91"/>
      <c r="SHL187" s="91"/>
      <c r="SHM187" s="91"/>
      <c r="SHN187" s="91"/>
      <c r="SHO187" s="91"/>
      <c r="SHP187" s="91"/>
      <c r="SHQ187" s="91"/>
      <c r="SHR187" s="91"/>
      <c r="SHS187" s="91"/>
      <c r="SHT187" s="91"/>
      <c r="SHU187" s="91"/>
      <c r="SHV187" s="91"/>
      <c r="SHW187" s="91"/>
      <c r="SHX187" s="91"/>
      <c r="SHY187" s="91"/>
      <c r="SHZ187" s="91"/>
      <c r="SIA187" s="91"/>
      <c r="SIB187" s="91"/>
      <c r="SIC187" s="91"/>
      <c r="SID187" s="91"/>
      <c r="SIE187" s="91"/>
      <c r="SIF187" s="91"/>
      <c r="SIG187" s="91"/>
      <c r="SIH187" s="91"/>
      <c r="SII187" s="91"/>
      <c r="SIJ187" s="91"/>
      <c r="SIK187" s="91"/>
      <c r="SIL187" s="91"/>
      <c r="SIM187" s="91"/>
      <c r="SIN187" s="91"/>
      <c r="SIO187" s="91"/>
      <c r="SIP187" s="91"/>
      <c r="SIQ187" s="91"/>
      <c r="SIR187" s="91"/>
      <c r="SIS187" s="91"/>
      <c r="SIT187" s="91"/>
      <c r="SIU187" s="91"/>
      <c r="SIV187" s="91"/>
      <c r="SIW187" s="91"/>
      <c r="SIX187" s="91"/>
      <c r="SIY187" s="91"/>
      <c r="SIZ187" s="91"/>
      <c r="SJA187" s="91"/>
      <c r="SJB187" s="91"/>
      <c r="SJC187" s="91"/>
      <c r="SJD187" s="91"/>
      <c r="SJE187" s="91"/>
      <c r="SJF187" s="91"/>
      <c r="SJG187" s="91"/>
      <c r="SJH187" s="91"/>
      <c r="SJI187" s="91"/>
      <c r="SJJ187" s="91"/>
      <c r="SJK187" s="91"/>
      <c r="SJL187" s="91"/>
      <c r="SJM187" s="91"/>
      <c r="SJN187" s="91"/>
      <c r="SJO187" s="91"/>
      <c r="SJP187" s="91"/>
      <c r="SJQ187" s="91"/>
      <c r="SJR187" s="91"/>
      <c r="SJS187" s="91"/>
      <c r="SJT187" s="91"/>
      <c r="SJU187" s="91"/>
      <c r="SJV187" s="91"/>
      <c r="SJW187" s="91"/>
      <c r="SJX187" s="91"/>
      <c r="SJY187" s="91"/>
      <c r="SJZ187" s="91"/>
      <c r="SKA187" s="91"/>
      <c r="SKB187" s="91"/>
      <c r="SKC187" s="91"/>
      <c r="SKD187" s="91"/>
      <c r="SKE187" s="91"/>
      <c r="SKF187" s="91"/>
      <c r="SKG187" s="91"/>
      <c r="SKH187" s="91"/>
      <c r="SKI187" s="91"/>
      <c r="SKJ187" s="91"/>
      <c r="SKK187" s="91"/>
      <c r="SKL187" s="91"/>
      <c r="SKM187" s="91"/>
      <c r="SKN187" s="91"/>
      <c r="SKO187" s="91"/>
      <c r="SKP187" s="91"/>
      <c r="SKQ187" s="91"/>
      <c r="SKR187" s="91"/>
      <c r="SKS187" s="91"/>
      <c r="SKT187" s="91"/>
      <c r="SKU187" s="91"/>
      <c r="SKV187" s="91"/>
      <c r="SKW187" s="91"/>
      <c r="SKX187" s="91"/>
      <c r="SKY187" s="91"/>
      <c r="SKZ187" s="91"/>
      <c r="SLA187" s="91"/>
      <c r="SLB187" s="91"/>
      <c r="SLC187" s="91"/>
      <c r="SLD187" s="91"/>
      <c r="SLE187" s="91"/>
      <c r="SLF187" s="91"/>
      <c r="SLG187" s="91"/>
      <c r="SLH187" s="91"/>
      <c r="SLI187" s="91"/>
      <c r="SLJ187" s="91"/>
      <c r="SLK187" s="91"/>
      <c r="SLL187" s="91"/>
      <c r="SLM187" s="91"/>
      <c r="SLN187" s="91"/>
      <c r="SLO187" s="91"/>
      <c r="SLP187" s="91"/>
      <c r="SLQ187" s="91"/>
      <c r="SLR187" s="91"/>
      <c r="SLS187" s="91"/>
      <c r="SLT187" s="91"/>
      <c r="SLU187" s="91"/>
      <c r="SLV187" s="91"/>
      <c r="SLW187" s="91"/>
      <c r="SLX187" s="91"/>
      <c r="SLY187" s="91"/>
      <c r="SLZ187" s="91"/>
      <c r="SMA187" s="91"/>
      <c r="SMB187" s="91"/>
      <c r="SMC187" s="91"/>
      <c r="SMD187" s="91"/>
      <c r="SME187" s="91"/>
      <c r="SMF187" s="91"/>
      <c r="SMG187" s="91"/>
      <c r="SMH187" s="91"/>
      <c r="SMI187" s="91"/>
      <c r="SMJ187" s="91"/>
      <c r="SMK187" s="91"/>
      <c r="SML187" s="91"/>
      <c r="SMM187" s="91"/>
      <c r="SMN187" s="91"/>
      <c r="SMO187" s="91"/>
      <c r="SMP187" s="91"/>
      <c r="SMQ187" s="91"/>
      <c r="SMR187" s="91"/>
      <c r="SMS187" s="91"/>
      <c r="SMT187" s="91"/>
      <c r="SMU187" s="91"/>
      <c r="SMV187" s="91"/>
      <c r="SMW187" s="91"/>
      <c r="SMX187" s="91"/>
      <c r="SMY187" s="91"/>
      <c r="SMZ187" s="91"/>
      <c r="SNA187" s="91"/>
      <c r="SNB187" s="91"/>
      <c r="SNC187" s="91"/>
      <c r="SND187" s="91"/>
      <c r="SNE187" s="91"/>
      <c r="SNF187" s="91"/>
      <c r="SNG187" s="91"/>
      <c r="SNH187" s="91"/>
      <c r="SNI187" s="91"/>
      <c r="SNJ187" s="91"/>
      <c r="SNK187" s="91"/>
      <c r="SNL187" s="91"/>
      <c r="SNM187" s="91"/>
      <c r="SNN187" s="91"/>
      <c r="SNO187" s="91"/>
      <c r="SNP187" s="91"/>
      <c r="SNQ187" s="91"/>
      <c r="SNR187" s="91"/>
      <c r="SNS187" s="91"/>
      <c r="SNT187" s="91"/>
      <c r="SNU187" s="91"/>
      <c r="SNV187" s="91"/>
      <c r="SNW187" s="91"/>
      <c r="SNX187" s="91"/>
      <c r="SNY187" s="91"/>
      <c r="SNZ187" s="91"/>
      <c r="SOA187" s="91"/>
      <c r="SOB187" s="91"/>
      <c r="SOC187" s="91"/>
      <c r="SOD187" s="91"/>
      <c r="SOE187" s="91"/>
      <c r="SOF187" s="91"/>
      <c r="SOG187" s="91"/>
      <c r="SOH187" s="91"/>
      <c r="SOI187" s="91"/>
      <c r="SOJ187" s="91"/>
      <c r="SOK187" s="91"/>
      <c r="SOL187" s="91"/>
      <c r="SOM187" s="91"/>
      <c r="SON187" s="91"/>
      <c r="SOO187" s="91"/>
      <c r="SOP187" s="91"/>
      <c r="SOQ187" s="91"/>
      <c r="SOR187" s="91"/>
      <c r="SOS187" s="91"/>
      <c r="SOT187" s="91"/>
      <c r="SOU187" s="91"/>
      <c r="SOV187" s="91"/>
      <c r="SOW187" s="91"/>
      <c r="SOX187" s="91"/>
      <c r="SOY187" s="91"/>
      <c r="SOZ187" s="91"/>
      <c r="SPA187" s="91"/>
      <c r="SPB187" s="91"/>
      <c r="SPC187" s="91"/>
      <c r="SPD187" s="91"/>
      <c r="SPE187" s="91"/>
      <c r="SPF187" s="91"/>
      <c r="SPG187" s="91"/>
      <c r="SPH187" s="91"/>
      <c r="SPI187" s="91"/>
      <c r="SPJ187" s="91"/>
      <c r="SPK187" s="91"/>
      <c r="SPL187" s="91"/>
      <c r="SPM187" s="91"/>
      <c r="SPN187" s="91"/>
      <c r="SPO187" s="91"/>
      <c r="SPP187" s="91"/>
      <c r="SPQ187" s="91"/>
      <c r="SPR187" s="91"/>
      <c r="SPS187" s="91"/>
      <c r="SPT187" s="91"/>
      <c r="SPU187" s="91"/>
      <c r="SPV187" s="91"/>
      <c r="SPW187" s="91"/>
      <c r="SPX187" s="91"/>
      <c r="SPY187" s="91"/>
      <c r="SPZ187" s="91"/>
      <c r="SQA187" s="91"/>
      <c r="SQB187" s="91"/>
      <c r="SQC187" s="91"/>
      <c r="SQD187" s="91"/>
      <c r="SQE187" s="91"/>
      <c r="SQF187" s="91"/>
      <c r="SQG187" s="91"/>
      <c r="SQH187" s="91"/>
      <c r="SQI187" s="91"/>
      <c r="SQJ187" s="91"/>
      <c r="SQK187" s="91"/>
      <c r="SQL187" s="91"/>
      <c r="SQM187" s="91"/>
      <c r="SQN187" s="91"/>
      <c r="SQO187" s="91"/>
      <c r="SQP187" s="91"/>
      <c r="SQQ187" s="91"/>
      <c r="SQR187" s="91"/>
      <c r="SQS187" s="91"/>
      <c r="SQT187" s="91"/>
      <c r="SQU187" s="91"/>
      <c r="SQV187" s="91"/>
      <c r="SQW187" s="91"/>
      <c r="SQX187" s="91"/>
      <c r="SQY187" s="91"/>
      <c r="SQZ187" s="91"/>
      <c r="SRA187" s="91"/>
      <c r="SRB187" s="91"/>
      <c r="SRC187" s="91"/>
      <c r="SRD187" s="91"/>
      <c r="SRE187" s="91"/>
      <c r="SRF187" s="91"/>
      <c r="SRG187" s="91"/>
      <c r="SRH187" s="91"/>
      <c r="SRI187" s="91"/>
      <c r="SRJ187" s="91"/>
      <c r="SRK187" s="91"/>
      <c r="SRL187" s="91"/>
      <c r="SRM187" s="91"/>
      <c r="SRN187" s="91"/>
      <c r="SRO187" s="91"/>
      <c r="SRP187" s="91"/>
      <c r="SRQ187" s="91"/>
      <c r="SRR187" s="91"/>
      <c r="SRS187" s="91"/>
      <c r="SRT187" s="91"/>
      <c r="SRU187" s="91"/>
      <c r="SRV187" s="91"/>
      <c r="SRW187" s="91"/>
      <c r="SRX187" s="91"/>
      <c r="SRY187" s="91"/>
      <c r="SRZ187" s="91"/>
      <c r="SSA187" s="91"/>
      <c r="SSB187" s="91"/>
      <c r="SSC187" s="91"/>
      <c r="SSD187" s="91"/>
      <c r="SSE187" s="91"/>
      <c r="SSF187" s="91"/>
      <c r="SSG187" s="91"/>
      <c r="SSH187" s="91"/>
      <c r="SSI187" s="91"/>
      <c r="SSJ187" s="91"/>
      <c r="SSK187" s="91"/>
      <c r="SSL187" s="91"/>
      <c r="SSM187" s="91"/>
      <c r="SSN187" s="91"/>
      <c r="SSO187" s="91"/>
      <c r="SSP187" s="91"/>
      <c r="SSQ187" s="91"/>
      <c r="SSR187" s="91"/>
      <c r="SSS187" s="91"/>
      <c r="SST187" s="91"/>
      <c r="SSU187" s="91"/>
      <c r="SSV187" s="91"/>
      <c r="SSW187" s="91"/>
      <c r="SSX187" s="91"/>
      <c r="SSY187" s="91"/>
      <c r="SSZ187" s="91"/>
      <c r="STA187" s="91"/>
      <c r="STB187" s="91"/>
      <c r="STC187" s="91"/>
      <c r="STD187" s="91"/>
      <c r="STE187" s="91"/>
      <c r="STF187" s="91"/>
      <c r="STG187" s="91"/>
      <c r="STH187" s="91"/>
      <c r="STI187" s="91"/>
      <c r="STJ187" s="91"/>
      <c r="STK187" s="91"/>
      <c r="STL187" s="91"/>
      <c r="STM187" s="91"/>
      <c r="STN187" s="91"/>
      <c r="STO187" s="91"/>
      <c r="STP187" s="91"/>
      <c r="STQ187" s="91"/>
      <c r="STR187" s="91"/>
      <c r="STS187" s="91"/>
      <c r="STT187" s="91"/>
      <c r="STU187" s="91"/>
      <c r="STV187" s="91"/>
      <c r="STW187" s="91"/>
      <c r="STX187" s="91"/>
      <c r="STY187" s="91"/>
      <c r="STZ187" s="91"/>
      <c r="SUA187" s="91"/>
      <c r="SUB187" s="91"/>
      <c r="SUC187" s="91"/>
      <c r="SUD187" s="91"/>
      <c r="SUE187" s="91"/>
      <c r="SUF187" s="91"/>
      <c r="SUG187" s="91"/>
      <c r="SUH187" s="91"/>
      <c r="SUI187" s="91"/>
      <c r="SUJ187" s="91"/>
      <c r="SUK187" s="91"/>
      <c r="SUL187" s="91"/>
      <c r="SUM187" s="91"/>
      <c r="SUN187" s="91"/>
      <c r="SUO187" s="91"/>
      <c r="SUP187" s="91"/>
      <c r="SUQ187" s="91"/>
      <c r="SUR187" s="91"/>
      <c r="SUS187" s="91"/>
      <c r="SUT187" s="91"/>
      <c r="SUU187" s="91"/>
      <c r="SUV187" s="91"/>
      <c r="SUW187" s="91"/>
      <c r="SUX187" s="91"/>
      <c r="SUY187" s="91"/>
      <c r="SUZ187" s="91"/>
      <c r="SVA187" s="91"/>
      <c r="SVB187" s="91"/>
      <c r="SVC187" s="91"/>
      <c r="SVD187" s="91"/>
      <c r="SVE187" s="91"/>
      <c r="SVF187" s="91"/>
      <c r="SVG187" s="91"/>
      <c r="SVH187" s="91"/>
      <c r="SVI187" s="91"/>
      <c r="SVJ187" s="91"/>
      <c r="SVK187" s="91"/>
      <c r="SVL187" s="91"/>
      <c r="SVM187" s="91"/>
      <c r="SVN187" s="91"/>
      <c r="SVO187" s="91"/>
      <c r="SVP187" s="91"/>
      <c r="SVQ187" s="91"/>
      <c r="SVR187" s="91"/>
      <c r="SVS187" s="91"/>
      <c r="SVT187" s="91"/>
      <c r="SVU187" s="91"/>
      <c r="SVV187" s="91"/>
      <c r="SVW187" s="91"/>
      <c r="SVX187" s="91"/>
      <c r="SVY187" s="91"/>
      <c r="SVZ187" s="91"/>
      <c r="SWA187" s="91"/>
      <c r="SWB187" s="91"/>
      <c r="SWC187" s="91"/>
      <c r="SWD187" s="91"/>
      <c r="SWE187" s="91"/>
      <c r="SWF187" s="91"/>
      <c r="SWG187" s="91"/>
      <c r="SWH187" s="91"/>
      <c r="SWI187" s="91"/>
      <c r="SWJ187" s="91"/>
      <c r="SWK187" s="91"/>
      <c r="SWL187" s="91"/>
      <c r="SWM187" s="91"/>
      <c r="SWN187" s="91"/>
      <c r="SWO187" s="91"/>
      <c r="SWP187" s="91"/>
      <c r="SWQ187" s="91"/>
      <c r="SWR187" s="91"/>
      <c r="SWS187" s="91"/>
      <c r="SWT187" s="91"/>
      <c r="SWU187" s="91"/>
      <c r="SWV187" s="91"/>
      <c r="SWW187" s="91"/>
      <c r="SWX187" s="91"/>
      <c r="SWY187" s="91"/>
      <c r="SWZ187" s="91"/>
      <c r="SXA187" s="91"/>
      <c r="SXB187" s="91"/>
      <c r="SXC187" s="91"/>
      <c r="SXD187" s="91"/>
      <c r="SXE187" s="91"/>
      <c r="SXF187" s="91"/>
      <c r="SXG187" s="91"/>
      <c r="SXH187" s="91"/>
      <c r="SXI187" s="91"/>
      <c r="SXJ187" s="91"/>
      <c r="SXK187" s="91"/>
      <c r="SXL187" s="91"/>
      <c r="SXM187" s="91"/>
      <c r="SXN187" s="91"/>
      <c r="SXO187" s="91"/>
      <c r="SXP187" s="91"/>
      <c r="SXQ187" s="91"/>
      <c r="SXR187" s="91"/>
      <c r="SXS187" s="91"/>
      <c r="SXT187" s="91"/>
      <c r="SXU187" s="91"/>
      <c r="SXV187" s="91"/>
      <c r="SXW187" s="91"/>
      <c r="SXX187" s="91"/>
      <c r="SXY187" s="91"/>
      <c r="SXZ187" s="91"/>
      <c r="SYA187" s="91"/>
      <c r="SYB187" s="91"/>
      <c r="SYC187" s="91"/>
      <c r="SYD187" s="91"/>
      <c r="SYE187" s="91"/>
      <c r="SYF187" s="91"/>
      <c r="SYG187" s="91"/>
      <c r="SYH187" s="91"/>
      <c r="SYI187" s="91"/>
      <c r="SYJ187" s="91"/>
      <c r="SYK187" s="91"/>
      <c r="SYL187" s="91"/>
      <c r="SYM187" s="91"/>
      <c r="SYN187" s="91"/>
      <c r="SYO187" s="91"/>
      <c r="SYP187" s="91"/>
      <c r="SYQ187" s="91"/>
      <c r="SYR187" s="91"/>
      <c r="SYS187" s="91"/>
      <c r="SYT187" s="91"/>
      <c r="SYU187" s="91"/>
      <c r="SYV187" s="91"/>
      <c r="SYW187" s="91"/>
      <c r="SYX187" s="91"/>
      <c r="SYY187" s="91"/>
      <c r="SYZ187" s="91"/>
      <c r="SZA187" s="91"/>
      <c r="SZB187" s="91"/>
      <c r="SZC187" s="91"/>
      <c r="SZD187" s="91"/>
      <c r="SZE187" s="91"/>
      <c r="SZF187" s="91"/>
      <c r="SZG187" s="91"/>
      <c r="SZH187" s="91"/>
      <c r="SZI187" s="91"/>
      <c r="SZJ187" s="91"/>
      <c r="SZK187" s="91"/>
      <c r="SZL187" s="91"/>
      <c r="SZM187" s="91"/>
      <c r="SZN187" s="91"/>
      <c r="SZO187" s="91"/>
      <c r="SZP187" s="91"/>
      <c r="SZQ187" s="91"/>
      <c r="SZR187" s="91"/>
      <c r="SZS187" s="91"/>
      <c r="SZT187" s="91"/>
      <c r="SZU187" s="91"/>
      <c r="SZV187" s="91"/>
      <c r="SZW187" s="91"/>
      <c r="SZX187" s="91"/>
      <c r="SZY187" s="91"/>
      <c r="SZZ187" s="91"/>
      <c r="TAA187" s="91"/>
      <c r="TAB187" s="91"/>
      <c r="TAC187" s="91"/>
      <c r="TAD187" s="91"/>
      <c r="TAE187" s="91"/>
      <c r="TAF187" s="91"/>
      <c r="TAG187" s="91"/>
      <c r="TAH187" s="91"/>
      <c r="TAI187" s="91"/>
      <c r="TAJ187" s="91"/>
      <c r="TAK187" s="91"/>
      <c r="TAL187" s="91"/>
      <c r="TAM187" s="91"/>
      <c r="TAN187" s="91"/>
      <c r="TAO187" s="91"/>
      <c r="TAP187" s="91"/>
      <c r="TAQ187" s="91"/>
      <c r="TAR187" s="91"/>
      <c r="TAS187" s="91"/>
      <c r="TAT187" s="91"/>
      <c r="TAU187" s="91"/>
      <c r="TAV187" s="91"/>
      <c r="TAW187" s="91"/>
      <c r="TAX187" s="91"/>
      <c r="TAY187" s="91"/>
      <c r="TAZ187" s="91"/>
      <c r="TBA187" s="91"/>
      <c r="TBB187" s="91"/>
      <c r="TBC187" s="91"/>
      <c r="TBD187" s="91"/>
      <c r="TBE187" s="91"/>
      <c r="TBF187" s="91"/>
      <c r="TBG187" s="91"/>
      <c r="TBH187" s="91"/>
      <c r="TBI187" s="91"/>
      <c r="TBJ187" s="91"/>
      <c r="TBK187" s="91"/>
      <c r="TBL187" s="91"/>
      <c r="TBM187" s="91"/>
      <c r="TBN187" s="91"/>
      <c r="TBO187" s="91"/>
      <c r="TBP187" s="91"/>
      <c r="TBQ187" s="91"/>
      <c r="TBR187" s="91"/>
      <c r="TBS187" s="91"/>
      <c r="TBT187" s="91"/>
      <c r="TBU187" s="91"/>
      <c r="TBV187" s="91"/>
      <c r="TBW187" s="91"/>
      <c r="TBX187" s="91"/>
      <c r="TBY187" s="91"/>
      <c r="TBZ187" s="91"/>
      <c r="TCA187" s="91"/>
      <c r="TCB187" s="91"/>
      <c r="TCC187" s="91"/>
      <c r="TCD187" s="91"/>
      <c r="TCE187" s="91"/>
      <c r="TCF187" s="91"/>
      <c r="TCG187" s="91"/>
      <c r="TCH187" s="91"/>
      <c r="TCI187" s="91"/>
      <c r="TCJ187" s="91"/>
      <c r="TCK187" s="91"/>
      <c r="TCL187" s="91"/>
      <c r="TCM187" s="91"/>
      <c r="TCN187" s="91"/>
      <c r="TCO187" s="91"/>
      <c r="TCP187" s="91"/>
      <c r="TCQ187" s="91"/>
      <c r="TCR187" s="91"/>
      <c r="TCS187" s="91"/>
      <c r="TCT187" s="91"/>
      <c r="TCU187" s="91"/>
      <c r="TCV187" s="91"/>
      <c r="TCW187" s="91"/>
      <c r="TCX187" s="91"/>
      <c r="TCY187" s="91"/>
      <c r="TCZ187" s="91"/>
      <c r="TDA187" s="91"/>
      <c r="TDB187" s="91"/>
      <c r="TDC187" s="91"/>
      <c r="TDD187" s="91"/>
      <c r="TDE187" s="91"/>
      <c r="TDF187" s="91"/>
      <c r="TDG187" s="91"/>
      <c r="TDH187" s="91"/>
      <c r="TDI187" s="91"/>
      <c r="TDJ187" s="91"/>
      <c r="TDK187" s="91"/>
      <c r="TDL187" s="91"/>
      <c r="TDM187" s="91"/>
      <c r="TDN187" s="91"/>
      <c r="TDO187" s="91"/>
      <c r="TDP187" s="91"/>
      <c r="TDQ187" s="91"/>
      <c r="TDR187" s="91"/>
      <c r="TDS187" s="91"/>
      <c r="TDT187" s="91"/>
      <c r="TDU187" s="91"/>
      <c r="TDV187" s="91"/>
      <c r="TDW187" s="91"/>
      <c r="TDX187" s="91"/>
      <c r="TDY187" s="91"/>
      <c r="TDZ187" s="91"/>
      <c r="TEA187" s="91"/>
      <c r="TEB187" s="91"/>
      <c r="TEC187" s="91"/>
      <c r="TED187" s="91"/>
      <c r="TEE187" s="91"/>
      <c r="TEF187" s="91"/>
      <c r="TEG187" s="91"/>
      <c r="TEH187" s="91"/>
      <c r="TEI187" s="91"/>
      <c r="TEJ187" s="91"/>
      <c r="TEK187" s="91"/>
      <c r="TEL187" s="91"/>
      <c r="TEM187" s="91"/>
      <c r="TEN187" s="91"/>
      <c r="TEO187" s="91"/>
      <c r="TEP187" s="91"/>
      <c r="TEQ187" s="91"/>
      <c r="TER187" s="91"/>
      <c r="TES187" s="91"/>
      <c r="TET187" s="91"/>
      <c r="TEU187" s="91"/>
      <c r="TEV187" s="91"/>
      <c r="TEW187" s="91"/>
      <c r="TEX187" s="91"/>
      <c r="TEY187" s="91"/>
      <c r="TEZ187" s="91"/>
      <c r="TFA187" s="91"/>
      <c r="TFB187" s="91"/>
      <c r="TFC187" s="91"/>
      <c r="TFD187" s="91"/>
      <c r="TFE187" s="91"/>
      <c r="TFF187" s="91"/>
      <c r="TFG187" s="91"/>
      <c r="TFH187" s="91"/>
      <c r="TFI187" s="91"/>
      <c r="TFJ187" s="91"/>
      <c r="TFK187" s="91"/>
      <c r="TFL187" s="91"/>
      <c r="TFM187" s="91"/>
      <c r="TFN187" s="91"/>
      <c r="TFO187" s="91"/>
      <c r="TFP187" s="91"/>
      <c r="TFQ187" s="91"/>
      <c r="TFR187" s="91"/>
      <c r="TFS187" s="91"/>
      <c r="TFT187" s="91"/>
      <c r="TFU187" s="91"/>
      <c r="TFV187" s="91"/>
      <c r="TFW187" s="91"/>
      <c r="TFX187" s="91"/>
      <c r="TFY187" s="91"/>
      <c r="TFZ187" s="91"/>
      <c r="TGA187" s="91"/>
      <c r="TGB187" s="91"/>
      <c r="TGC187" s="91"/>
      <c r="TGD187" s="91"/>
      <c r="TGE187" s="91"/>
      <c r="TGF187" s="91"/>
      <c r="TGG187" s="91"/>
      <c r="TGH187" s="91"/>
      <c r="TGI187" s="91"/>
      <c r="TGJ187" s="91"/>
      <c r="TGK187" s="91"/>
      <c r="TGL187" s="91"/>
      <c r="TGM187" s="91"/>
      <c r="TGN187" s="91"/>
      <c r="TGO187" s="91"/>
      <c r="TGP187" s="91"/>
      <c r="TGQ187" s="91"/>
      <c r="TGR187" s="91"/>
      <c r="TGS187" s="91"/>
      <c r="TGT187" s="91"/>
      <c r="TGU187" s="91"/>
      <c r="TGV187" s="91"/>
      <c r="TGW187" s="91"/>
      <c r="TGX187" s="91"/>
      <c r="TGY187" s="91"/>
      <c r="TGZ187" s="91"/>
      <c r="THA187" s="91"/>
      <c r="THB187" s="91"/>
      <c r="THC187" s="91"/>
      <c r="THD187" s="91"/>
      <c r="THE187" s="91"/>
      <c r="THF187" s="91"/>
      <c r="THG187" s="91"/>
      <c r="THH187" s="91"/>
      <c r="THI187" s="91"/>
      <c r="THJ187" s="91"/>
      <c r="THK187" s="91"/>
      <c r="THL187" s="91"/>
      <c r="THM187" s="91"/>
      <c r="THN187" s="91"/>
      <c r="THO187" s="91"/>
      <c r="THP187" s="91"/>
      <c r="THQ187" s="91"/>
      <c r="THR187" s="91"/>
      <c r="THS187" s="91"/>
      <c r="THT187" s="91"/>
      <c r="THU187" s="91"/>
      <c r="THV187" s="91"/>
      <c r="THW187" s="91"/>
      <c r="THX187" s="91"/>
      <c r="THY187" s="91"/>
      <c r="THZ187" s="91"/>
      <c r="TIA187" s="91"/>
      <c r="TIB187" s="91"/>
      <c r="TIC187" s="91"/>
      <c r="TID187" s="91"/>
      <c r="TIE187" s="91"/>
      <c r="TIF187" s="91"/>
      <c r="TIG187" s="91"/>
      <c r="TIH187" s="91"/>
      <c r="TII187" s="91"/>
      <c r="TIJ187" s="91"/>
      <c r="TIK187" s="91"/>
      <c r="TIL187" s="91"/>
      <c r="TIM187" s="91"/>
      <c r="TIN187" s="91"/>
      <c r="TIO187" s="91"/>
      <c r="TIP187" s="91"/>
      <c r="TIQ187" s="91"/>
      <c r="TIR187" s="91"/>
      <c r="TIS187" s="91"/>
      <c r="TIT187" s="91"/>
      <c r="TIU187" s="91"/>
      <c r="TIV187" s="91"/>
      <c r="TIW187" s="91"/>
      <c r="TIX187" s="91"/>
      <c r="TIY187" s="91"/>
      <c r="TIZ187" s="91"/>
      <c r="TJA187" s="91"/>
      <c r="TJB187" s="91"/>
      <c r="TJC187" s="91"/>
      <c r="TJD187" s="91"/>
      <c r="TJE187" s="91"/>
      <c r="TJF187" s="91"/>
      <c r="TJG187" s="91"/>
      <c r="TJH187" s="91"/>
      <c r="TJI187" s="91"/>
      <c r="TJJ187" s="91"/>
      <c r="TJK187" s="91"/>
      <c r="TJL187" s="91"/>
      <c r="TJM187" s="91"/>
      <c r="TJN187" s="91"/>
      <c r="TJO187" s="91"/>
      <c r="TJP187" s="91"/>
      <c r="TJQ187" s="91"/>
      <c r="TJR187" s="91"/>
      <c r="TJS187" s="91"/>
      <c r="TJT187" s="91"/>
      <c r="TJU187" s="91"/>
      <c r="TJV187" s="91"/>
      <c r="TJW187" s="91"/>
      <c r="TJX187" s="91"/>
      <c r="TJY187" s="91"/>
      <c r="TJZ187" s="91"/>
      <c r="TKA187" s="91"/>
      <c r="TKB187" s="91"/>
      <c r="TKC187" s="91"/>
      <c r="TKD187" s="91"/>
      <c r="TKE187" s="91"/>
      <c r="TKF187" s="91"/>
      <c r="TKG187" s="91"/>
      <c r="TKH187" s="91"/>
      <c r="TKI187" s="91"/>
      <c r="TKJ187" s="91"/>
      <c r="TKK187" s="91"/>
      <c r="TKL187" s="91"/>
      <c r="TKM187" s="91"/>
      <c r="TKN187" s="91"/>
      <c r="TKO187" s="91"/>
      <c r="TKP187" s="91"/>
      <c r="TKQ187" s="91"/>
      <c r="TKR187" s="91"/>
      <c r="TKS187" s="91"/>
      <c r="TKT187" s="91"/>
      <c r="TKU187" s="91"/>
      <c r="TKV187" s="91"/>
      <c r="TKW187" s="91"/>
      <c r="TKX187" s="91"/>
      <c r="TKY187" s="91"/>
      <c r="TKZ187" s="91"/>
      <c r="TLA187" s="91"/>
      <c r="TLB187" s="91"/>
      <c r="TLC187" s="91"/>
      <c r="TLD187" s="91"/>
      <c r="TLE187" s="91"/>
      <c r="TLF187" s="91"/>
      <c r="TLG187" s="91"/>
      <c r="TLH187" s="91"/>
      <c r="TLI187" s="91"/>
      <c r="TLJ187" s="91"/>
      <c r="TLK187" s="91"/>
      <c r="TLL187" s="91"/>
      <c r="TLM187" s="91"/>
      <c r="TLN187" s="91"/>
      <c r="TLO187" s="91"/>
      <c r="TLP187" s="91"/>
      <c r="TLQ187" s="91"/>
      <c r="TLR187" s="91"/>
      <c r="TLS187" s="91"/>
      <c r="TLT187" s="91"/>
      <c r="TLU187" s="91"/>
      <c r="TLV187" s="91"/>
      <c r="TLW187" s="91"/>
      <c r="TLX187" s="91"/>
      <c r="TLY187" s="91"/>
      <c r="TLZ187" s="91"/>
      <c r="TMA187" s="91"/>
      <c r="TMB187" s="91"/>
      <c r="TMC187" s="91"/>
      <c r="TMD187" s="91"/>
      <c r="TME187" s="91"/>
      <c r="TMF187" s="91"/>
      <c r="TMG187" s="91"/>
      <c r="TMH187" s="91"/>
      <c r="TMI187" s="91"/>
      <c r="TMJ187" s="91"/>
      <c r="TMK187" s="91"/>
      <c r="TML187" s="91"/>
      <c r="TMM187" s="91"/>
      <c r="TMN187" s="91"/>
      <c r="TMO187" s="91"/>
      <c r="TMP187" s="91"/>
      <c r="TMQ187" s="91"/>
      <c r="TMR187" s="91"/>
      <c r="TMS187" s="91"/>
      <c r="TMT187" s="91"/>
      <c r="TMU187" s="91"/>
      <c r="TMV187" s="91"/>
      <c r="TMW187" s="91"/>
      <c r="TMX187" s="91"/>
      <c r="TMY187" s="91"/>
      <c r="TMZ187" s="91"/>
      <c r="TNA187" s="91"/>
      <c r="TNB187" s="91"/>
      <c r="TNC187" s="91"/>
      <c r="TND187" s="91"/>
      <c r="TNE187" s="91"/>
      <c r="TNF187" s="91"/>
      <c r="TNG187" s="91"/>
      <c r="TNH187" s="91"/>
      <c r="TNI187" s="91"/>
      <c r="TNJ187" s="91"/>
      <c r="TNK187" s="91"/>
      <c r="TNL187" s="91"/>
      <c r="TNM187" s="91"/>
      <c r="TNN187" s="91"/>
      <c r="TNO187" s="91"/>
      <c r="TNP187" s="91"/>
      <c r="TNQ187" s="91"/>
      <c r="TNR187" s="91"/>
      <c r="TNS187" s="91"/>
      <c r="TNT187" s="91"/>
      <c r="TNU187" s="91"/>
      <c r="TNV187" s="91"/>
      <c r="TNW187" s="91"/>
      <c r="TNX187" s="91"/>
      <c r="TNY187" s="91"/>
      <c r="TNZ187" s="91"/>
      <c r="TOA187" s="91"/>
      <c r="TOB187" s="91"/>
      <c r="TOC187" s="91"/>
      <c r="TOD187" s="91"/>
      <c r="TOE187" s="91"/>
      <c r="TOF187" s="91"/>
      <c r="TOG187" s="91"/>
      <c r="TOH187" s="91"/>
      <c r="TOI187" s="91"/>
      <c r="TOJ187" s="91"/>
      <c r="TOK187" s="91"/>
      <c r="TOL187" s="91"/>
      <c r="TOM187" s="91"/>
      <c r="TON187" s="91"/>
      <c r="TOO187" s="91"/>
      <c r="TOP187" s="91"/>
      <c r="TOQ187" s="91"/>
      <c r="TOR187" s="91"/>
      <c r="TOS187" s="91"/>
      <c r="TOT187" s="91"/>
      <c r="TOU187" s="91"/>
      <c r="TOV187" s="91"/>
      <c r="TOW187" s="91"/>
      <c r="TOX187" s="91"/>
      <c r="TOY187" s="91"/>
      <c r="TOZ187" s="91"/>
      <c r="TPA187" s="91"/>
      <c r="TPB187" s="91"/>
      <c r="TPC187" s="91"/>
      <c r="TPD187" s="91"/>
      <c r="TPE187" s="91"/>
      <c r="TPF187" s="91"/>
      <c r="TPG187" s="91"/>
      <c r="TPH187" s="91"/>
      <c r="TPI187" s="91"/>
      <c r="TPJ187" s="91"/>
      <c r="TPK187" s="91"/>
      <c r="TPL187" s="91"/>
      <c r="TPM187" s="91"/>
      <c r="TPN187" s="91"/>
      <c r="TPO187" s="91"/>
      <c r="TPP187" s="91"/>
      <c r="TPQ187" s="91"/>
      <c r="TPR187" s="91"/>
      <c r="TPS187" s="91"/>
      <c r="TPT187" s="91"/>
      <c r="TPU187" s="91"/>
      <c r="TPV187" s="91"/>
      <c r="TPW187" s="91"/>
      <c r="TPX187" s="91"/>
      <c r="TPY187" s="91"/>
      <c r="TPZ187" s="91"/>
      <c r="TQA187" s="91"/>
      <c r="TQB187" s="91"/>
      <c r="TQC187" s="91"/>
      <c r="TQD187" s="91"/>
      <c r="TQE187" s="91"/>
      <c r="TQF187" s="91"/>
      <c r="TQG187" s="91"/>
      <c r="TQH187" s="91"/>
      <c r="TQI187" s="91"/>
      <c r="TQJ187" s="91"/>
      <c r="TQK187" s="91"/>
      <c r="TQL187" s="91"/>
      <c r="TQM187" s="91"/>
      <c r="TQN187" s="91"/>
      <c r="TQO187" s="91"/>
      <c r="TQP187" s="91"/>
      <c r="TQQ187" s="91"/>
      <c r="TQR187" s="91"/>
      <c r="TQS187" s="91"/>
      <c r="TQT187" s="91"/>
      <c r="TQU187" s="91"/>
      <c r="TQV187" s="91"/>
      <c r="TQW187" s="91"/>
      <c r="TQX187" s="91"/>
      <c r="TQY187" s="91"/>
      <c r="TQZ187" s="91"/>
      <c r="TRA187" s="91"/>
      <c r="TRB187" s="91"/>
      <c r="TRC187" s="91"/>
      <c r="TRD187" s="91"/>
      <c r="TRE187" s="91"/>
      <c r="TRF187" s="91"/>
      <c r="TRG187" s="91"/>
      <c r="TRH187" s="91"/>
      <c r="TRI187" s="91"/>
      <c r="TRJ187" s="91"/>
      <c r="TRK187" s="91"/>
      <c r="TRL187" s="91"/>
      <c r="TRM187" s="91"/>
      <c r="TRN187" s="91"/>
      <c r="TRO187" s="91"/>
      <c r="TRP187" s="91"/>
      <c r="TRQ187" s="91"/>
      <c r="TRR187" s="91"/>
      <c r="TRS187" s="91"/>
      <c r="TRT187" s="91"/>
      <c r="TRU187" s="91"/>
      <c r="TRV187" s="91"/>
      <c r="TRW187" s="91"/>
      <c r="TRX187" s="91"/>
      <c r="TRY187" s="91"/>
      <c r="TRZ187" s="91"/>
      <c r="TSA187" s="91"/>
      <c r="TSB187" s="91"/>
      <c r="TSC187" s="91"/>
      <c r="TSD187" s="91"/>
      <c r="TSE187" s="91"/>
      <c r="TSF187" s="91"/>
      <c r="TSG187" s="91"/>
      <c r="TSH187" s="91"/>
      <c r="TSI187" s="91"/>
      <c r="TSJ187" s="91"/>
      <c r="TSK187" s="91"/>
      <c r="TSL187" s="91"/>
      <c r="TSM187" s="91"/>
      <c r="TSN187" s="91"/>
      <c r="TSO187" s="91"/>
      <c r="TSP187" s="91"/>
      <c r="TSQ187" s="91"/>
      <c r="TSR187" s="91"/>
      <c r="TSS187" s="91"/>
      <c r="TST187" s="91"/>
      <c r="TSU187" s="91"/>
      <c r="TSV187" s="91"/>
      <c r="TSW187" s="91"/>
      <c r="TSX187" s="91"/>
      <c r="TSY187" s="91"/>
      <c r="TSZ187" s="91"/>
      <c r="TTA187" s="91"/>
      <c r="TTB187" s="91"/>
      <c r="TTC187" s="91"/>
      <c r="TTD187" s="91"/>
      <c r="TTE187" s="91"/>
      <c r="TTF187" s="91"/>
      <c r="TTG187" s="91"/>
      <c r="TTH187" s="91"/>
      <c r="TTI187" s="91"/>
      <c r="TTJ187" s="91"/>
      <c r="TTK187" s="91"/>
      <c r="TTL187" s="91"/>
      <c r="TTM187" s="91"/>
      <c r="TTN187" s="91"/>
      <c r="TTO187" s="91"/>
      <c r="TTP187" s="91"/>
      <c r="TTQ187" s="91"/>
      <c r="TTR187" s="91"/>
      <c r="TTS187" s="91"/>
      <c r="TTT187" s="91"/>
      <c r="TTU187" s="91"/>
      <c r="TTV187" s="91"/>
      <c r="TTW187" s="91"/>
      <c r="TTX187" s="91"/>
      <c r="TTY187" s="91"/>
      <c r="TTZ187" s="91"/>
      <c r="TUA187" s="91"/>
      <c r="TUB187" s="91"/>
      <c r="TUC187" s="91"/>
      <c r="TUD187" s="91"/>
      <c r="TUE187" s="91"/>
      <c r="TUF187" s="91"/>
      <c r="TUG187" s="91"/>
      <c r="TUH187" s="91"/>
      <c r="TUI187" s="91"/>
      <c r="TUJ187" s="91"/>
      <c r="TUK187" s="91"/>
      <c r="TUL187" s="91"/>
      <c r="TUM187" s="91"/>
      <c r="TUN187" s="91"/>
      <c r="TUO187" s="91"/>
      <c r="TUP187" s="91"/>
      <c r="TUQ187" s="91"/>
      <c r="TUR187" s="91"/>
      <c r="TUS187" s="91"/>
      <c r="TUT187" s="91"/>
      <c r="TUU187" s="91"/>
      <c r="TUV187" s="91"/>
      <c r="TUW187" s="91"/>
      <c r="TUX187" s="91"/>
      <c r="TUY187" s="91"/>
      <c r="TUZ187" s="91"/>
      <c r="TVA187" s="91"/>
      <c r="TVB187" s="91"/>
      <c r="TVC187" s="91"/>
      <c r="TVD187" s="91"/>
      <c r="TVE187" s="91"/>
      <c r="TVF187" s="91"/>
      <c r="TVG187" s="91"/>
      <c r="TVH187" s="91"/>
      <c r="TVI187" s="91"/>
      <c r="TVJ187" s="91"/>
      <c r="TVK187" s="91"/>
      <c r="TVL187" s="91"/>
      <c r="TVM187" s="91"/>
      <c r="TVN187" s="91"/>
      <c r="TVO187" s="91"/>
      <c r="TVP187" s="91"/>
      <c r="TVQ187" s="91"/>
      <c r="TVR187" s="91"/>
      <c r="TVS187" s="91"/>
      <c r="TVT187" s="91"/>
      <c r="TVU187" s="91"/>
      <c r="TVV187" s="91"/>
      <c r="TVW187" s="91"/>
      <c r="TVX187" s="91"/>
      <c r="TVY187" s="91"/>
      <c r="TVZ187" s="91"/>
      <c r="TWA187" s="91"/>
      <c r="TWB187" s="91"/>
      <c r="TWC187" s="91"/>
      <c r="TWD187" s="91"/>
      <c r="TWE187" s="91"/>
      <c r="TWF187" s="91"/>
      <c r="TWG187" s="91"/>
      <c r="TWH187" s="91"/>
      <c r="TWI187" s="91"/>
      <c r="TWJ187" s="91"/>
      <c r="TWK187" s="91"/>
      <c r="TWL187" s="91"/>
      <c r="TWM187" s="91"/>
      <c r="TWN187" s="91"/>
      <c r="TWO187" s="91"/>
      <c r="TWP187" s="91"/>
      <c r="TWQ187" s="91"/>
      <c r="TWR187" s="91"/>
      <c r="TWS187" s="91"/>
      <c r="TWT187" s="91"/>
      <c r="TWU187" s="91"/>
      <c r="TWV187" s="91"/>
      <c r="TWW187" s="91"/>
      <c r="TWX187" s="91"/>
      <c r="TWY187" s="91"/>
      <c r="TWZ187" s="91"/>
      <c r="TXA187" s="91"/>
      <c r="TXB187" s="91"/>
      <c r="TXC187" s="91"/>
      <c r="TXD187" s="91"/>
      <c r="TXE187" s="91"/>
      <c r="TXF187" s="91"/>
      <c r="TXG187" s="91"/>
      <c r="TXH187" s="91"/>
      <c r="TXI187" s="91"/>
      <c r="TXJ187" s="91"/>
      <c r="TXK187" s="91"/>
      <c r="TXL187" s="91"/>
      <c r="TXM187" s="91"/>
      <c r="TXN187" s="91"/>
      <c r="TXO187" s="91"/>
      <c r="TXP187" s="91"/>
      <c r="TXQ187" s="91"/>
      <c r="TXR187" s="91"/>
      <c r="TXS187" s="91"/>
      <c r="TXT187" s="91"/>
      <c r="TXU187" s="91"/>
      <c r="TXV187" s="91"/>
      <c r="TXW187" s="91"/>
      <c r="TXX187" s="91"/>
      <c r="TXY187" s="91"/>
      <c r="TXZ187" s="91"/>
      <c r="TYA187" s="91"/>
      <c r="TYB187" s="91"/>
      <c r="TYC187" s="91"/>
      <c r="TYD187" s="91"/>
      <c r="TYE187" s="91"/>
      <c r="TYF187" s="91"/>
      <c r="TYG187" s="91"/>
      <c r="TYH187" s="91"/>
      <c r="TYI187" s="91"/>
      <c r="TYJ187" s="91"/>
      <c r="TYK187" s="91"/>
      <c r="TYL187" s="91"/>
      <c r="TYM187" s="91"/>
      <c r="TYN187" s="91"/>
      <c r="TYO187" s="91"/>
      <c r="TYP187" s="91"/>
      <c r="TYQ187" s="91"/>
      <c r="TYR187" s="91"/>
      <c r="TYS187" s="91"/>
      <c r="TYT187" s="91"/>
      <c r="TYU187" s="91"/>
      <c r="TYV187" s="91"/>
      <c r="TYW187" s="91"/>
      <c r="TYX187" s="91"/>
      <c r="TYY187" s="91"/>
      <c r="TYZ187" s="91"/>
      <c r="TZA187" s="91"/>
      <c r="TZB187" s="91"/>
      <c r="TZC187" s="91"/>
      <c r="TZD187" s="91"/>
      <c r="TZE187" s="91"/>
      <c r="TZF187" s="91"/>
      <c r="TZG187" s="91"/>
      <c r="TZH187" s="91"/>
      <c r="TZI187" s="91"/>
      <c r="TZJ187" s="91"/>
      <c r="TZK187" s="91"/>
      <c r="TZL187" s="91"/>
      <c r="TZM187" s="91"/>
      <c r="TZN187" s="91"/>
      <c r="TZO187" s="91"/>
      <c r="TZP187" s="91"/>
      <c r="TZQ187" s="91"/>
      <c r="TZR187" s="91"/>
      <c r="TZS187" s="91"/>
      <c r="TZT187" s="91"/>
      <c r="TZU187" s="91"/>
      <c r="TZV187" s="91"/>
      <c r="TZW187" s="91"/>
      <c r="TZX187" s="91"/>
      <c r="TZY187" s="91"/>
      <c r="TZZ187" s="91"/>
      <c r="UAA187" s="91"/>
      <c r="UAB187" s="91"/>
      <c r="UAC187" s="91"/>
      <c r="UAD187" s="91"/>
      <c r="UAE187" s="91"/>
      <c r="UAF187" s="91"/>
      <c r="UAG187" s="91"/>
      <c r="UAH187" s="91"/>
      <c r="UAI187" s="91"/>
      <c r="UAJ187" s="91"/>
      <c r="UAK187" s="91"/>
      <c r="UAL187" s="91"/>
      <c r="UAM187" s="91"/>
      <c r="UAN187" s="91"/>
      <c r="UAO187" s="91"/>
      <c r="UAP187" s="91"/>
      <c r="UAQ187" s="91"/>
      <c r="UAR187" s="91"/>
      <c r="UAS187" s="91"/>
      <c r="UAT187" s="91"/>
      <c r="UAU187" s="91"/>
      <c r="UAV187" s="91"/>
      <c r="UAW187" s="91"/>
      <c r="UAX187" s="91"/>
      <c r="UAY187" s="91"/>
      <c r="UAZ187" s="91"/>
      <c r="UBA187" s="91"/>
      <c r="UBB187" s="91"/>
      <c r="UBC187" s="91"/>
      <c r="UBD187" s="91"/>
      <c r="UBE187" s="91"/>
      <c r="UBF187" s="91"/>
      <c r="UBG187" s="91"/>
      <c r="UBH187" s="91"/>
      <c r="UBI187" s="91"/>
      <c r="UBJ187" s="91"/>
      <c r="UBK187" s="91"/>
      <c r="UBL187" s="91"/>
      <c r="UBM187" s="91"/>
      <c r="UBN187" s="91"/>
      <c r="UBO187" s="91"/>
      <c r="UBP187" s="91"/>
      <c r="UBQ187" s="91"/>
      <c r="UBR187" s="91"/>
      <c r="UBS187" s="91"/>
      <c r="UBT187" s="91"/>
      <c r="UBU187" s="91"/>
      <c r="UBV187" s="91"/>
      <c r="UBW187" s="91"/>
      <c r="UBX187" s="91"/>
      <c r="UBY187" s="91"/>
      <c r="UBZ187" s="91"/>
      <c r="UCA187" s="91"/>
      <c r="UCB187" s="91"/>
      <c r="UCC187" s="91"/>
      <c r="UCD187" s="91"/>
      <c r="UCE187" s="91"/>
      <c r="UCF187" s="91"/>
      <c r="UCG187" s="91"/>
      <c r="UCH187" s="91"/>
      <c r="UCI187" s="91"/>
      <c r="UCJ187" s="91"/>
      <c r="UCK187" s="91"/>
      <c r="UCL187" s="91"/>
      <c r="UCM187" s="91"/>
      <c r="UCN187" s="91"/>
      <c r="UCO187" s="91"/>
      <c r="UCP187" s="91"/>
      <c r="UCQ187" s="91"/>
      <c r="UCR187" s="91"/>
      <c r="UCS187" s="91"/>
      <c r="UCT187" s="91"/>
      <c r="UCU187" s="91"/>
      <c r="UCV187" s="91"/>
      <c r="UCW187" s="91"/>
      <c r="UCX187" s="91"/>
      <c r="UCY187" s="91"/>
      <c r="UCZ187" s="91"/>
      <c r="UDA187" s="91"/>
      <c r="UDB187" s="91"/>
      <c r="UDC187" s="91"/>
      <c r="UDD187" s="91"/>
      <c r="UDE187" s="91"/>
      <c r="UDF187" s="91"/>
      <c r="UDG187" s="91"/>
      <c r="UDH187" s="91"/>
      <c r="UDI187" s="91"/>
      <c r="UDJ187" s="91"/>
      <c r="UDK187" s="91"/>
      <c r="UDL187" s="91"/>
      <c r="UDM187" s="91"/>
      <c r="UDN187" s="91"/>
      <c r="UDO187" s="91"/>
      <c r="UDP187" s="91"/>
      <c r="UDQ187" s="91"/>
      <c r="UDR187" s="91"/>
      <c r="UDS187" s="91"/>
      <c r="UDT187" s="91"/>
      <c r="UDU187" s="91"/>
      <c r="UDV187" s="91"/>
      <c r="UDW187" s="91"/>
      <c r="UDX187" s="91"/>
      <c r="UDY187" s="91"/>
      <c r="UDZ187" s="91"/>
      <c r="UEA187" s="91"/>
      <c r="UEB187" s="91"/>
      <c r="UEC187" s="91"/>
      <c r="UED187" s="91"/>
      <c r="UEE187" s="91"/>
      <c r="UEF187" s="91"/>
      <c r="UEG187" s="91"/>
      <c r="UEH187" s="91"/>
      <c r="UEI187" s="91"/>
      <c r="UEJ187" s="91"/>
      <c r="UEK187" s="91"/>
      <c r="UEL187" s="91"/>
      <c r="UEM187" s="91"/>
      <c r="UEN187" s="91"/>
      <c r="UEO187" s="91"/>
      <c r="UEP187" s="91"/>
      <c r="UEQ187" s="91"/>
      <c r="UER187" s="91"/>
      <c r="UES187" s="91"/>
      <c r="UET187" s="91"/>
      <c r="UEU187" s="91"/>
      <c r="UEV187" s="91"/>
      <c r="UEW187" s="91"/>
      <c r="UEX187" s="91"/>
      <c r="UEY187" s="91"/>
      <c r="UEZ187" s="91"/>
      <c r="UFA187" s="91"/>
      <c r="UFB187" s="91"/>
      <c r="UFC187" s="91"/>
      <c r="UFD187" s="91"/>
      <c r="UFE187" s="91"/>
      <c r="UFF187" s="91"/>
      <c r="UFG187" s="91"/>
      <c r="UFH187" s="91"/>
      <c r="UFI187" s="91"/>
      <c r="UFJ187" s="91"/>
      <c r="UFK187" s="91"/>
      <c r="UFL187" s="91"/>
      <c r="UFM187" s="91"/>
      <c r="UFN187" s="91"/>
      <c r="UFO187" s="91"/>
      <c r="UFP187" s="91"/>
      <c r="UFQ187" s="91"/>
      <c r="UFR187" s="91"/>
      <c r="UFS187" s="91"/>
      <c r="UFT187" s="91"/>
      <c r="UFU187" s="91"/>
      <c r="UFV187" s="91"/>
      <c r="UFW187" s="91"/>
      <c r="UFX187" s="91"/>
      <c r="UFY187" s="91"/>
      <c r="UFZ187" s="91"/>
      <c r="UGA187" s="91"/>
      <c r="UGB187" s="91"/>
      <c r="UGC187" s="91"/>
      <c r="UGD187" s="91"/>
      <c r="UGE187" s="91"/>
      <c r="UGF187" s="91"/>
      <c r="UGG187" s="91"/>
      <c r="UGH187" s="91"/>
      <c r="UGI187" s="91"/>
      <c r="UGJ187" s="91"/>
      <c r="UGK187" s="91"/>
      <c r="UGL187" s="91"/>
      <c r="UGM187" s="91"/>
      <c r="UGN187" s="91"/>
      <c r="UGO187" s="91"/>
      <c r="UGP187" s="91"/>
      <c r="UGQ187" s="91"/>
      <c r="UGR187" s="91"/>
      <c r="UGS187" s="91"/>
      <c r="UGT187" s="91"/>
      <c r="UGU187" s="91"/>
      <c r="UGV187" s="91"/>
      <c r="UGW187" s="91"/>
      <c r="UGX187" s="91"/>
      <c r="UGY187" s="91"/>
      <c r="UGZ187" s="91"/>
      <c r="UHA187" s="91"/>
      <c r="UHB187" s="91"/>
      <c r="UHC187" s="91"/>
      <c r="UHD187" s="91"/>
      <c r="UHE187" s="91"/>
      <c r="UHF187" s="91"/>
      <c r="UHG187" s="91"/>
      <c r="UHH187" s="91"/>
      <c r="UHI187" s="91"/>
      <c r="UHJ187" s="91"/>
      <c r="UHK187" s="91"/>
      <c r="UHL187" s="91"/>
      <c r="UHM187" s="91"/>
      <c r="UHN187" s="91"/>
      <c r="UHO187" s="91"/>
      <c r="UHP187" s="91"/>
      <c r="UHQ187" s="91"/>
      <c r="UHR187" s="91"/>
      <c r="UHS187" s="91"/>
      <c r="UHT187" s="91"/>
      <c r="UHU187" s="91"/>
      <c r="UHV187" s="91"/>
      <c r="UHW187" s="91"/>
      <c r="UHX187" s="91"/>
      <c r="UHY187" s="91"/>
      <c r="UHZ187" s="91"/>
      <c r="UIA187" s="91"/>
      <c r="UIB187" s="91"/>
      <c r="UIC187" s="91"/>
      <c r="UID187" s="91"/>
      <c r="UIE187" s="91"/>
      <c r="UIF187" s="91"/>
      <c r="UIG187" s="91"/>
      <c r="UIH187" s="91"/>
      <c r="UII187" s="91"/>
      <c r="UIJ187" s="91"/>
      <c r="UIK187" s="91"/>
      <c r="UIL187" s="91"/>
      <c r="UIM187" s="91"/>
      <c r="UIN187" s="91"/>
      <c r="UIO187" s="91"/>
      <c r="UIP187" s="91"/>
      <c r="UIQ187" s="91"/>
      <c r="UIR187" s="91"/>
      <c r="UIS187" s="91"/>
      <c r="UIT187" s="91"/>
      <c r="UIU187" s="91"/>
      <c r="UIV187" s="91"/>
      <c r="UIW187" s="91"/>
      <c r="UIX187" s="91"/>
      <c r="UIY187" s="91"/>
      <c r="UIZ187" s="91"/>
      <c r="UJA187" s="91"/>
      <c r="UJB187" s="91"/>
      <c r="UJC187" s="91"/>
      <c r="UJD187" s="91"/>
      <c r="UJE187" s="91"/>
      <c r="UJF187" s="91"/>
      <c r="UJG187" s="91"/>
      <c r="UJH187" s="91"/>
      <c r="UJI187" s="91"/>
      <c r="UJJ187" s="91"/>
      <c r="UJK187" s="91"/>
      <c r="UJL187" s="91"/>
      <c r="UJM187" s="91"/>
      <c r="UJN187" s="91"/>
      <c r="UJO187" s="91"/>
      <c r="UJP187" s="91"/>
      <c r="UJQ187" s="91"/>
      <c r="UJR187" s="91"/>
      <c r="UJS187" s="91"/>
      <c r="UJT187" s="91"/>
      <c r="UJU187" s="91"/>
      <c r="UJV187" s="91"/>
      <c r="UJW187" s="91"/>
      <c r="UJX187" s="91"/>
      <c r="UJY187" s="91"/>
      <c r="UJZ187" s="91"/>
      <c r="UKA187" s="91"/>
      <c r="UKB187" s="91"/>
      <c r="UKC187" s="91"/>
      <c r="UKD187" s="91"/>
      <c r="UKE187" s="91"/>
      <c r="UKF187" s="91"/>
      <c r="UKG187" s="91"/>
      <c r="UKH187" s="91"/>
      <c r="UKI187" s="91"/>
      <c r="UKJ187" s="91"/>
      <c r="UKK187" s="91"/>
      <c r="UKL187" s="91"/>
      <c r="UKM187" s="91"/>
      <c r="UKN187" s="91"/>
      <c r="UKO187" s="91"/>
      <c r="UKP187" s="91"/>
      <c r="UKQ187" s="91"/>
      <c r="UKR187" s="91"/>
      <c r="UKS187" s="91"/>
      <c r="UKT187" s="91"/>
      <c r="UKU187" s="91"/>
      <c r="UKV187" s="91"/>
      <c r="UKW187" s="91"/>
      <c r="UKX187" s="91"/>
      <c r="UKY187" s="91"/>
      <c r="UKZ187" s="91"/>
      <c r="ULA187" s="91"/>
      <c r="ULB187" s="91"/>
      <c r="ULC187" s="91"/>
      <c r="ULD187" s="91"/>
      <c r="ULE187" s="91"/>
      <c r="ULF187" s="91"/>
      <c r="ULG187" s="91"/>
      <c r="ULH187" s="91"/>
      <c r="ULI187" s="91"/>
      <c r="ULJ187" s="91"/>
      <c r="ULK187" s="91"/>
      <c r="ULL187" s="91"/>
      <c r="ULM187" s="91"/>
      <c r="ULN187" s="91"/>
      <c r="ULO187" s="91"/>
      <c r="ULP187" s="91"/>
      <c r="ULQ187" s="91"/>
      <c r="ULR187" s="91"/>
      <c r="ULS187" s="91"/>
      <c r="ULT187" s="91"/>
      <c r="ULU187" s="91"/>
      <c r="ULV187" s="91"/>
      <c r="ULW187" s="91"/>
      <c r="ULX187" s="91"/>
      <c r="ULY187" s="91"/>
      <c r="ULZ187" s="91"/>
      <c r="UMA187" s="91"/>
      <c r="UMB187" s="91"/>
      <c r="UMC187" s="91"/>
      <c r="UMD187" s="91"/>
      <c r="UME187" s="91"/>
      <c r="UMF187" s="91"/>
      <c r="UMG187" s="91"/>
      <c r="UMH187" s="91"/>
      <c r="UMI187" s="91"/>
      <c r="UMJ187" s="91"/>
      <c r="UMK187" s="91"/>
      <c r="UML187" s="91"/>
      <c r="UMM187" s="91"/>
      <c r="UMN187" s="91"/>
      <c r="UMO187" s="91"/>
      <c r="UMP187" s="91"/>
      <c r="UMQ187" s="91"/>
      <c r="UMR187" s="91"/>
      <c r="UMS187" s="91"/>
      <c r="UMT187" s="91"/>
      <c r="UMU187" s="91"/>
      <c r="UMV187" s="91"/>
      <c r="UMW187" s="91"/>
      <c r="UMX187" s="91"/>
      <c r="UMY187" s="91"/>
      <c r="UMZ187" s="91"/>
      <c r="UNA187" s="91"/>
      <c r="UNB187" s="91"/>
      <c r="UNC187" s="91"/>
      <c r="UND187" s="91"/>
      <c r="UNE187" s="91"/>
      <c r="UNF187" s="91"/>
      <c r="UNG187" s="91"/>
      <c r="UNH187" s="91"/>
      <c r="UNI187" s="91"/>
      <c r="UNJ187" s="91"/>
      <c r="UNK187" s="91"/>
      <c r="UNL187" s="91"/>
      <c r="UNM187" s="91"/>
      <c r="UNN187" s="91"/>
      <c r="UNO187" s="91"/>
      <c r="UNP187" s="91"/>
      <c r="UNQ187" s="91"/>
      <c r="UNR187" s="91"/>
      <c r="UNS187" s="91"/>
      <c r="UNT187" s="91"/>
      <c r="UNU187" s="91"/>
      <c r="UNV187" s="91"/>
      <c r="UNW187" s="91"/>
      <c r="UNX187" s="91"/>
      <c r="UNY187" s="91"/>
      <c r="UNZ187" s="91"/>
      <c r="UOA187" s="91"/>
      <c r="UOB187" s="91"/>
      <c r="UOC187" s="91"/>
      <c r="UOD187" s="91"/>
      <c r="UOE187" s="91"/>
      <c r="UOF187" s="91"/>
      <c r="UOG187" s="91"/>
      <c r="UOH187" s="91"/>
      <c r="UOI187" s="91"/>
      <c r="UOJ187" s="91"/>
      <c r="UOK187" s="91"/>
      <c r="UOL187" s="91"/>
      <c r="UOM187" s="91"/>
      <c r="UON187" s="91"/>
      <c r="UOO187" s="91"/>
      <c r="UOP187" s="91"/>
      <c r="UOQ187" s="91"/>
      <c r="UOR187" s="91"/>
      <c r="UOS187" s="91"/>
      <c r="UOT187" s="91"/>
      <c r="UOU187" s="91"/>
      <c r="UOV187" s="91"/>
      <c r="UOW187" s="91"/>
      <c r="UOX187" s="91"/>
      <c r="UOY187" s="91"/>
      <c r="UOZ187" s="91"/>
      <c r="UPA187" s="91"/>
      <c r="UPB187" s="91"/>
      <c r="UPC187" s="91"/>
      <c r="UPD187" s="91"/>
      <c r="UPE187" s="91"/>
      <c r="UPF187" s="91"/>
      <c r="UPG187" s="91"/>
      <c r="UPH187" s="91"/>
      <c r="UPI187" s="91"/>
      <c r="UPJ187" s="91"/>
      <c r="UPK187" s="91"/>
      <c r="UPL187" s="91"/>
      <c r="UPM187" s="91"/>
      <c r="UPN187" s="91"/>
      <c r="UPO187" s="91"/>
      <c r="UPP187" s="91"/>
      <c r="UPQ187" s="91"/>
      <c r="UPR187" s="91"/>
      <c r="UPS187" s="91"/>
      <c r="UPT187" s="91"/>
      <c r="UPU187" s="91"/>
      <c r="UPV187" s="91"/>
      <c r="UPW187" s="91"/>
      <c r="UPX187" s="91"/>
      <c r="UPY187" s="91"/>
      <c r="UPZ187" s="91"/>
      <c r="UQA187" s="91"/>
      <c r="UQB187" s="91"/>
      <c r="UQC187" s="91"/>
      <c r="UQD187" s="91"/>
      <c r="UQE187" s="91"/>
      <c r="UQF187" s="91"/>
      <c r="UQG187" s="91"/>
      <c r="UQH187" s="91"/>
      <c r="UQI187" s="91"/>
      <c r="UQJ187" s="91"/>
      <c r="UQK187" s="91"/>
      <c r="UQL187" s="91"/>
      <c r="UQM187" s="91"/>
      <c r="UQN187" s="91"/>
      <c r="UQO187" s="91"/>
      <c r="UQP187" s="91"/>
      <c r="UQQ187" s="91"/>
      <c r="UQR187" s="91"/>
      <c r="UQS187" s="91"/>
      <c r="UQT187" s="91"/>
      <c r="UQU187" s="91"/>
      <c r="UQV187" s="91"/>
      <c r="UQW187" s="91"/>
      <c r="UQX187" s="91"/>
      <c r="UQY187" s="91"/>
      <c r="UQZ187" s="91"/>
      <c r="URA187" s="91"/>
      <c r="URB187" s="91"/>
      <c r="URC187" s="91"/>
      <c r="URD187" s="91"/>
      <c r="URE187" s="91"/>
      <c r="URF187" s="91"/>
      <c r="URG187" s="91"/>
      <c r="URH187" s="91"/>
      <c r="URI187" s="91"/>
      <c r="URJ187" s="91"/>
      <c r="URK187" s="91"/>
      <c r="URL187" s="91"/>
      <c r="URM187" s="91"/>
      <c r="URN187" s="91"/>
      <c r="URO187" s="91"/>
      <c r="URP187" s="91"/>
      <c r="URQ187" s="91"/>
      <c r="URR187" s="91"/>
      <c r="URS187" s="91"/>
      <c r="URT187" s="91"/>
      <c r="URU187" s="91"/>
      <c r="URV187" s="91"/>
      <c r="URW187" s="91"/>
      <c r="URX187" s="91"/>
      <c r="URY187" s="91"/>
      <c r="URZ187" s="91"/>
      <c r="USA187" s="91"/>
      <c r="USB187" s="91"/>
      <c r="USC187" s="91"/>
      <c r="USD187" s="91"/>
      <c r="USE187" s="91"/>
      <c r="USF187" s="91"/>
      <c r="USG187" s="91"/>
      <c r="USH187" s="91"/>
      <c r="USI187" s="91"/>
      <c r="USJ187" s="91"/>
      <c r="USK187" s="91"/>
      <c r="USL187" s="91"/>
      <c r="USM187" s="91"/>
      <c r="USN187" s="91"/>
      <c r="USO187" s="91"/>
      <c r="USP187" s="91"/>
      <c r="USQ187" s="91"/>
      <c r="USR187" s="91"/>
      <c r="USS187" s="91"/>
      <c r="UST187" s="91"/>
      <c r="USU187" s="91"/>
      <c r="USV187" s="91"/>
      <c r="USW187" s="91"/>
      <c r="USX187" s="91"/>
      <c r="USY187" s="91"/>
      <c r="USZ187" s="91"/>
      <c r="UTA187" s="91"/>
      <c r="UTB187" s="91"/>
      <c r="UTC187" s="91"/>
      <c r="UTD187" s="91"/>
      <c r="UTE187" s="91"/>
      <c r="UTF187" s="91"/>
      <c r="UTG187" s="91"/>
      <c r="UTH187" s="91"/>
      <c r="UTI187" s="91"/>
      <c r="UTJ187" s="91"/>
      <c r="UTK187" s="91"/>
      <c r="UTL187" s="91"/>
      <c r="UTM187" s="91"/>
      <c r="UTN187" s="91"/>
      <c r="UTO187" s="91"/>
      <c r="UTP187" s="91"/>
      <c r="UTQ187" s="91"/>
      <c r="UTR187" s="91"/>
      <c r="UTS187" s="91"/>
      <c r="UTT187" s="91"/>
      <c r="UTU187" s="91"/>
      <c r="UTV187" s="91"/>
      <c r="UTW187" s="91"/>
      <c r="UTX187" s="91"/>
      <c r="UTY187" s="91"/>
      <c r="UTZ187" s="91"/>
      <c r="UUA187" s="91"/>
      <c r="UUB187" s="91"/>
      <c r="UUC187" s="91"/>
      <c r="UUD187" s="91"/>
      <c r="UUE187" s="91"/>
      <c r="UUF187" s="91"/>
      <c r="UUG187" s="91"/>
      <c r="UUH187" s="91"/>
      <c r="UUI187" s="91"/>
      <c r="UUJ187" s="91"/>
      <c r="UUK187" s="91"/>
      <c r="UUL187" s="91"/>
      <c r="UUM187" s="91"/>
      <c r="UUN187" s="91"/>
      <c r="UUO187" s="91"/>
      <c r="UUP187" s="91"/>
      <c r="UUQ187" s="91"/>
      <c r="UUR187" s="91"/>
      <c r="UUS187" s="91"/>
      <c r="UUT187" s="91"/>
      <c r="UUU187" s="91"/>
      <c r="UUV187" s="91"/>
      <c r="UUW187" s="91"/>
      <c r="UUX187" s="91"/>
      <c r="UUY187" s="91"/>
      <c r="UUZ187" s="91"/>
      <c r="UVA187" s="91"/>
      <c r="UVB187" s="91"/>
      <c r="UVC187" s="91"/>
      <c r="UVD187" s="91"/>
      <c r="UVE187" s="91"/>
      <c r="UVF187" s="91"/>
      <c r="UVG187" s="91"/>
      <c r="UVH187" s="91"/>
      <c r="UVI187" s="91"/>
      <c r="UVJ187" s="91"/>
      <c r="UVK187" s="91"/>
      <c r="UVL187" s="91"/>
      <c r="UVM187" s="91"/>
      <c r="UVN187" s="91"/>
      <c r="UVO187" s="91"/>
      <c r="UVP187" s="91"/>
      <c r="UVQ187" s="91"/>
      <c r="UVR187" s="91"/>
      <c r="UVS187" s="91"/>
      <c r="UVT187" s="91"/>
      <c r="UVU187" s="91"/>
      <c r="UVV187" s="91"/>
      <c r="UVW187" s="91"/>
      <c r="UVX187" s="91"/>
      <c r="UVY187" s="91"/>
      <c r="UVZ187" s="91"/>
      <c r="UWA187" s="91"/>
      <c r="UWB187" s="91"/>
      <c r="UWC187" s="91"/>
      <c r="UWD187" s="91"/>
      <c r="UWE187" s="91"/>
      <c r="UWF187" s="91"/>
      <c r="UWG187" s="91"/>
      <c r="UWH187" s="91"/>
      <c r="UWI187" s="91"/>
      <c r="UWJ187" s="91"/>
      <c r="UWK187" s="91"/>
      <c r="UWL187" s="91"/>
      <c r="UWM187" s="91"/>
      <c r="UWN187" s="91"/>
      <c r="UWO187" s="91"/>
      <c r="UWP187" s="91"/>
      <c r="UWQ187" s="91"/>
      <c r="UWR187" s="91"/>
      <c r="UWS187" s="91"/>
      <c r="UWT187" s="91"/>
      <c r="UWU187" s="91"/>
      <c r="UWV187" s="91"/>
      <c r="UWW187" s="91"/>
      <c r="UWX187" s="91"/>
      <c r="UWY187" s="91"/>
      <c r="UWZ187" s="91"/>
      <c r="UXA187" s="91"/>
      <c r="UXB187" s="91"/>
      <c r="UXC187" s="91"/>
      <c r="UXD187" s="91"/>
      <c r="UXE187" s="91"/>
      <c r="UXF187" s="91"/>
      <c r="UXG187" s="91"/>
      <c r="UXH187" s="91"/>
      <c r="UXI187" s="91"/>
      <c r="UXJ187" s="91"/>
      <c r="UXK187" s="91"/>
      <c r="UXL187" s="91"/>
      <c r="UXM187" s="91"/>
      <c r="UXN187" s="91"/>
      <c r="UXO187" s="91"/>
      <c r="UXP187" s="91"/>
      <c r="UXQ187" s="91"/>
      <c r="UXR187" s="91"/>
      <c r="UXS187" s="91"/>
      <c r="UXT187" s="91"/>
      <c r="UXU187" s="91"/>
      <c r="UXV187" s="91"/>
      <c r="UXW187" s="91"/>
      <c r="UXX187" s="91"/>
      <c r="UXY187" s="91"/>
      <c r="UXZ187" s="91"/>
      <c r="UYA187" s="91"/>
      <c r="UYB187" s="91"/>
      <c r="UYC187" s="91"/>
      <c r="UYD187" s="91"/>
      <c r="UYE187" s="91"/>
      <c r="UYF187" s="91"/>
      <c r="UYG187" s="91"/>
      <c r="UYH187" s="91"/>
      <c r="UYI187" s="91"/>
      <c r="UYJ187" s="91"/>
      <c r="UYK187" s="91"/>
      <c r="UYL187" s="91"/>
      <c r="UYM187" s="91"/>
      <c r="UYN187" s="91"/>
      <c r="UYO187" s="91"/>
      <c r="UYP187" s="91"/>
      <c r="UYQ187" s="91"/>
      <c r="UYR187" s="91"/>
      <c r="UYS187" s="91"/>
      <c r="UYT187" s="91"/>
      <c r="UYU187" s="91"/>
      <c r="UYV187" s="91"/>
      <c r="UYW187" s="91"/>
      <c r="UYX187" s="91"/>
      <c r="UYY187" s="91"/>
      <c r="UYZ187" s="91"/>
      <c r="UZA187" s="91"/>
      <c r="UZB187" s="91"/>
      <c r="UZC187" s="91"/>
      <c r="UZD187" s="91"/>
      <c r="UZE187" s="91"/>
      <c r="UZF187" s="91"/>
      <c r="UZG187" s="91"/>
      <c r="UZH187" s="91"/>
      <c r="UZI187" s="91"/>
      <c r="UZJ187" s="91"/>
      <c r="UZK187" s="91"/>
      <c r="UZL187" s="91"/>
      <c r="UZM187" s="91"/>
      <c r="UZN187" s="91"/>
      <c r="UZO187" s="91"/>
      <c r="UZP187" s="91"/>
      <c r="UZQ187" s="91"/>
      <c r="UZR187" s="91"/>
      <c r="UZS187" s="91"/>
      <c r="UZT187" s="91"/>
      <c r="UZU187" s="91"/>
      <c r="UZV187" s="91"/>
      <c r="UZW187" s="91"/>
      <c r="UZX187" s="91"/>
      <c r="UZY187" s="91"/>
      <c r="UZZ187" s="91"/>
      <c r="VAA187" s="91"/>
      <c r="VAB187" s="91"/>
      <c r="VAC187" s="91"/>
      <c r="VAD187" s="91"/>
      <c r="VAE187" s="91"/>
      <c r="VAF187" s="91"/>
      <c r="VAG187" s="91"/>
      <c r="VAH187" s="91"/>
      <c r="VAI187" s="91"/>
      <c r="VAJ187" s="91"/>
      <c r="VAK187" s="91"/>
      <c r="VAL187" s="91"/>
      <c r="VAM187" s="91"/>
      <c r="VAN187" s="91"/>
      <c r="VAO187" s="91"/>
      <c r="VAP187" s="91"/>
      <c r="VAQ187" s="91"/>
      <c r="VAR187" s="91"/>
      <c r="VAS187" s="91"/>
      <c r="VAT187" s="91"/>
      <c r="VAU187" s="91"/>
      <c r="VAV187" s="91"/>
      <c r="VAW187" s="91"/>
      <c r="VAX187" s="91"/>
      <c r="VAY187" s="91"/>
      <c r="VAZ187" s="91"/>
      <c r="VBA187" s="91"/>
      <c r="VBB187" s="91"/>
      <c r="VBC187" s="91"/>
      <c r="VBD187" s="91"/>
      <c r="VBE187" s="91"/>
      <c r="VBF187" s="91"/>
      <c r="VBG187" s="91"/>
      <c r="VBH187" s="91"/>
      <c r="VBI187" s="91"/>
      <c r="VBJ187" s="91"/>
      <c r="VBK187" s="91"/>
      <c r="VBL187" s="91"/>
      <c r="VBM187" s="91"/>
      <c r="VBN187" s="91"/>
      <c r="VBO187" s="91"/>
      <c r="VBP187" s="91"/>
      <c r="VBQ187" s="91"/>
      <c r="VBR187" s="91"/>
      <c r="VBS187" s="91"/>
      <c r="VBT187" s="91"/>
      <c r="VBU187" s="91"/>
      <c r="VBV187" s="91"/>
      <c r="VBW187" s="91"/>
      <c r="VBX187" s="91"/>
      <c r="VBY187" s="91"/>
      <c r="VBZ187" s="91"/>
      <c r="VCA187" s="91"/>
      <c r="VCB187" s="91"/>
      <c r="VCC187" s="91"/>
      <c r="VCD187" s="91"/>
      <c r="VCE187" s="91"/>
      <c r="VCF187" s="91"/>
      <c r="VCG187" s="91"/>
      <c r="VCH187" s="91"/>
      <c r="VCI187" s="91"/>
      <c r="VCJ187" s="91"/>
      <c r="VCK187" s="91"/>
      <c r="VCL187" s="91"/>
      <c r="VCM187" s="91"/>
      <c r="VCN187" s="91"/>
      <c r="VCO187" s="91"/>
      <c r="VCP187" s="91"/>
      <c r="VCQ187" s="91"/>
      <c r="VCR187" s="91"/>
      <c r="VCS187" s="91"/>
      <c r="VCT187" s="91"/>
      <c r="VCU187" s="91"/>
      <c r="VCV187" s="91"/>
      <c r="VCW187" s="91"/>
      <c r="VCX187" s="91"/>
      <c r="VCY187" s="91"/>
      <c r="VCZ187" s="91"/>
      <c r="VDA187" s="91"/>
      <c r="VDB187" s="91"/>
      <c r="VDC187" s="91"/>
      <c r="VDD187" s="91"/>
      <c r="VDE187" s="91"/>
      <c r="VDF187" s="91"/>
      <c r="VDG187" s="91"/>
      <c r="VDH187" s="91"/>
      <c r="VDI187" s="91"/>
      <c r="VDJ187" s="91"/>
      <c r="VDK187" s="91"/>
      <c r="VDL187" s="91"/>
      <c r="VDM187" s="91"/>
      <c r="VDN187" s="91"/>
      <c r="VDO187" s="91"/>
      <c r="VDP187" s="91"/>
      <c r="VDQ187" s="91"/>
      <c r="VDR187" s="91"/>
      <c r="VDS187" s="91"/>
      <c r="VDT187" s="91"/>
      <c r="VDU187" s="91"/>
      <c r="VDV187" s="91"/>
      <c r="VDW187" s="91"/>
      <c r="VDX187" s="91"/>
      <c r="VDY187" s="91"/>
      <c r="VDZ187" s="91"/>
      <c r="VEA187" s="91"/>
      <c r="VEB187" s="91"/>
      <c r="VEC187" s="91"/>
      <c r="VED187" s="91"/>
      <c r="VEE187" s="91"/>
      <c r="VEF187" s="91"/>
      <c r="VEG187" s="91"/>
      <c r="VEH187" s="91"/>
      <c r="VEI187" s="91"/>
      <c r="VEJ187" s="91"/>
      <c r="VEK187" s="91"/>
      <c r="VEL187" s="91"/>
      <c r="VEM187" s="91"/>
      <c r="VEN187" s="91"/>
      <c r="VEO187" s="91"/>
      <c r="VEP187" s="91"/>
      <c r="VEQ187" s="91"/>
      <c r="VER187" s="91"/>
      <c r="VES187" s="91"/>
      <c r="VET187" s="91"/>
      <c r="VEU187" s="91"/>
      <c r="VEV187" s="91"/>
      <c r="VEW187" s="91"/>
      <c r="VEX187" s="91"/>
      <c r="VEY187" s="91"/>
      <c r="VEZ187" s="91"/>
      <c r="VFA187" s="91"/>
      <c r="VFB187" s="91"/>
      <c r="VFC187" s="91"/>
      <c r="VFD187" s="91"/>
      <c r="VFE187" s="91"/>
      <c r="VFF187" s="91"/>
      <c r="VFG187" s="91"/>
      <c r="VFH187" s="91"/>
      <c r="VFI187" s="91"/>
      <c r="VFJ187" s="91"/>
      <c r="VFK187" s="91"/>
      <c r="VFL187" s="91"/>
      <c r="VFM187" s="91"/>
      <c r="VFN187" s="91"/>
      <c r="VFO187" s="91"/>
      <c r="VFP187" s="91"/>
      <c r="VFQ187" s="91"/>
      <c r="VFR187" s="91"/>
      <c r="VFS187" s="91"/>
      <c r="VFT187" s="91"/>
      <c r="VFU187" s="91"/>
      <c r="VFV187" s="91"/>
      <c r="VFW187" s="91"/>
      <c r="VFX187" s="91"/>
      <c r="VFY187" s="91"/>
      <c r="VFZ187" s="91"/>
      <c r="VGA187" s="91"/>
      <c r="VGB187" s="91"/>
      <c r="VGC187" s="91"/>
      <c r="VGD187" s="91"/>
      <c r="VGE187" s="91"/>
      <c r="VGF187" s="91"/>
      <c r="VGG187" s="91"/>
      <c r="VGH187" s="91"/>
      <c r="VGI187" s="91"/>
      <c r="VGJ187" s="91"/>
      <c r="VGK187" s="91"/>
      <c r="VGL187" s="91"/>
      <c r="VGM187" s="91"/>
      <c r="VGN187" s="91"/>
      <c r="VGO187" s="91"/>
      <c r="VGP187" s="91"/>
      <c r="VGQ187" s="91"/>
      <c r="VGR187" s="91"/>
      <c r="VGS187" s="91"/>
      <c r="VGT187" s="91"/>
      <c r="VGU187" s="91"/>
      <c r="VGV187" s="91"/>
      <c r="VGW187" s="91"/>
      <c r="VGX187" s="91"/>
      <c r="VGY187" s="91"/>
      <c r="VGZ187" s="91"/>
      <c r="VHA187" s="91"/>
      <c r="VHB187" s="91"/>
      <c r="VHC187" s="91"/>
      <c r="VHD187" s="91"/>
      <c r="VHE187" s="91"/>
      <c r="VHF187" s="91"/>
      <c r="VHG187" s="91"/>
      <c r="VHH187" s="91"/>
      <c r="VHI187" s="91"/>
      <c r="VHJ187" s="91"/>
      <c r="VHK187" s="91"/>
      <c r="VHL187" s="91"/>
      <c r="VHM187" s="91"/>
      <c r="VHN187" s="91"/>
      <c r="VHO187" s="91"/>
      <c r="VHP187" s="91"/>
      <c r="VHQ187" s="91"/>
      <c r="VHR187" s="91"/>
      <c r="VHS187" s="91"/>
      <c r="VHT187" s="91"/>
      <c r="VHU187" s="91"/>
      <c r="VHV187" s="91"/>
      <c r="VHW187" s="91"/>
      <c r="VHX187" s="91"/>
      <c r="VHY187" s="91"/>
      <c r="VHZ187" s="91"/>
      <c r="VIA187" s="91"/>
      <c r="VIB187" s="91"/>
      <c r="VIC187" s="91"/>
      <c r="VID187" s="91"/>
      <c r="VIE187" s="91"/>
      <c r="VIF187" s="91"/>
      <c r="VIG187" s="91"/>
      <c r="VIH187" s="91"/>
      <c r="VII187" s="91"/>
      <c r="VIJ187" s="91"/>
      <c r="VIK187" s="91"/>
      <c r="VIL187" s="91"/>
      <c r="VIM187" s="91"/>
      <c r="VIN187" s="91"/>
      <c r="VIO187" s="91"/>
      <c r="VIP187" s="91"/>
      <c r="VIQ187" s="91"/>
      <c r="VIR187" s="91"/>
      <c r="VIS187" s="91"/>
      <c r="VIT187" s="91"/>
      <c r="VIU187" s="91"/>
      <c r="VIV187" s="91"/>
      <c r="VIW187" s="91"/>
      <c r="VIX187" s="91"/>
      <c r="VIY187" s="91"/>
      <c r="VIZ187" s="91"/>
      <c r="VJA187" s="91"/>
      <c r="VJB187" s="91"/>
      <c r="VJC187" s="91"/>
      <c r="VJD187" s="91"/>
      <c r="VJE187" s="91"/>
      <c r="VJF187" s="91"/>
      <c r="VJG187" s="91"/>
      <c r="VJH187" s="91"/>
      <c r="VJI187" s="91"/>
      <c r="VJJ187" s="91"/>
      <c r="VJK187" s="91"/>
      <c r="VJL187" s="91"/>
      <c r="VJM187" s="91"/>
      <c r="VJN187" s="91"/>
      <c r="VJO187" s="91"/>
      <c r="VJP187" s="91"/>
      <c r="VJQ187" s="91"/>
      <c r="VJR187" s="91"/>
      <c r="VJS187" s="91"/>
      <c r="VJT187" s="91"/>
      <c r="VJU187" s="91"/>
      <c r="VJV187" s="91"/>
      <c r="VJW187" s="91"/>
      <c r="VJX187" s="91"/>
      <c r="VJY187" s="91"/>
      <c r="VJZ187" s="91"/>
      <c r="VKA187" s="91"/>
      <c r="VKB187" s="91"/>
      <c r="VKC187" s="91"/>
      <c r="VKD187" s="91"/>
      <c r="VKE187" s="91"/>
      <c r="VKF187" s="91"/>
      <c r="VKG187" s="91"/>
      <c r="VKH187" s="91"/>
      <c r="VKI187" s="91"/>
      <c r="VKJ187" s="91"/>
      <c r="VKK187" s="91"/>
      <c r="VKL187" s="91"/>
      <c r="VKM187" s="91"/>
      <c r="VKN187" s="91"/>
      <c r="VKO187" s="91"/>
      <c r="VKP187" s="91"/>
      <c r="VKQ187" s="91"/>
      <c r="VKR187" s="91"/>
      <c r="VKS187" s="91"/>
      <c r="VKT187" s="91"/>
      <c r="VKU187" s="91"/>
      <c r="VKV187" s="91"/>
      <c r="VKW187" s="91"/>
      <c r="VKX187" s="91"/>
      <c r="VKY187" s="91"/>
      <c r="VKZ187" s="91"/>
      <c r="VLA187" s="91"/>
      <c r="VLB187" s="91"/>
      <c r="VLC187" s="91"/>
      <c r="VLD187" s="91"/>
      <c r="VLE187" s="91"/>
      <c r="VLF187" s="91"/>
      <c r="VLG187" s="91"/>
      <c r="VLH187" s="91"/>
      <c r="VLI187" s="91"/>
      <c r="VLJ187" s="91"/>
      <c r="VLK187" s="91"/>
      <c r="VLL187" s="91"/>
      <c r="VLM187" s="91"/>
      <c r="VLN187" s="91"/>
      <c r="VLO187" s="91"/>
      <c r="VLP187" s="91"/>
      <c r="VLQ187" s="91"/>
      <c r="VLR187" s="91"/>
      <c r="VLS187" s="91"/>
      <c r="VLT187" s="91"/>
      <c r="VLU187" s="91"/>
      <c r="VLV187" s="91"/>
      <c r="VLW187" s="91"/>
      <c r="VLX187" s="91"/>
      <c r="VLY187" s="91"/>
      <c r="VLZ187" s="91"/>
      <c r="VMA187" s="91"/>
      <c r="VMB187" s="91"/>
      <c r="VMC187" s="91"/>
      <c r="VMD187" s="91"/>
      <c r="VME187" s="91"/>
      <c r="VMF187" s="91"/>
      <c r="VMG187" s="91"/>
      <c r="VMH187" s="91"/>
      <c r="VMI187" s="91"/>
      <c r="VMJ187" s="91"/>
      <c r="VMK187" s="91"/>
      <c r="VML187" s="91"/>
      <c r="VMM187" s="91"/>
      <c r="VMN187" s="91"/>
      <c r="VMO187" s="91"/>
      <c r="VMP187" s="91"/>
      <c r="VMQ187" s="91"/>
      <c r="VMR187" s="91"/>
      <c r="VMS187" s="91"/>
      <c r="VMT187" s="91"/>
      <c r="VMU187" s="91"/>
      <c r="VMV187" s="91"/>
      <c r="VMW187" s="91"/>
      <c r="VMX187" s="91"/>
      <c r="VMY187" s="91"/>
      <c r="VMZ187" s="91"/>
      <c r="VNA187" s="91"/>
      <c r="VNB187" s="91"/>
      <c r="VNC187" s="91"/>
      <c r="VND187" s="91"/>
      <c r="VNE187" s="91"/>
      <c r="VNF187" s="91"/>
      <c r="VNG187" s="91"/>
      <c r="VNH187" s="91"/>
      <c r="VNI187" s="91"/>
      <c r="VNJ187" s="91"/>
      <c r="VNK187" s="91"/>
      <c r="VNL187" s="91"/>
      <c r="VNM187" s="91"/>
      <c r="VNN187" s="91"/>
      <c r="VNO187" s="91"/>
      <c r="VNP187" s="91"/>
      <c r="VNQ187" s="91"/>
      <c r="VNR187" s="91"/>
      <c r="VNS187" s="91"/>
      <c r="VNT187" s="91"/>
      <c r="VNU187" s="91"/>
      <c r="VNV187" s="91"/>
      <c r="VNW187" s="91"/>
      <c r="VNX187" s="91"/>
      <c r="VNY187" s="91"/>
      <c r="VNZ187" s="91"/>
      <c r="VOA187" s="91"/>
      <c r="VOB187" s="91"/>
      <c r="VOC187" s="91"/>
      <c r="VOD187" s="91"/>
      <c r="VOE187" s="91"/>
      <c r="VOF187" s="91"/>
      <c r="VOG187" s="91"/>
      <c r="VOH187" s="91"/>
      <c r="VOI187" s="91"/>
      <c r="VOJ187" s="91"/>
      <c r="VOK187" s="91"/>
      <c r="VOL187" s="91"/>
      <c r="VOM187" s="91"/>
      <c r="VON187" s="91"/>
      <c r="VOO187" s="91"/>
      <c r="VOP187" s="91"/>
      <c r="VOQ187" s="91"/>
      <c r="VOR187" s="91"/>
      <c r="VOS187" s="91"/>
      <c r="VOT187" s="91"/>
      <c r="VOU187" s="91"/>
      <c r="VOV187" s="91"/>
      <c r="VOW187" s="91"/>
      <c r="VOX187" s="91"/>
      <c r="VOY187" s="91"/>
      <c r="VOZ187" s="91"/>
      <c r="VPA187" s="91"/>
      <c r="VPB187" s="91"/>
      <c r="VPC187" s="91"/>
      <c r="VPD187" s="91"/>
      <c r="VPE187" s="91"/>
      <c r="VPF187" s="91"/>
      <c r="VPG187" s="91"/>
      <c r="VPH187" s="91"/>
      <c r="VPI187" s="91"/>
      <c r="VPJ187" s="91"/>
      <c r="VPK187" s="91"/>
      <c r="VPL187" s="91"/>
      <c r="VPM187" s="91"/>
      <c r="VPN187" s="91"/>
      <c r="VPO187" s="91"/>
      <c r="VPP187" s="91"/>
      <c r="VPQ187" s="91"/>
      <c r="VPR187" s="91"/>
      <c r="VPS187" s="91"/>
      <c r="VPT187" s="91"/>
      <c r="VPU187" s="91"/>
      <c r="VPV187" s="91"/>
      <c r="VPW187" s="91"/>
      <c r="VPX187" s="91"/>
      <c r="VPY187" s="91"/>
      <c r="VPZ187" s="91"/>
      <c r="VQA187" s="91"/>
      <c r="VQB187" s="91"/>
      <c r="VQC187" s="91"/>
      <c r="VQD187" s="91"/>
      <c r="VQE187" s="91"/>
      <c r="VQF187" s="91"/>
      <c r="VQG187" s="91"/>
      <c r="VQH187" s="91"/>
      <c r="VQI187" s="91"/>
      <c r="VQJ187" s="91"/>
      <c r="VQK187" s="91"/>
      <c r="VQL187" s="91"/>
      <c r="VQM187" s="91"/>
      <c r="VQN187" s="91"/>
      <c r="VQO187" s="91"/>
      <c r="VQP187" s="91"/>
      <c r="VQQ187" s="91"/>
      <c r="VQR187" s="91"/>
      <c r="VQS187" s="91"/>
      <c r="VQT187" s="91"/>
      <c r="VQU187" s="91"/>
      <c r="VQV187" s="91"/>
      <c r="VQW187" s="91"/>
      <c r="VQX187" s="91"/>
      <c r="VQY187" s="91"/>
      <c r="VQZ187" s="91"/>
      <c r="VRA187" s="91"/>
      <c r="VRB187" s="91"/>
      <c r="VRC187" s="91"/>
      <c r="VRD187" s="91"/>
      <c r="VRE187" s="91"/>
      <c r="VRF187" s="91"/>
      <c r="VRG187" s="91"/>
      <c r="VRH187" s="91"/>
      <c r="VRI187" s="91"/>
      <c r="VRJ187" s="91"/>
      <c r="VRK187" s="91"/>
      <c r="VRL187" s="91"/>
      <c r="VRM187" s="91"/>
      <c r="VRN187" s="91"/>
      <c r="VRO187" s="91"/>
      <c r="VRP187" s="91"/>
      <c r="VRQ187" s="91"/>
      <c r="VRR187" s="91"/>
      <c r="VRS187" s="91"/>
      <c r="VRT187" s="91"/>
      <c r="VRU187" s="91"/>
      <c r="VRV187" s="91"/>
      <c r="VRW187" s="91"/>
      <c r="VRX187" s="91"/>
      <c r="VRY187" s="91"/>
      <c r="VRZ187" s="91"/>
      <c r="VSA187" s="91"/>
      <c r="VSB187" s="91"/>
      <c r="VSC187" s="91"/>
      <c r="VSD187" s="91"/>
      <c r="VSE187" s="91"/>
      <c r="VSF187" s="91"/>
      <c r="VSG187" s="91"/>
      <c r="VSH187" s="91"/>
      <c r="VSI187" s="91"/>
      <c r="VSJ187" s="91"/>
      <c r="VSK187" s="91"/>
      <c r="VSL187" s="91"/>
      <c r="VSM187" s="91"/>
      <c r="VSN187" s="91"/>
      <c r="VSO187" s="91"/>
      <c r="VSP187" s="91"/>
      <c r="VSQ187" s="91"/>
      <c r="VSR187" s="91"/>
      <c r="VSS187" s="91"/>
      <c r="VST187" s="91"/>
      <c r="VSU187" s="91"/>
      <c r="VSV187" s="91"/>
      <c r="VSW187" s="91"/>
      <c r="VSX187" s="91"/>
      <c r="VSY187" s="91"/>
      <c r="VSZ187" s="91"/>
      <c r="VTA187" s="91"/>
      <c r="VTB187" s="91"/>
      <c r="VTC187" s="91"/>
      <c r="VTD187" s="91"/>
      <c r="VTE187" s="91"/>
      <c r="VTF187" s="91"/>
      <c r="VTG187" s="91"/>
      <c r="VTH187" s="91"/>
      <c r="VTI187" s="91"/>
      <c r="VTJ187" s="91"/>
      <c r="VTK187" s="91"/>
      <c r="VTL187" s="91"/>
      <c r="VTM187" s="91"/>
      <c r="VTN187" s="91"/>
      <c r="VTO187" s="91"/>
      <c r="VTP187" s="91"/>
      <c r="VTQ187" s="91"/>
      <c r="VTR187" s="91"/>
      <c r="VTS187" s="91"/>
      <c r="VTT187" s="91"/>
      <c r="VTU187" s="91"/>
      <c r="VTV187" s="91"/>
      <c r="VTW187" s="91"/>
      <c r="VTX187" s="91"/>
      <c r="VTY187" s="91"/>
      <c r="VTZ187" s="91"/>
      <c r="VUA187" s="91"/>
      <c r="VUB187" s="91"/>
      <c r="VUC187" s="91"/>
      <c r="VUD187" s="91"/>
      <c r="VUE187" s="91"/>
      <c r="VUF187" s="91"/>
      <c r="VUG187" s="91"/>
      <c r="VUH187" s="91"/>
      <c r="VUI187" s="91"/>
      <c r="VUJ187" s="91"/>
      <c r="VUK187" s="91"/>
      <c r="VUL187" s="91"/>
      <c r="VUM187" s="91"/>
      <c r="VUN187" s="91"/>
      <c r="VUO187" s="91"/>
      <c r="VUP187" s="91"/>
      <c r="VUQ187" s="91"/>
      <c r="VUR187" s="91"/>
      <c r="VUS187" s="91"/>
      <c r="VUT187" s="91"/>
      <c r="VUU187" s="91"/>
      <c r="VUV187" s="91"/>
      <c r="VUW187" s="91"/>
      <c r="VUX187" s="91"/>
      <c r="VUY187" s="91"/>
      <c r="VUZ187" s="91"/>
      <c r="VVA187" s="91"/>
      <c r="VVB187" s="91"/>
      <c r="VVC187" s="91"/>
      <c r="VVD187" s="91"/>
      <c r="VVE187" s="91"/>
      <c r="VVF187" s="91"/>
      <c r="VVG187" s="91"/>
      <c r="VVH187" s="91"/>
      <c r="VVI187" s="91"/>
      <c r="VVJ187" s="91"/>
      <c r="VVK187" s="91"/>
      <c r="VVL187" s="91"/>
      <c r="VVM187" s="91"/>
      <c r="VVN187" s="91"/>
      <c r="VVO187" s="91"/>
      <c r="VVP187" s="91"/>
      <c r="VVQ187" s="91"/>
      <c r="VVR187" s="91"/>
      <c r="VVS187" s="91"/>
      <c r="VVT187" s="91"/>
      <c r="VVU187" s="91"/>
      <c r="VVV187" s="91"/>
      <c r="VVW187" s="91"/>
      <c r="VVX187" s="91"/>
      <c r="VVY187" s="91"/>
      <c r="VVZ187" s="91"/>
      <c r="VWA187" s="91"/>
      <c r="VWB187" s="91"/>
      <c r="VWC187" s="91"/>
      <c r="VWD187" s="91"/>
      <c r="VWE187" s="91"/>
      <c r="VWF187" s="91"/>
      <c r="VWG187" s="91"/>
      <c r="VWH187" s="91"/>
      <c r="VWI187" s="91"/>
      <c r="VWJ187" s="91"/>
      <c r="VWK187" s="91"/>
      <c r="VWL187" s="91"/>
      <c r="VWM187" s="91"/>
      <c r="VWN187" s="91"/>
      <c r="VWO187" s="91"/>
      <c r="VWP187" s="91"/>
      <c r="VWQ187" s="91"/>
      <c r="VWR187" s="91"/>
      <c r="VWS187" s="91"/>
      <c r="VWT187" s="91"/>
      <c r="VWU187" s="91"/>
      <c r="VWV187" s="91"/>
      <c r="VWW187" s="91"/>
      <c r="VWX187" s="91"/>
      <c r="VWY187" s="91"/>
      <c r="VWZ187" s="91"/>
      <c r="VXA187" s="91"/>
      <c r="VXB187" s="91"/>
      <c r="VXC187" s="91"/>
      <c r="VXD187" s="91"/>
      <c r="VXE187" s="91"/>
      <c r="VXF187" s="91"/>
      <c r="VXG187" s="91"/>
      <c r="VXH187" s="91"/>
      <c r="VXI187" s="91"/>
      <c r="VXJ187" s="91"/>
      <c r="VXK187" s="91"/>
      <c r="VXL187" s="91"/>
      <c r="VXM187" s="91"/>
      <c r="VXN187" s="91"/>
      <c r="VXO187" s="91"/>
      <c r="VXP187" s="91"/>
      <c r="VXQ187" s="91"/>
      <c r="VXR187" s="91"/>
      <c r="VXS187" s="91"/>
      <c r="VXT187" s="91"/>
      <c r="VXU187" s="91"/>
      <c r="VXV187" s="91"/>
      <c r="VXW187" s="91"/>
      <c r="VXX187" s="91"/>
      <c r="VXY187" s="91"/>
      <c r="VXZ187" s="91"/>
      <c r="VYA187" s="91"/>
      <c r="VYB187" s="91"/>
      <c r="VYC187" s="91"/>
      <c r="VYD187" s="91"/>
      <c r="VYE187" s="91"/>
      <c r="VYF187" s="91"/>
      <c r="VYG187" s="91"/>
      <c r="VYH187" s="91"/>
      <c r="VYI187" s="91"/>
      <c r="VYJ187" s="91"/>
      <c r="VYK187" s="91"/>
      <c r="VYL187" s="91"/>
      <c r="VYM187" s="91"/>
      <c r="VYN187" s="91"/>
      <c r="VYO187" s="91"/>
      <c r="VYP187" s="91"/>
      <c r="VYQ187" s="91"/>
      <c r="VYR187" s="91"/>
      <c r="VYS187" s="91"/>
      <c r="VYT187" s="91"/>
      <c r="VYU187" s="91"/>
      <c r="VYV187" s="91"/>
      <c r="VYW187" s="91"/>
      <c r="VYX187" s="91"/>
      <c r="VYY187" s="91"/>
      <c r="VYZ187" s="91"/>
      <c r="VZA187" s="91"/>
      <c r="VZB187" s="91"/>
      <c r="VZC187" s="91"/>
      <c r="VZD187" s="91"/>
      <c r="VZE187" s="91"/>
      <c r="VZF187" s="91"/>
      <c r="VZG187" s="91"/>
      <c r="VZH187" s="91"/>
      <c r="VZI187" s="91"/>
      <c r="VZJ187" s="91"/>
      <c r="VZK187" s="91"/>
      <c r="VZL187" s="91"/>
      <c r="VZM187" s="91"/>
      <c r="VZN187" s="91"/>
      <c r="VZO187" s="91"/>
      <c r="VZP187" s="91"/>
      <c r="VZQ187" s="91"/>
      <c r="VZR187" s="91"/>
      <c r="VZS187" s="91"/>
      <c r="VZT187" s="91"/>
      <c r="VZU187" s="91"/>
      <c r="VZV187" s="91"/>
      <c r="VZW187" s="91"/>
      <c r="VZX187" s="91"/>
      <c r="VZY187" s="91"/>
      <c r="VZZ187" s="91"/>
      <c r="WAA187" s="91"/>
      <c r="WAB187" s="91"/>
      <c r="WAC187" s="91"/>
      <c r="WAD187" s="91"/>
      <c r="WAE187" s="91"/>
      <c r="WAF187" s="91"/>
      <c r="WAG187" s="91"/>
      <c r="WAH187" s="91"/>
      <c r="WAI187" s="91"/>
      <c r="WAJ187" s="91"/>
      <c r="WAK187" s="91"/>
      <c r="WAL187" s="91"/>
      <c r="WAM187" s="91"/>
      <c r="WAN187" s="91"/>
      <c r="WAO187" s="91"/>
      <c r="WAP187" s="91"/>
      <c r="WAQ187" s="91"/>
      <c r="WAR187" s="91"/>
      <c r="WAS187" s="91"/>
      <c r="WAT187" s="91"/>
      <c r="WAU187" s="91"/>
      <c r="WAV187" s="91"/>
      <c r="WAW187" s="91"/>
      <c r="WAX187" s="91"/>
      <c r="WAY187" s="91"/>
      <c r="WAZ187" s="91"/>
      <c r="WBA187" s="91"/>
      <c r="WBB187" s="91"/>
      <c r="WBC187" s="91"/>
      <c r="WBD187" s="91"/>
      <c r="WBE187" s="91"/>
      <c r="WBF187" s="91"/>
      <c r="WBG187" s="91"/>
      <c r="WBH187" s="91"/>
      <c r="WBI187" s="91"/>
      <c r="WBJ187" s="91"/>
      <c r="WBK187" s="91"/>
      <c r="WBL187" s="91"/>
      <c r="WBM187" s="91"/>
      <c r="WBN187" s="91"/>
      <c r="WBO187" s="91"/>
      <c r="WBP187" s="91"/>
      <c r="WBQ187" s="91"/>
      <c r="WBR187" s="91"/>
      <c r="WBS187" s="91"/>
      <c r="WBT187" s="91"/>
      <c r="WBU187" s="91"/>
      <c r="WBV187" s="91"/>
      <c r="WBW187" s="91"/>
      <c r="WBX187" s="91"/>
      <c r="WBY187" s="91"/>
      <c r="WBZ187" s="91"/>
      <c r="WCA187" s="91"/>
      <c r="WCB187" s="91"/>
      <c r="WCC187" s="91"/>
      <c r="WCD187" s="91"/>
      <c r="WCE187" s="91"/>
      <c r="WCF187" s="91"/>
      <c r="WCG187" s="91"/>
      <c r="WCH187" s="91"/>
      <c r="WCI187" s="91"/>
      <c r="WCJ187" s="91"/>
      <c r="WCK187" s="91"/>
      <c r="WCL187" s="91"/>
      <c r="WCM187" s="91"/>
      <c r="WCN187" s="91"/>
      <c r="WCO187" s="91"/>
      <c r="WCP187" s="91"/>
      <c r="WCQ187" s="91"/>
      <c r="WCR187" s="91"/>
      <c r="WCS187" s="91"/>
      <c r="WCT187" s="91"/>
      <c r="WCU187" s="91"/>
      <c r="WCV187" s="91"/>
      <c r="WCW187" s="91"/>
      <c r="WCX187" s="91"/>
      <c r="WCY187" s="91"/>
      <c r="WCZ187" s="91"/>
      <c r="WDA187" s="91"/>
      <c r="WDB187" s="91"/>
      <c r="WDC187" s="91"/>
      <c r="WDD187" s="91"/>
      <c r="WDE187" s="91"/>
      <c r="WDF187" s="91"/>
      <c r="WDG187" s="91"/>
      <c r="WDH187" s="91"/>
      <c r="WDI187" s="91"/>
      <c r="WDJ187" s="91"/>
      <c r="WDK187" s="91"/>
      <c r="WDL187" s="91"/>
      <c r="WDM187" s="91"/>
      <c r="WDN187" s="91"/>
      <c r="WDO187" s="91"/>
      <c r="WDP187" s="91"/>
      <c r="WDQ187" s="91"/>
      <c r="WDR187" s="91"/>
      <c r="WDS187" s="91"/>
      <c r="WDT187" s="91"/>
      <c r="WDU187" s="91"/>
      <c r="WDV187" s="91"/>
      <c r="WDW187" s="91"/>
      <c r="WDX187" s="91"/>
      <c r="WDY187" s="91"/>
      <c r="WDZ187" s="91"/>
      <c r="WEA187" s="91"/>
      <c r="WEB187" s="91"/>
      <c r="WEC187" s="91"/>
      <c r="WED187" s="91"/>
      <c r="WEE187" s="91"/>
      <c r="WEF187" s="91"/>
      <c r="WEG187" s="91"/>
      <c r="WEH187" s="91"/>
      <c r="WEI187" s="91"/>
      <c r="WEJ187" s="91"/>
      <c r="WEK187" s="91"/>
      <c r="WEL187" s="91"/>
      <c r="WEM187" s="91"/>
      <c r="WEN187" s="91"/>
      <c r="WEO187" s="91"/>
      <c r="WEP187" s="91"/>
      <c r="WEQ187" s="91"/>
      <c r="WER187" s="91"/>
      <c r="WES187" s="91"/>
      <c r="WET187" s="91"/>
      <c r="WEU187" s="91"/>
      <c r="WEV187" s="91"/>
      <c r="WEW187" s="91"/>
      <c r="WEX187" s="91"/>
      <c r="WEY187" s="91"/>
      <c r="WEZ187" s="91"/>
      <c r="WFA187" s="91"/>
      <c r="WFB187" s="91"/>
      <c r="WFC187" s="91"/>
      <c r="WFD187" s="91"/>
      <c r="WFE187" s="91"/>
      <c r="WFF187" s="91"/>
      <c r="WFG187" s="91"/>
      <c r="WFH187" s="91"/>
      <c r="WFI187" s="91"/>
      <c r="WFJ187" s="91"/>
      <c r="WFK187" s="91"/>
      <c r="WFL187" s="91"/>
      <c r="WFM187" s="91"/>
      <c r="WFN187" s="91"/>
      <c r="WFO187" s="91"/>
      <c r="WFP187" s="91"/>
      <c r="WFQ187" s="91"/>
      <c r="WFR187" s="91"/>
      <c r="WFS187" s="91"/>
      <c r="WFT187" s="91"/>
      <c r="WFU187" s="91"/>
      <c r="WFV187" s="91"/>
      <c r="WFW187" s="91"/>
      <c r="WFX187" s="91"/>
      <c r="WFY187" s="91"/>
      <c r="WFZ187" s="91"/>
      <c r="WGA187" s="91"/>
      <c r="WGB187" s="91"/>
      <c r="WGC187" s="91"/>
      <c r="WGD187" s="91"/>
      <c r="WGE187" s="91"/>
      <c r="WGF187" s="91"/>
      <c r="WGG187" s="91"/>
      <c r="WGH187" s="91"/>
      <c r="WGI187" s="91"/>
      <c r="WGJ187" s="91"/>
      <c r="WGK187" s="91"/>
      <c r="WGL187" s="91"/>
      <c r="WGM187" s="91"/>
      <c r="WGN187" s="91"/>
      <c r="WGO187" s="91"/>
      <c r="WGP187" s="91"/>
      <c r="WGQ187" s="91"/>
      <c r="WGR187" s="91"/>
      <c r="WGS187" s="91"/>
      <c r="WGT187" s="91"/>
      <c r="WGU187" s="91"/>
      <c r="WGV187" s="91"/>
      <c r="WGW187" s="91"/>
      <c r="WGX187" s="91"/>
      <c r="WGY187" s="91"/>
      <c r="WGZ187" s="91"/>
      <c r="WHA187" s="91"/>
      <c r="WHB187" s="91"/>
      <c r="WHC187" s="91"/>
      <c r="WHD187" s="91"/>
      <c r="WHE187" s="91"/>
      <c r="WHF187" s="91"/>
      <c r="WHG187" s="91"/>
      <c r="WHH187" s="91"/>
      <c r="WHI187" s="91"/>
      <c r="WHJ187" s="91"/>
      <c r="WHK187" s="91"/>
      <c r="WHL187" s="91"/>
      <c r="WHM187" s="91"/>
      <c r="WHN187" s="91"/>
      <c r="WHO187" s="91"/>
      <c r="WHP187" s="91"/>
      <c r="WHQ187" s="91"/>
      <c r="WHR187" s="91"/>
      <c r="WHS187" s="91"/>
      <c r="WHT187" s="91"/>
      <c r="WHU187" s="91"/>
      <c r="WHV187" s="91"/>
      <c r="WHW187" s="91"/>
      <c r="WHX187" s="91"/>
      <c r="WHY187" s="91"/>
      <c r="WHZ187" s="91"/>
      <c r="WIA187" s="91"/>
      <c r="WIB187" s="91"/>
      <c r="WIC187" s="91"/>
      <c r="WID187" s="91"/>
      <c r="WIE187" s="91"/>
      <c r="WIF187" s="91"/>
      <c r="WIG187" s="91"/>
      <c r="WIH187" s="91"/>
      <c r="WII187" s="91"/>
      <c r="WIJ187" s="91"/>
      <c r="WIK187" s="91"/>
      <c r="WIL187" s="91"/>
      <c r="WIM187" s="91"/>
      <c r="WIN187" s="91"/>
      <c r="WIO187" s="91"/>
      <c r="WIP187" s="91"/>
      <c r="WIQ187" s="91"/>
      <c r="WIR187" s="91"/>
      <c r="WIS187" s="91"/>
      <c r="WIT187" s="91"/>
      <c r="WIU187" s="91"/>
      <c r="WIV187" s="91"/>
      <c r="WIW187" s="91"/>
      <c r="WIX187" s="91"/>
      <c r="WIY187" s="91"/>
      <c r="WIZ187" s="91"/>
      <c r="WJA187" s="91"/>
      <c r="WJB187" s="91"/>
      <c r="WJC187" s="91"/>
      <c r="WJD187" s="91"/>
      <c r="WJE187" s="91"/>
      <c r="WJF187" s="91"/>
      <c r="WJG187" s="91"/>
      <c r="WJH187" s="91"/>
      <c r="WJI187" s="91"/>
      <c r="WJJ187" s="91"/>
      <c r="WJK187" s="91"/>
      <c r="WJL187" s="91"/>
      <c r="WJM187" s="91"/>
      <c r="WJN187" s="91"/>
      <c r="WJO187" s="91"/>
      <c r="WJP187" s="91"/>
      <c r="WJQ187" s="91"/>
      <c r="WJR187" s="91"/>
      <c r="WJS187" s="91"/>
      <c r="WJT187" s="91"/>
      <c r="WJU187" s="91"/>
      <c r="WJV187" s="91"/>
      <c r="WJW187" s="91"/>
      <c r="WJX187" s="91"/>
      <c r="WJY187" s="91"/>
      <c r="WJZ187" s="91"/>
      <c r="WKA187" s="91"/>
      <c r="WKB187" s="91"/>
      <c r="WKC187" s="91"/>
      <c r="WKD187" s="91"/>
      <c r="WKE187" s="91"/>
      <c r="WKF187" s="91"/>
      <c r="WKG187" s="91"/>
      <c r="WKH187" s="91"/>
      <c r="WKI187" s="91"/>
      <c r="WKJ187" s="91"/>
      <c r="WKK187" s="91"/>
      <c r="WKL187" s="91"/>
      <c r="WKM187" s="91"/>
      <c r="WKN187" s="91"/>
      <c r="WKO187" s="91"/>
      <c r="WKP187" s="91"/>
      <c r="WKQ187" s="91"/>
      <c r="WKR187" s="91"/>
      <c r="WKS187" s="91"/>
      <c r="WKT187" s="91"/>
      <c r="WKU187" s="91"/>
      <c r="WKV187" s="91"/>
      <c r="WKW187" s="91"/>
      <c r="WKX187" s="91"/>
      <c r="WKY187" s="91"/>
      <c r="WKZ187" s="91"/>
      <c r="WLA187" s="91"/>
      <c r="WLB187" s="91"/>
      <c r="WLC187" s="91"/>
      <c r="WLD187" s="91"/>
      <c r="WLE187" s="91"/>
      <c r="WLF187" s="91"/>
      <c r="WLG187" s="91"/>
      <c r="WLH187" s="91"/>
      <c r="WLI187" s="91"/>
      <c r="WLJ187" s="91"/>
      <c r="WLK187" s="91"/>
      <c r="WLL187" s="91"/>
      <c r="WLM187" s="91"/>
      <c r="WLN187" s="91"/>
      <c r="WLO187" s="91"/>
      <c r="WLP187" s="91"/>
      <c r="WLQ187" s="91"/>
      <c r="WLR187" s="91"/>
      <c r="WLS187" s="91"/>
      <c r="WLT187" s="91"/>
      <c r="WLU187" s="91"/>
      <c r="WLV187" s="91"/>
      <c r="WLW187" s="91"/>
      <c r="WLX187" s="91"/>
      <c r="WLY187" s="91"/>
      <c r="WLZ187" s="91"/>
      <c r="WMA187" s="91"/>
      <c r="WMB187" s="91"/>
      <c r="WMC187" s="91"/>
      <c r="WMD187" s="91"/>
      <c r="WME187" s="91"/>
      <c r="WMF187" s="91"/>
      <c r="WMG187" s="91"/>
      <c r="WMH187" s="91"/>
      <c r="WMI187" s="91"/>
      <c r="WMJ187" s="91"/>
      <c r="WMK187" s="91"/>
      <c r="WML187" s="91"/>
      <c r="WMM187" s="91"/>
      <c r="WMN187" s="91"/>
      <c r="WMO187" s="91"/>
      <c r="WMP187" s="91"/>
      <c r="WMQ187" s="91"/>
      <c r="WMR187" s="91"/>
      <c r="WMS187" s="91"/>
      <c r="WMT187" s="91"/>
      <c r="WMU187" s="91"/>
      <c r="WMV187" s="91"/>
      <c r="WMW187" s="91"/>
      <c r="WMX187" s="91"/>
      <c r="WMY187" s="91"/>
      <c r="WMZ187" s="91"/>
      <c r="WNA187" s="91"/>
      <c r="WNB187" s="91"/>
      <c r="WNC187" s="91"/>
      <c r="WND187" s="91"/>
      <c r="WNE187" s="91"/>
      <c r="WNF187" s="91"/>
      <c r="WNG187" s="91"/>
      <c r="WNH187" s="91"/>
      <c r="WNI187" s="91"/>
      <c r="WNJ187" s="91"/>
      <c r="WNK187" s="91"/>
      <c r="WNL187" s="91"/>
      <c r="WNM187" s="91"/>
      <c r="WNN187" s="91"/>
      <c r="WNO187" s="91"/>
      <c r="WNP187" s="91"/>
      <c r="WNQ187" s="91"/>
      <c r="WNR187" s="91"/>
      <c r="WNS187" s="91"/>
      <c r="WNT187" s="91"/>
      <c r="WNU187" s="91"/>
      <c r="WNV187" s="91"/>
      <c r="WNW187" s="91"/>
      <c r="WNX187" s="91"/>
      <c r="WNY187" s="91"/>
      <c r="WNZ187" s="91"/>
      <c r="WOA187" s="91"/>
      <c r="WOB187" s="91"/>
      <c r="WOC187" s="91"/>
      <c r="WOD187" s="91"/>
      <c r="WOE187" s="91"/>
      <c r="WOF187" s="91"/>
      <c r="WOG187" s="91"/>
      <c r="WOH187" s="91"/>
      <c r="WOI187" s="91"/>
      <c r="WOJ187" s="91"/>
      <c r="WOK187" s="91"/>
      <c r="WOL187" s="91"/>
      <c r="WOM187" s="91"/>
      <c r="WON187" s="91"/>
      <c r="WOO187" s="91"/>
      <c r="WOP187" s="91"/>
      <c r="WOQ187" s="91"/>
      <c r="WOR187" s="91"/>
      <c r="WOS187" s="91"/>
      <c r="WOT187" s="91"/>
      <c r="WOU187" s="91"/>
      <c r="WOV187" s="91"/>
      <c r="WOW187" s="91"/>
      <c r="WOX187" s="91"/>
      <c r="WOY187" s="91"/>
      <c r="WOZ187" s="91"/>
      <c r="WPA187" s="91"/>
      <c r="WPB187" s="91"/>
      <c r="WPC187" s="91"/>
      <c r="WPD187" s="91"/>
      <c r="WPE187" s="91"/>
      <c r="WPF187" s="91"/>
      <c r="WPG187" s="91"/>
      <c r="WPH187" s="91"/>
      <c r="WPI187" s="91"/>
      <c r="WPJ187" s="91"/>
      <c r="WPK187" s="91"/>
      <c r="WPL187" s="91"/>
      <c r="WPM187" s="91"/>
      <c r="WPN187" s="91"/>
      <c r="WPO187" s="91"/>
      <c r="WPP187" s="91"/>
      <c r="WPQ187" s="91"/>
      <c r="WPR187" s="91"/>
      <c r="WPS187" s="91"/>
      <c r="WPT187" s="91"/>
      <c r="WPU187" s="91"/>
      <c r="WPV187" s="91"/>
      <c r="WPW187" s="91"/>
      <c r="WPX187" s="91"/>
      <c r="WPY187" s="91"/>
      <c r="WPZ187" s="91"/>
      <c r="WQA187" s="91"/>
      <c r="WQB187" s="91"/>
      <c r="WQC187" s="91"/>
      <c r="WQD187" s="91"/>
      <c r="WQE187" s="91"/>
      <c r="WQF187" s="91"/>
      <c r="WQG187" s="91"/>
      <c r="WQH187" s="91"/>
      <c r="WQI187" s="91"/>
      <c r="WQJ187" s="91"/>
      <c r="WQK187" s="91"/>
      <c r="WQL187" s="91"/>
      <c r="WQM187" s="91"/>
      <c r="WQN187" s="91"/>
      <c r="WQO187" s="91"/>
      <c r="WQP187" s="91"/>
      <c r="WQQ187" s="91"/>
      <c r="WQR187" s="91"/>
      <c r="WQS187" s="91"/>
      <c r="WQT187" s="91"/>
      <c r="WQU187" s="91"/>
      <c r="WQV187" s="91"/>
      <c r="WQW187" s="91"/>
      <c r="WQX187" s="91"/>
      <c r="WQY187" s="91"/>
      <c r="WQZ187" s="91"/>
      <c r="WRA187" s="91"/>
      <c r="WRB187" s="91"/>
      <c r="WRC187" s="91"/>
      <c r="WRD187" s="91"/>
      <c r="WRE187" s="91"/>
      <c r="WRF187" s="91"/>
      <c r="WRG187" s="91"/>
      <c r="WRH187" s="91"/>
      <c r="WRI187" s="91"/>
      <c r="WRJ187" s="91"/>
      <c r="WRK187" s="91"/>
      <c r="WRL187" s="91"/>
      <c r="WRM187" s="91"/>
      <c r="WRN187" s="91"/>
      <c r="WRO187" s="91"/>
      <c r="WRP187" s="91"/>
      <c r="WRQ187" s="91"/>
      <c r="WRR187" s="91"/>
      <c r="WRS187" s="91"/>
      <c r="WRT187" s="91"/>
      <c r="WRU187" s="91"/>
      <c r="WRV187" s="91"/>
      <c r="WRW187" s="91"/>
      <c r="WRX187" s="91"/>
      <c r="WRY187" s="91"/>
      <c r="WRZ187" s="91"/>
      <c r="WSA187" s="91"/>
      <c r="WSB187" s="91"/>
      <c r="WSC187" s="91"/>
      <c r="WSD187" s="91"/>
      <c r="WSE187" s="91"/>
      <c r="WSF187" s="91"/>
      <c r="WSG187" s="91"/>
      <c r="WSH187" s="91"/>
      <c r="WSI187" s="91"/>
      <c r="WSJ187" s="91"/>
      <c r="WSK187" s="91"/>
      <c r="WSL187" s="91"/>
      <c r="WSM187" s="91"/>
      <c r="WSN187" s="91"/>
      <c r="WSO187" s="91"/>
      <c r="WSP187" s="91"/>
      <c r="WSQ187" s="91"/>
      <c r="WSR187" s="91"/>
      <c r="WSS187" s="91"/>
      <c r="WST187" s="91"/>
      <c r="WSU187" s="91"/>
      <c r="WSV187" s="91"/>
      <c r="WSW187" s="91"/>
      <c r="WSX187" s="91"/>
      <c r="WSY187" s="91"/>
      <c r="WSZ187" s="91"/>
      <c r="WTA187" s="91"/>
      <c r="WTB187" s="91"/>
      <c r="WTC187" s="91"/>
      <c r="WTD187" s="91"/>
      <c r="WTE187" s="91"/>
      <c r="WTF187" s="91"/>
      <c r="WTG187" s="91"/>
      <c r="WTH187" s="91"/>
      <c r="WTI187" s="91"/>
      <c r="WTJ187" s="91"/>
      <c r="WTK187" s="91"/>
      <c r="WTL187" s="91"/>
      <c r="WTM187" s="91"/>
      <c r="WTN187" s="91"/>
      <c r="WTO187" s="91"/>
      <c r="WTP187" s="91"/>
      <c r="WTQ187" s="91"/>
      <c r="WTR187" s="91"/>
      <c r="WTS187" s="91"/>
      <c r="WTT187" s="91"/>
      <c r="WTU187" s="91"/>
      <c r="WTV187" s="91"/>
      <c r="WTW187" s="91"/>
      <c r="WTX187" s="91"/>
      <c r="WTY187" s="91"/>
      <c r="WTZ187" s="91"/>
      <c r="WUA187" s="91"/>
      <c r="WUB187" s="91"/>
      <c r="WUC187" s="91"/>
      <c r="WUD187" s="91"/>
      <c r="WUE187" s="91"/>
      <c r="WUF187" s="91"/>
      <c r="WUG187" s="91"/>
      <c r="WUH187" s="91"/>
      <c r="WUI187" s="91"/>
      <c r="WUJ187" s="91"/>
      <c r="WUK187" s="91"/>
      <c r="WUL187" s="91"/>
      <c r="WUM187" s="91"/>
      <c r="WUN187" s="91"/>
      <c r="WUO187" s="91"/>
      <c r="WUP187" s="91"/>
      <c r="WUQ187" s="91"/>
      <c r="WUR187" s="91"/>
      <c r="WUS187" s="91"/>
      <c r="WUT187" s="91"/>
      <c r="WUU187" s="91"/>
      <c r="WUV187" s="91"/>
      <c r="WUW187" s="91"/>
      <c r="WUX187" s="91"/>
      <c r="WUY187" s="91"/>
      <c r="WUZ187" s="91"/>
      <c r="WVA187" s="91"/>
      <c r="WVB187" s="91"/>
      <c r="WVC187" s="91"/>
      <c r="WVD187" s="91"/>
      <c r="WVE187" s="91"/>
      <c r="WVF187" s="91"/>
      <c r="WVG187" s="91"/>
      <c r="WVH187" s="91"/>
      <c r="WVI187" s="91"/>
      <c r="WVJ187" s="91"/>
      <c r="WVK187" s="91"/>
      <c r="WVL187" s="91"/>
      <c r="WVM187" s="91"/>
      <c r="WVN187" s="91"/>
      <c r="WVO187" s="91"/>
      <c r="WVP187" s="91"/>
      <c r="WVQ187" s="91"/>
      <c r="WVR187" s="91"/>
      <c r="WVS187" s="91"/>
      <c r="WVT187" s="91"/>
      <c r="WVU187" s="91"/>
      <c r="WVV187" s="91"/>
      <c r="WVW187" s="91"/>
      <c r="WVX187" s="91"/>
      <c r="WVY187" s="91"/>
      <c r="WVZ187" s="91"/>
      <c r="WWA187" s="91"/>
      <c r="WWB187" s="91"/>
      <c r="WWC187" s="91"/>
      <c r="WWD187" s="91"/>
      <c r="WWE187" s="91"/>
      <c r="WWF187" s="91"/>
      <c r="WWG187" s="91"/>
      <c r="WWH187" s="91"/>
      <c r="WWI187" s="91"/>
      <c r="WWJ187" s="91"/>
      <c r="WWK187" s="91"/>
      <c r="WWL187" s="91"/>
      <c r="WWM187" s="91"/>
      <c r="WWN187" s="91"/>
      <c r="WWO187" s="91"/>
      <c r="WWP187" s="91"/>
      <c r="WWQ187" s="91"/>
      <c r="WWR187" s="91"/>
      <c r="WWS187" s="91"/>
      <c r="WWT187" s="91"/>
      <c r="WWU187" s="91"/>
      <c r="WWV187" s="91"/>
      <c r="WWW187" s="91"/>
      <c r="WWX187" s="91"/>
      <c r="WWY187" s="91"/>
      <c r="WWZ187" s="91"/>
      <c r="WXA187" s="91"/>
      <c r="WXB187" s="91"/>
      <c r="WXC187" s="91"/>
      <c r="WXD187" s="91"/>
      <c r="WXE187" s="91"/>
      <c r="WXF187" s="91"/>
      <c r="WXG187" s="91"/>
      <c r="WXH187" s="91"/>
      <c r="WXI187" s="91"/>
      <c r="WXJ187" s="91"/>
      <c r="WXK187" s="91"/>
      <c r="WXL187" s="91"/>
      <c r="WXM187" s="91"/>
      <c r="WXN187" s="91"/>
      <c r="WXO187" s="91"/>
      <c r="WXP187" s="91"/>
      <c r="WXQ187" s="91"/>
      <c r="WXR187" s="91"/>
      <c r="WXS187" s="91"/>
      <c r="WXT187" s="91"/>
      <c r="WXU187" s="91"/>
      <c r="WXV187" s="91"/>
      <c r="WXW187" s="91"/>
      <c r="WXX187" s="91"/>
      <c r="WXY187" s="91"/>
      <c r="WXZ187" s="91"/>
      <c r="WYA187" s="91"/>
      <c r="WYB187" s="91"/>
      <c r="WYC187" s="91"/>
      <c r="WYD187" s="91"/>
      <c r="WYE187" s="91"/>
      <c r="WYF187" s="91"/>
      <c r="WYG187" s="91"/>
      <c r="WYH187" s="91"/>
      <c r="WYI187" s="91"/>
      <c r="WYJ187" s="91"/>
      <c r="WYK187" s="91"/>
      <c r="WYL187" s="91"/>
      <c r="WYM187" s="91"/>
      <c r="WYN187" s="91"/>
      <c r="WYO187" s="91"/>
      <c r="WYP187" s="91"/>
      <c r="WYQ187" s="91"/>
      <c r="WYR187" s="91"/>
      <c r="WYS187" s="91"/>
      <c r="WYT187" s="91"/>
      <c r="WYU187" s="91"/>
      <c r="WYV187" s="91"/>
      <c r="WYW187" s="91"/>
      <c r="WYX187" s="91"/>
      <c r="WYY187" s="91"/>
      <c r="WYZ187" s="91"/>
      <c r="WZA187" s="91"/>
      <c r="WZB187" s="91"/>
      <c r="WZC187" s="91"/>
      <c r="WZD187" s="91"/>
      <c r="WZE187" s="91"/>
      <c r="WZF187" s="91"/>
      <c r="WZG187" s="91"/>
      <c r="WZH187" s="91"/>
      <c r="WZI187" s="91"/>
      <c r="WZJ187" s="91"/>
      <c r="WZK187" s="91"/>
      <c r="WZL187" s="91"/>
      <c r="WZM187" s="91"/>
      <c r="WZN187" s="91"/>
      <c r="WZO187" s="91"/>
      <c r="WZP187" s="91"/>
      <c r="WZQ187" s="91"/>
      <c r="WZR187" s="91"/>
      <c r="WZS187" s="91"/>
      <c r="WZT187" s="91"/>
      <c r="WZU187" s="91"/>
      <c r="WZV187" s="91"/>
      <c r="WZW187" s="91"/>
      <c r="WZX187" s="91"/>
      <c r="WZY187" s="91"/>
      <c r="WZZ187" s="91"/>
      <c r="XAA187" s="91"/>
      <c r="XAB187" s="91"/>
      <c r="XAC187" s="91"/>
      <c r="XAD187" s="91"/>
      <c r="XAE187" s="91"/>
      <c r="XAF187" s="91"/>
      <c r="XAG187" s="91"/>
      <c r="XAH187" s="91"/>
      <c r="XAI187" s="91"/>
      <c r="XAJ187" s="91"/>
      <c r="XAK187" s="91"/>
      <c r="XAL187" s="91"/>
      <c r="XAM187" s="91"/>
      <c r="XAN187" s="91"/>
      <c r="XAO187" s="91"/>
      <c r="XAP187" s="91"/>
      <c r="XAQ187" s="91"/>
      <c r="XAR187" s="91"/>
      <c r="XAS187" s="91"/>
      <c r="XAT187" s="91"/>
      <c r="XAU187" s="91"/>
      <c r="XAV187" s="91"/>
      <c r="XAW187" s="91"/>
      <c r="XAX187" s="91"/>
      <c r="XAY187" s="91"/>
      <c r="XAZ187" s="91"/>
      <c r="XBA187" s="91"/>
      <c r="XBB187" s="91"/>
      <c r="XBC187" s="91"/>
      <c r="XBD187" s="91"/>
      <c r="XBE187" s="91"/>
      <c r="XBF187" s="91"/>
      <c r="XBG187" s="91"/>
      <c r="XBH187" s="91"/>
      <c r="XBI187" s="91"/>
      <c r="XBJ187" s="91"/>
      <c r="XBK187" s="91"/>
      <c r="XBL187" s="91"/>
      <c r="XBM187" s="91"/>
      <c r="XBN187" s="91"/>
      <c r="XBO187" s="91"/>
      <c r="XBP187" s="91"/>
      <c r="XBQ187" s="91"/>
      <c r="XBR187" s="91"/>
      <c r="XBS187" s="91"/>
      <c r="XBT187" s="91"/>
      <c r="XBU187" s="91"/>
      <c r="XBV187" s="91"/>
      <c r="XBW187" s="91"/>
      <c r="XBX187" s="91"/>
      <c r="XBY187" s="91"/>
      <c r="XBZ187" s="91"/>
      <c r="XCA187" s="91"/>
      <c r="XCB187" s="91"/>
      <c r="XCC187" s="91"/>
      <c r="XCD187" s="91"/>
      <c r="XCE187" s="91"/>
      <c r="XCF187" s="91"/>
      <c r="XCG187" s="91"/>
      <c r="XCH187" s="91"/>
      <c r="XCI187" s="91"/>
      <c r="XCJ187" s="91"/>
      <c r="XCK187" s="91"/>
      <c r="XCL187" s="91"/>
      <c r="XCM187" s="91"/>
      <c r="XCN187" s="91"/>
      <c r="XCO187" s="91"/>
      <c r="XCP187" s="91"/>
      <c r="XCQ187" s="91"/>
      <c r="XCR187" s="91"/>
      <c r="XCS187" s="91"/>
      <c r="XCT187" s="91"/>
      <c r="XCU187" s="91"/>
      <c r="XCV187" s="91"/>
      <c r="XCW187" s="91"/>
      <c r="XCX187" s="91"/>
      <c r="XCY187" s="91"/>
      <c r="XCZ187" s="91"/>
      <c r="XDA187" s="91"/>
      <c r="XDB187" s="91"/>
      <c r="XDC187" s="91"/>
      <c r="XDD187" s="91"/>
      <c r="XDE187" s="91"/>
      <c r="XDF187" s="91"/>
      <c r="XDG187" s="91"/>
      <c r="XDH187" s="91"/>
      <c r="XDI187" s="91"/>
      <c r="XDJ187" s="91"/>
      <c r="XDK187" s="91"/>
      <c r="XDL187" s="91"/>
      <c r="XDM187" s="91"/>
      <c r="XDN187" s="91"/>
      <c r="XDO187" s="91"/>
      <c r="XDP187" s="91"/>
      <c r="XDQ187" s="91"/>
      <c r="XDR187" s="91"/>
      <c r="XDS187" s="91"/>
      <c r="XDT187" s="91"/>
      <c r="XDU187" s="91"/>
      <c r="XDV187" s="91"/>
      <c r="XDW187" s="91"/>
      <c r="XDX187" s="91"/>
      <c r="XDY187" s="91"/>
      <c r="XDZ187" s="91"/>
      <c r="XEA187" s="91"/>
      <c r="XEB187" s="91"/>
      <c r="XEC187" s="91"/>
      <c r="XED187" s="91"/>
      <c r="XEE187" s="91"/>
      <c r="XEF187" s="91"/>
      <c r="XEG187" s="91"/>
      <c r="XEH187" s="91"/>
      <c r="XEI187" s="91"/>
      <c r="XEJ187" s="91"/>
      <c r="XEK187" s="91"/>
      <c r="XEL187" s="91"/>
      <c r="XEM187" s="91"/>
      <c r="XEN187" s="91"/>
      <c r="XEO187" s="91"/>
      <c r="XEP187" s="91"/>
      <c r="XEQ187" s="91"/>
      <c r="XER187" s="91"/>
      <c r="XES187" s="91"/>
      <c r="XET187" s="91"/>
      <c r="XEU187" s="91"/>
      <c r="XEV187" s="91"/>
      <c r="XEW187" s="91"/>
      <c r="XEX187" s="91"/>
      <c r="XEY187" s="91"/>
      <c r="XEZ187" s="91"/>
      <c r="XFA187" s="91"/>
      <c r="XFB187" s="91"/>
      <c r="XFC187" s="91"/>
      <c r="XFD187" s="91"/>
    </row>
    <row r="188" spans="1:16384" customFormat="1" ht="16.149999999999999" customHeight="1" thickBot="1">
      <c r="A188" s="211"/>
      <c r="B188" s="260"/>
      <c r="C188" s="257"/>
      <c r="D188" s="257"/>
      <c r="E188" s="257"/>
      <c r="F188" s="257"/>
      <c r="G188" s="360"/>
      <c r="H188" s="361"/>
      <c r="I188" s="361"/>
      <c r="J188" s="362"/>
      <c r="K188" s="369"/>
      <c r="L188" s="370"/>
      <c r="M188" s="370"/>
      <c r="N188" s="371"/>
      <c r="O188" s="493"/>
      <c r="P188" s="494"/>
      <c r="Q188" s="494"/>
      <c r="R188" s="495"/>
      <c r="S188" s="493"/>
      <c r="T188" s="494"/>
      <c r="U188" s="494"/>
      <c r="V188" s="495"/>
      <c r="W188" s="493"/>
      <c r="X188" s="494"/>
      <c r="Y188" s="494"/>
      <c r="Z188" s="495"/>
      <c r="AA188" s="493"/>
      <c r="AB188" s="494"/>
      <c r="AC188" s="494"/>
      <c r="AD188" s="495"/>
      <c r="AE188" s="556"/>
      <c r="AF188" s="556"/>
      <c r="AG188" s="556"/>
      <c r="AH188" s="556"/>
      <c r="AI188" s="556"/>
      <c r="AJ188" s="557"/>
      <c r="AK188" s="267" t="str">
        <f>IF(AA187="","",IF(AA187&gt;105,1,""))</f>
        <v/>
      </c>
      <c r="AL188" s="268"/>
      <c r="AM188" s="222"/>
      <c r="AN188" s="222"/>
      <c r="AO188" s="222"/>
      <c r="AP188" s="222"/>
      <c r="AQ188" s="222"/>
      <c r="AR188" s="222"/>
      <c r="AS188" s="222"/>
      <c r="AT188" s="222"/>
      <c r="AU188" s="222"/>
      <c r="AV188" s="222"/>
      <c r="AW188" s="222"/>
      <c r="AX188" s="222"/>
      <c r="AY188" s="222"/>
      <c r="AZ188" s="222"/>
      <c r="BA188" s="222"/>
      <c r="BB188" s="222"/>
      <c r="BC188" s="222"/>
      <c r="BD188" s="272"/>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c r="DG188" s="91"/>
      <c r="DH188" s="91"/>
      <c r="DI188" s="91"/>
      <c r="DJ188" s="91"/>
      <c r="DK188" s="91"/>
      <c r="DL188" s="91"/>
      <c r="DM188" s="91"/>
      <c r="DN188" s="91"/>
      <c r="DO188" s="91"/>
      <c r="DP188" s="91"/>
      <c r="DQ188" s="91"/>
      <c r="DR188" s="91"/>
      <c r="DS188" s="91"/>
      <c r="DT188" s="91"/>
      <c r="DU188" s="91"/>
      <c r="DV188" s="91"/>
      <c r="DW188" s="91"/>
      <c r="DX188" s="91"/>
      <c r="DY188" s="91"/>
      <c r="DZ188" s="91"/>
      <c r="EA188" s="91"/>
      <c r="EB188" s="91"/>
      <c r="EC188" s="91"/>
      <c r="ED188" s="91"/>
      <c r="EE188" s="91"/>
      <c r="EF188" s="91"/>
      <c r="EG188" s="91"/>
      <c r="EH188" s="91"/>
      <c r="EI188" s="91"/>
      <c r="EJ188" s="91"/>
      <c r="EK188" s="91"/>
      <c r="EL188" s="91"/>
      <c r="EM188" s="91"/>
      <c r="EN188" s="91"/>
      <c r="EO188" s="91"/>
      <c r="EP188" s="91"/>
      <c r="EQ188" s="91"/>
      <c r="ER188" s="91"/>
      <c r="ES188" s="91"/>
      <c r="ET188" s="91"/>
      <c r="EU188" s="91"/>
      <c r="EV188" s="91"/>
      <c r="EW188" s="91"/>
      <c r="EX188" s="91"/>
      <c r="EY188" s="91"/>
      <c r="EZ188" s="91"/>
      <c r="FA188" s="91"/>
      <c r="FB188" s="91"/>
      <c r="FC188" s="91"/>
      <c r="FD188" s="91"/>
      <c r="FE188" s="91"/>
      <c r="FF188" s="91"/>
      <c r="FG188" s="91"/>
      <c r="FH188" s="91"/>
      <c r="FI188" s="91"/>
      <c r="FJ188" s="91"/>
      <c r="FK188" s="91"/>
      <c r="FL188" s="91"/>
      <c r="FM188" s="91"/>
      <c r="FN188" s="91"/>
      <c r="FO188" s="91"/>
      <c r="FP188" s="91"/>
      <c r="FQ188" s="91"/>
      <c r="FR188" s="91"/>
      <c r="FS188" s="91"/>
      <c r="FT188" s="91"/>
      <c r="FU188" s="91"/>
      <c r="FV188" s="91"/>
      <c r="FW188" s="91"/>
      <c r="FX188" s="91"/>
      <c r="FY188" s="91"/>
      <c r="FZ188" s="91"/>
      <c r="GA188" s="91"/>
      <c r="GB188" s="91"/>
      <c r="GC188" s="91"/>
      <c r="GD188" s="91"/>
      <c r="GE188" s="91"/>
      <c r="GF188" s="91"/>
      <c r="GG188" s="91"/>
      <c r="GH188" s="91"/>
      <c r="GI188" s="91"/>
      <c r="GJ188" s="91"/>
      <c r="GK188" s="91"/>
      <c r="GL188" s="91"/>
      <c r="GM188" s="91"/>
      <c r="GN188" s="91"/>
      <c r="GO188" s="91"/>
      <c r="GP188" s="91"/>
      <c r="GQ188" s="91"/>
      <c r="GR188" s="91"/>
      <c r="GS188" s="91"/>
      <c r="GT188" s="91"/>
      <c r="GU188" s="91"/>
      <c r="GV188" s="91"/>
      <c r="GW188" s="91"/>
      <c r="GX188" s="91"/>
      <c r="GY188" s="91"/>
      <c r="GZ188" s="91"/>
      <c r="HA188" s="91"/>
      <c r="HB188" s="91"/>
      <c r="HC188" s="91"/>
      <c r="HD188" s="91"/>
      <c r="HE188" s="91"/>
      <c r="HF188" s="91"/>
      <c r="HG188" s="91"/>
      <c r="HH188" s="91"/>
      <c r="HI188" s="91"/>
      <c r="HJ188" s="91"/>
      <c r="HK188" s="91"/>
      <c r="HL188" s="91"/>
      <c r="HM188" s="91"/>
      <c r="HN188" s="91"/>
      <c r="HO188" s="91"/>
      <c r="HP188" s="91"/>
      <c r="HQ188" s="91"/>
      <c r="HR188" s="91"/>
      <c r="HS188" s="91"/>
      <c r="HT188" s="91"/>
      <c r="HU188" s="91"/>
      <c r="HV188" s="91"/>
      <c r="HW188" s="91"/>
      <c r="HX188" s="91"/>
      <c r="HY188" s="91"/>
      <c r="HZ188" s="91"/>
      <c r="IA188" s="91"/>
      <c r="IB188" s="91"/>
      <c r="IC188" s="91"/>
      <c r="ID188" s="91"/>
      <c r="IE188" s="91"/>
      <c r="IF188" s="91"/>
      <c r="IG188" s="91"/>
      <c r="IH188" s="91"/>
      <c r="II188" s="91"/>
      <c r="IJ188" s="91"/>
      <c r="IK188" s="91"/>
      <c r="IL188" s="91"/>
      <c r="IM188" s="91"/>
      <c r="IN188" s="91"/>
      <c r="IO188" s="91"/>
      <c r="IP188" s="91"/>
      <c r="IQ188" s="91"/>
      <c r="IR188" s="91"/>
      <c r="IS188" s="91"/>
      <c r="IT188" s="91"/>
      <c r="IU188" s="91"/>
      <c r="IV188" s="91"/>
      <c r="IW188" s="91"/>
      <c r="IX188" s="91"/>
      <c r="IY188" s="91"/>
      <c r="IZ188" s="91"/>
      <c r="JA188" s="91"/>
      <c r="JB188" s="91"/>
      <c r="JC188" s="91"/>
      <c r="JD188" s="91"/>
      <c r="JE188" s="91"/>
      <c r="JF188" s="91"/>
      <c r="JG188" s="91"/>
      <c r="JH188" s="91"/>
      <c r="JI188" s="91"/>
      <c r="JJ188" s="91"/>
      <c r="JK188" s="91"/>
      <c r="JL188" s="91"/>
      <c r="JM188" s="91"/>
      <c r="JN188" s="91"/>
      <c r="JO188" s="91"/>
      <c r="JP188" s="91"/>
      <c r="JQ188" s="91"/>
      <c r="JR188" s="91"/>
      <c r="JS188" s="91"/>
      <c r="JT188" s="91"/>
      <c r="JU188" s="91"/>
      <c r="JV188" s="91"/>
      <c r="JW188" s="91"/>
      <c r="JX188" s="91"/>
      <c r="JY188" s="91"/>
      <c r="JZ188" s="91"/>
      <c r="KA188" s="91"/>
      <c r="KB188" s="91"/>
      <c r="KC188" s="91"/>
      <c r="KD188" s="91"/>
      <c r="KE188" s="91"/>
      <c r="KF188" s="91"/>
      <c r="KG188" s="91"/>
      <c r="KH188" s="91"/>
      <c r="KI188" s="91"/>
      <c r="KJ188" s="91"/>
      <c r="KK188" s="91"/>
      <c r="KL188" s="91"/>
      <c r="KM188" s="91"/>
      <c r="KN188" s="91"/>
      <c r="KO188" s="91"/>
      <c r="KP188" s="91"/>
      <c r="KQ188" s="91"/>
      <c r="KR188" s="91"/>
      <c r="KS188" s="91"/>
      <c r="KT188" s="91"/>
      <c r="KU188" s="91"/>
      <c r="KV188" s="91"/>
      <c r="KW188" s="91"/>
      <c r="KX188" s="91"/>
      <c r="KY188" s="91"/>
      <c r="KZ188" s="91"/>
      <c r="LA188" s="91"/>
      <c r="LB188" s="91"/>
      <c r="LC188" s="91"/>
      <c r="LD188" s="91"/>
      <c r="LE188" s="91"/>
      <c r="LF188" s="91"/>
      <c r="LG188" s="91"/>
      <c r="LH188" s="91"/>
      <c r="LI188" s="91"/>
      <c r="LJ188" s="91"/>
      <c r="LK188" s="91"/>
      <c r="LL188" s="91"/>
      <c r="LM188" s="91"/>
      <c r="LN188" s="91"/>
      <c r="LO188" s="91"/>
      <c r="LP188" s="91"/>
      <c r="LQ188" s="91"/>
      <c r="LR188" s="91"/>
      <c r="LS188" s="91"/>
      <c r="LT188" s="91"/>
      <c r="LU188" s="91"/>
      <c r="LV188" s="91"/>
      <c r="LW188" s="91"/>
      <c r="LX188" s="91"/>
      <c r="LY188" s="91"/>
      <c r="LZ188" s="91"/>
      <c r="MA188" s="91"/>
      <c r="MB188" s="91"/>
      <c r="MC188" s="91"/>
      <c r="MD188" s="91"/>
      <c r="ME188" s="91"/>
      <c r="MF188" s="91"/>
      <c r="MG188" s="91"/>
      <c r="MH188" s="91"/>
      <c r="MI188" s="91"/>
      <c r="MJ188" s="91"/>
      <c r="MK188" s="91"/>
      <c r="ML188" s="91"/>
      <c r="MM188" s="91"/>
      <c r="MN188" s="91"/>
      <c r="MO188" s="91"/>
      <c r="MP188" s="91"/>
      <c r="MQ188" s="91"/>
      <c r="MR188" s="91"/>
      <c r="MS188" s="91"/>
      <c r="MT188" s="91"/>
      <c r="MU188" s="91"/>
      <c r="MV188" s="91"/>
      <c r="MW188" s="91"/>
      <c r="MX188" s="91"/>
      <c r="MY188" s="91"/>
      <c r="MZ188" s="91"/>
      <c r="NA188" s="91"/>
      <c r="NB188" s="91"/>
      <c r="NC188" s="91"/>
      <c r="ND188" s="91"/>
      <c r="NE188" s="91"/>
      <c r="NF188" s="91"/>
      <c r="NG188" s="91"/>
      <c r="NH188" s="91"/>
      <c r="NI188" s="91"/>
      <c r="NJ188" s="91"/>
      <c r="NK188" s="91"/>
      <c r="NL188" s="91"/>
      <c r="NM188" s="91"/>
      <c r="NN188" s="91"/>
      <c r="NO188" s="91"/>
      <c r="NP188" s="91"/>
      <c r="NQ188" s="91"/>
      <c r="NR188" s="91"/>
      <c r="NS188" s="91"/>
      <c r="NT188" s="91"/>
      <c r="NU188" s="91"/>
      <c r="NV188" s="91"/>
      <c r="NW188" s="91"/>
      <c r="NX188" s="91"/>
      <c r="NY188" s="91"/>
      <c r="NZ188" s="91"/>
      <c r="OA188" s="91"/>
      <c r="OB188" s="91"/>
      <c r="OC188" s="91"/>
      <c r="OD188" s="91"/>
      <c r="OE188" s="91"/>
      <c r="OF188" s="91"/>
      <c r="OG188" s="91"/>
      <c r="OH188" s="91"/>
      <c r="OI188" s="91"/>
      <c r="OJ188" s="91"/>
      <c r="OK188" s="91"/>
      <c r="OL188" s="91"/>
      <c r="OM188" s="91"/>
      <c r="ON188" s="91"/>
      <c r="OO188" s="91"/>
      <c r="OP188" s="91"/>
      <c r="OQ188" s="91"/>
      <c r="OR188" s="91"/>
      <c r="OS188" s="91"/>
      <c r="OT188" s="91"/>
      <c r="OU188" s="91"/>
      <c r="OV188" s="91"/>
      <c r="OW188" s="91"/>
      <c r="OX188" s="91"/>
      <c r="OY188" s="91"/>
      <c r="OZ188" s="91"/>
      <c r="PA188" s="91"/>
      <c r="PB188" s="91"/>
      <c r="PC188" s="91"/>
      <c r="PD188" s="91"/>
      <c r="PE188" s="91"/>
      <c r="PF188" s="91"/>
      <c r="PG188" s="91"/>
      <c r="PH188" s="91"/>
      <c r="PI188" s="91"/>
      <c r="PJ188" s="91"/>
      <c r="PK188" s="91"/>
      <c r="PL188" s="91"/>
      <c r="PM188" s="91"/>
      <c r="PN188" s="91"/>
      <c r="PO188" s="91"/>
      <c r="PP188" s="91"/>
      <c r="PQ188" s="91"/>
      <c r="PR188" s="91"/>
      <c r="PS188" s="91"/>
      <c r="PT188" s="91"/>
      <c r="PU188" s="91"/>
      <c r="PV188" s="91"/>
      <c r="PW188" s="91"/>
      <c r="PX188" s="91"/>
      <c r="PY188" s="91"/>
      <c r="PZ188" s="91"/>
      <c r="QA188" s="91"/>
      <c r="QB188" s="91"/>
      <c r="QC188" s="91"/>
      <c r="QD188" s="91"/>
      <c r="QE188" s="91"/>
      <c r="QF188" s="91"/>
      <c r="QG188" s="91"/>
      <c r="QH188" s="91"/>
      <c r="QI188" s="91"/>
      <c r="QJ188" s="91"/>
      <c r="QK188" s="91"/>
      <c r="QL188" s="91"/>
      <c r="QM188" s="91"/>
      <c r="QN188" s="91"/>
      <c r="QO188" s="91"/>
      <c r="QP188" s="91"/>
      <c r="QQ188" s="91"/>
      <c r="QR188" s="91"/>
      <c r="QS188" s="91"/>
      <c r="QT188" s="91"/>
      <c r="QU188" s="91"/>
      <c r="QV188" s="91"/>
      <c r="QW188" s="91"/>
      <c r="QX188" s="91"/>
      <c r="QY188" s="91"/>
      <c r="QZ188" s="91"/>
      <c r="RA188" s="91"/>
      <c r="RB188" s="91"/>
      <c r="RC188" s="91"/>
      <c r="RD188" s="91"/>
      <c r="RE188" s="91"/>
      <c r="RF188" s="91"/>
      <c r="RG188" s="91"/>
      <c r="RH188" s="91"/>
      <c r="RI188" s="91"/>
      <c r="RJ188" s="91"/>
      <c r="RK188" s="91"/>
      <c r="RL188" s="91"/>
      <c r="RM188" s="91"/>
      <c r="RN188" s="91"/>
      <c r="RO188" s="91"/>
      <c r="RP188" s="91"/>
      <c r="RQ188" s="91"/>
      <c r="RR188" s="91"/>
      <c r="RS188" s="91"/>
      <c r="RT188" s="91"/>
      <c r="RU188" s="91"/>
      <c r="RV188" s="91"/>
      <c r="RW188" s="91"/>
      <c r="RX188" s="91"/>
      <c r="RY188" s="91"/>
      <c r="RZ188" s="91"/>
      <c r="SA188" s="91"/>
      <c r="SB188" s="91"/>
      <c r="SC188" s="91"/>
      <c r="SD188" s="91"/>
      <c r="SE188" s="91"/>
      <c r="SF188" s="91"/>
      <c r="SG188" s="91"/>
      <c r="SH188" s="91"/>
      <c r="SI188" s="91"/>
      <c r="SJ188" s="91"/>
      <c r="SK188" s="91"/>
      <c r="SL188" s="91"/>
      <c r="SM188" s="91"/>
      <c r="SN188" s="91"/>
      <c r="SO188" s="91"/>
      <c r="SP188" s="91"/>
      <c r="SQ188" s="91"/>
      <c r="SR188" s="91"/>
      <c r="SS188" s="91"/>
      <c r="ST188" s="91"/>
      <c r="SU188" s="91"/>
      <c r="SV188" s="91"/>
      <c r="SW188" s="91"/>
      <c r="SX188" s="91"/>
      <c r="SY188" s="91"/>
      <c r="SZ188" s="91"/>
      <c r="TA188" s="91"/>
      <c r="TB188" s="91"/>
      <c r="TC188" s="91"/>
      <c r="TD188" s="91"/>
      <c r="TE188" s="91"/>
      <c r="TF188" s="91"/>
      <c r="TG188" s="91"/>
      <c r="TH188" s="91"/>
      <c r="TI188" s="91"/>
      <c r="TJ188" s="91"/>
      <c r="TK188" s="91"/>
      <c r="TL188" s="91"/>
      <c r="TM188" s="91"/>
      <c r="TN188" s="91"/>
      <c r="TO188" s="91"/>
      <c r="TP188" s="91"/>
      <c r="TQ188" s="91"/>
      <c r="TR188" s="91"/>
      <c r="TS188" s="91"/>
      <c r="TT188" s="91"/>
      <c r="TU188" s="91"/>
      <c r="TV188" s="91"/>
      <c r="TW188" s="91"/>
      <c r="TX188" s="91"/>
      <c r="TY188" s="91"/>
      <c r="TZ188" s="91"/>
      <c r="UA188" s="91"/>
      <c r="UB188" s="91"/>
      <c r="UC188" s="91"/>
      <c r="UD188" s="91"/>
      <c r="UE188" s="91"/>
      <c r="UF188" s="91"/>
      <c r="UG188" s="91"/>
      <c r="UH188" s="91"/>
      <c r="UI188" s="91"/>
      <c r="UJ188" s="91"/>
      <c r="UK188" s="91"/>
      <c r="UL188" s="91"/>
      <c r="UM188" s="91"/>
      <c r="UN188" s="91"/>
      <c r="UO188" s="91"/>
      <c r="UP188" s="91"/>
      <c r="UQ188" s="91"/>
      <c r="UR188" s="91"/>
      <c r="US188" s="91"/>
      <c r="UT188" s="91"/>
      <c r="UU188" s="91"/>
      <c r="UV188" s="91"/>
      <c r="UW188" s="91"/>
      <c r="UX188" s="91"/>
      <c r="UY188" s="91"/>
      <c r="UZ188" s="91"/>
      <c r="VA188" s="91"/>
      <c r="VB188" s="91"/>
      <c r="VC188" s="91"/>
      <c r="VD188" s="91"/>
      <c r="VE188" s="91"/>
      <c r="VF188" s="91"/>
      <c r="VG188" s="91"/>
      <c r="VH188" s="91"/>
      <c r="VI188" s="91"/>
      <c r="VJ188" s="91"/>
      <c r="VK188" s="91"/>
      <c r="VL188" s="91"/>
      <c r="VM188" s="91"/>
      <c r="VN188" s="91"/>
      <c r="VO188" s="91"/>
      <c r="VP188" s="91"/>
      <c r="VQ188" s="91"/>
      <c r="VR188" s="91"/>
      <c r="VS188" s="91"/>
      <c r="VT188" s="91"/>
      <c r="VU188" s="91"/>
      <c r="VV188" s="91"/>
      <c r="VW188" s="91"/>
      <c r="VX188" s="91"/>
      <c r="VY188" s="91"/>
      <c r="VZ188" s="91"/>
      <c r="WA188" s="91"/>
      <c r="WB188" s="91"/>
      <c r="WC188" s="91"/>
      <c r="WD188" s="91"/>
      <c r="WE188" s="91"/>
      <c r="WF188" s="91"/>
      <c r="WG188" s="91"/>
      <c r="WH188" s="91"/>
      <c r="WI188" s="91"/>
      <c r="WJ188" s="91"/>
      <c r="WK188" s="91"/>
      <c r="WL188" s="91"/>
      <c r="WM188" s="91"/>
      <c r="WN188" s="91"/>
      <c r="WO188" s="91"/>
      <c r="WP188" s="91"/>
      <c r="WQ188" s="91"/>
      <c r="WR188" s="91"/>
      <c r="WS188" s="91"/>
      <c r="WT188" s="91"/>
      <c r="WU188" s="91"/>
      <c r="WV188" s="91"/>
      <c r="WW188" s="91"/>
      <c r="WX188" s="91"/>
      <c r="WY188" s="91"/>
      <c r="WZ188" s="91"/>
      <c r="XA188" s="91"/>
      <c r="XB188" s="91"/>
      <c r="XC188" s="91"/>
      <c r="XD188" s="91"/>
      <c r="XE188" s="91"/>
      <c r="XF188" s="91"/>
      <c r="XG188" s="91"/>
      <c r="XH188" s="91"/>
      <c r="XI188" s="91"/>
      <c r="XJ188" s="91"/>
      <c r="XK188" s="91"/>
      <c r="XL188" s="91"/>
      <c r="XM188" s="91"/>
      <c r="XN188" s="91"/>
      <c r="XO188" s="91"/>
      <c r="XP188" s="91"/>
      <c r="XQ188" s="91"/>
      <c r="XR188" s="91"/>
      <c r="XS188" s="91"/>
      <c r="XT188" s="91"/>
      <c r="XU188" s="91"/>
      <c r="XV188" s="91"/>
      <c r="XW188" s="91"/>
      <c r="XX188" s="91"/>
      <c r="XY188" s="91"/>
      <c r="XZ188" s="91"/>
      <c r="YA188" s="91"/>
      <c r="YB188" s="91"/>
      <c r="YC188" s="91"/>
      <c r="YD188" s="91"/>
      <c r="YE188" s="91"/>
      <c r="YF188" s="91"/>
      <c r="YG188" s="91"/>
      <c r="YH188" s="91"/>
      <c r="YI188" s="91"/>
      <c r="YJ188" s="91"/>
      <c r="YK188" s="91"/>
      <c r="YL188" s="91"/>
      <c r="YM188" s="91"/>
      <c r="YN188" s="91"/>
      <c r="YO188" s="91"/>
      <c r="YP188" s="91"/>
      <c r="YQ188" s="91"/>
      <c r="YR188" s="91"/>
      <c r="YS188" s="91"/>
      <c r="YT188" s="91"/>
      <c r="YU188" s="91"/>
      <c r="YV188" s="91"/>
      <c r="YW188" s="91"/>
      <c r="YX188" s="91"/>
      <c r="YY188" s="91"/>
      <c r="YZ188" s="91"/>
      <c r="ZA188" s="91"/>
      <c r="ZB188" s="91"/>
      <c r="ZC188" s="91"/>
      <c r="ZD188" s="91"/>
      <c r="ZE188" s="91"/>
      <c r="ZF188" s="91"/>
      <c r="ZG188" s="91"/>
      <c r="ZH188" s="91"/>
      <c r="ZI188" s="91"/>
      <c r="ZJ188" s="91"/>
      <c r="ZK188" s="91"/>
      <c r="ZL188" s="91"/>
      <c r="ZM188" s="91"/>
      <c r="ZN188" s="91"/>
      <c r="ZO188" s="91"/>
      <c r="ZP188" s="91"/>
      <c r="ZQ188" s="91"/>
      <c r="ZR188" s="91"/>
      <c r="ZS188" s="91"/>
      <c r="ZT188" s="91"/>
      <c r="ZU188" s="91"/>
      <c r="ZV188" s="91"/>
      <c r="ZW188" s="91"/>
      <c r="ZX188" s="91"/>
      <c r="ZY188" s="91"/>
      <c r="ZZ188" s="91"/>
      <c r="AAA188" s="91"/>
      <c r="AAB188" s="91"/>
      <c r="AAC188" s="91"/>
      <c r="AAD188" s="91"/>
      <c r="AAE188" s="91"/>
      <c r="AAF188" s="91"/>
      <c r="AAG188" s="91"/>
      <c r="AAH188" s="91"/>
      <c r="AAI188" s="91"/>
      <c r="AAJ188" s="91"/>
      <c r="AAK188" s="91"/>
      <c r="AAL188" s="91"/>
      <c r="AAM188" s="91"/>
      <c r="AAN188" s="91"/>
      <c r="AAO188" s="91"/>
      <c r="AAP188" s="91"/>
      <c r="AAQ188" s="91"/>
      <c r="AAR188" s="91"/>
      <c r="AAS188" s="91"/>
      <c r="AAT188" s="91"/>
      <c r="AAU188" s="91"/>
      <c r="AAV188" s="91"/>
      <c r="AAW188" s="91"/>
      <c r="AAX188" s="91"/>
      <c r="AAY188" s="91"/>
      <c r="AAZ188" s="91"/>
      <c r="ABA188" s="91"/>
      <c r="ABB188" s="91"/>
      <c r="ABC188" s="91"/>
      <c r="ABD188" s="91"/>
      <c r="ABE188" s="91"/>
      <c r="ABF188" s="91"/>
      <c r="ABG188" s="91"/>
      <c r="ABH188" s="91"/>
      <c r="ABI188" s="91"/>
      <c r="ABJ188" s="91"/>
      <c r="ABK188" s="91"/>
      <c r="ABL188" s="91"/>
      <c r="ABM188" s="91"/>
      <c r="ABN188" s="91"/>
      <c r="ABO188" s="91"/>
      <c r="ABP188" s="91"/>
      <c r="ABQ188" s="91"/>
      <c r="ABR188" s="91"/>
      <c r="ABS188" s="91"/>
      <c r="ABT188" s="91"/>
      <c r="ABU188" s="91"/>
      <c r="ABV188" s="91"/>
      <c r="ABW188" s="91"/>
      <c r="ABX188" s="91"/>
      <c r="ABY188" s="91"/>
      <c r="ABZ188" s="91"/>
      <c r="ACA188" s="91"/>
      <c r="ACB188" s="91"/>
      <c r="ACC188" s="91"/>
      <c r="ACD188" s="91"/>
      <c r="ACE188" s="91"/>
      <c r="ACF188" s="91"/>
      <c r="ACG188" s="91"/>
      <c r="ACH188" s="91"/>
      <c r="ACI188" s="91"/>
      <c r="ACJ188" s="91"/>
      <c r="ACK188" s="91"/>
      <c r="ACL188" s="91"/>
      <c r="ACM188" s="91"/>
      <c r="ACN188" s="91"/>
      <c r="ACO188" s="91"/>
      <c r="ACP188" s="91"/>
      <c r="ACQ188" s="91"/>
      <c r="ACR188" s="91"/>
      <c r="ACS188" s="91"/>
      <c r="ACT188" s="91"/>
      <c r="ACU188" s="91"/>
      <c r="ACV188" s="91"/>
      <c r="ACW188" s="91"/>
      <c r="ACX188" s="91"/>
      <c r="ACY188" s="91"/>
      <c r="ACZ188" s="91"/>
      <c r="ADA188" s="91"/>
      <c r="ADB188" s="91"/>
      <c r="ADC188" s="91"/>
      <c r="ADD188" s="91"/>
      <c r="ADE188" s="91"/>
      <c r="ADF188" s="91"/>
      <c r="ADG188" s="91"/>
      <c r="ADH188" s="91"/>
      <c r="ADI188" s="91"/>
      <c r="ADJ188" s="91"/>
      <c r="ADK188" s="91"/>
      <c r="ADL188" s="91"/>
      <c r="ADM188" s="91"/>
      <c r="ADN188" s="91"/>
      <c r="ADO188" s="91"/>
      <c r="ADP188" s="91"/>
      <c r="ADQ188" s="91"/>
      <c r="ADR188" s="91"/>
      <c r="ADS188" s="91"/>
      <c r="ADT188" s="91"/>
      <c r="ADU188" s="91"/>
      <c r="ADV188" s="91"/>
      <c r="ADW188" s="91"/>
      <c r="ADX188" s="91"/>
      <c r="ADY188" s="91"/>
      <c r="ADZ188" s="91"/>
      <c r="AEA188" s="91"/>
      <c r="AEB188" s="91"/>
      <c r="AEC188" s="91"/>
      <c r="AED188" s="91"/>
      <c r="AEE188" s="91"/>
      <c r="AEF188" s="91"/>
      <c r="AEG188" s="91"/>
      <c r="AEH188" s="91"/>
      <c r="AEI188" s="91"/>
      <c r="AEJ188" s="91"/>
      <c r="AEK188" s="91"/>
      <c r="AEL188" s="91"/>
      <c r="AEM188" s="91"/>
      <c r="AEN188" s="91"/>
      <c r="AEO188" s="91"/>
      <c r="AEP188" s="91"/>
      <c r="AEQ188" s="91"/>
      <c r="AER188" s="91"/>
      <c r="AES188" s="91"/>
      <c r="AET188" s="91"/>
      <c r="AEU188" s="91"/>
      <c r="AEV188" s="91"/>
      <c r="AEW188" s="91"/>
      <c r="AEX188" s="91"/>
      <c r="AEY188" s="91"/>
      <c r="AEZ188" s="91"/>
      <c r="AFA188" s="91"/>
      <c r="AFB188" s="91"/>
      <c r="AFC188" s="91"/>
      <c r="AFD188" s="91"/>
      <c r="AFE188" s="91"/>
      <c r="AFF188" s="91"/>
      <c r="AFG188" s="91"/>
      <c r="AFH188" s="91"/>
      <c r="AFI188" s="91"/>
      <c r="AFJ188" s="91"/>
      <c r="AFK188" s="91"/>
      <c r="AFL188" s="91"/>
      <c r="AFM188" s="91"/>
      <c r="AFN188" s="91"/>
      <c r="AFO188" s="91"/>
      <c r="AFP188" s="91"/>
      <c r="AFQ188" s="91"/>
      <c r="AFR188" s="91"/>
      <c r="AFS188" s="91"/>
      <c r="AFT188" s="91"/>
      <c r="AFU188" s="91"/>
      <c r="AFV188" s="91"/>
      <c r="AFW188" s="91"/>
      <c r="AFX188" s="91"/>
      <c r="AFY188" s="91"/>
      <c r="AFZ188" s="91"/>
      <c r="AGA188" s="91"/>
      <c r="AGB188" s="91"/>
      <c r="AGC188" s="91"/>
      <c r="AGD188" s="91"/>
      <c r="AGE188" s="91"/>
      <c r="AGF188" s="91"/>
      <c r="AGG188" s="91"/>
      <c r="AGH188" s="91"/>
      <c r="AGI188" s="91"/>
      <c r="AGJ188" s="91"/>
      <c r="AGK188" s="91"/>
      <c r="AGL188" s="91"/>
      <c r="AGM188" s="91"/>
      <c r="AGN188" s="91"/>
      <c r="AGO188" s="91"/>
      <c r="AGP188" s="91"/>
      <c r="AGQ188" s="91"/>
      <c r="AGR188" s="91"/>
      <c r="AGS188" s="91"/>
      <c r="AGT188" s="91"/>
      <c r="AGU188" s="91"/>
      <c r="AGV188" s="91"/>
      <c r="AGW188" s="91"/>
      <c r="AGX188" s="91"/>
      <c r="AGY188" s="91"/>
      <c r="AGZ188" s="91"/>
      <c r="AHA188" s="91"/>
      <c r="AHB188" s="91"/>
      <c r="AHC188" s="91"/>
      <c r="AHD188" s="91"/>
      <c r="AHE188" s="91"/>
      <c r="AHF188" s="91"/>
      <c r="AHG188" s="91"/>
      <c r="AHH188" s="91"/>
      <c r="AHI188" s="91"/>
      <c r="AHJ188" s="91"/>
      <c r="AHK188" s="91"/>
      <c r="AHL188" s="91"/>
      <c r="AHM188" s="91"/>
      <c r="AHN188" s="91"/>
      <c r="AHO188" s="91"/>
      <c r="AHP188" s="91"/>
      <c r="AHQ188" s="91"/>
      <c r="AHR188" s="91"/>
      <c r="AHS188" s="91"/>
      <c r="AHT188" s="91"/>
      <c r="AHU188" s="91"/>
      <c r="AHV188" s="91"/>
      <c r="AHW188" s="91"/>
      <c r="AHX188" s="91"/>
      <c r="AHY188" s="91"/>
      <c r="AHZ188" s="91"/>
      <c r="AIA188" s="91"/>
      <c r="AIB188" s="91"/>
      <c r="AIC188" s="91"/>
      <c r="AID188" s="91"/>
      <c r="AIE188" s="91"/>
      <c r="AIF188" s="91"/>
      <c r="AIG188" s="91"/>
      <c r="AIH188" s="91"/>
      <c r="AII188" s="91"/>
      <c r="AIJ188" s="91"/>
      <c r="AIK188" s="91"/>
      <c r="AIL188" s="91"/>
      <c r="AIM188" s="91"/>
      <c r="AIN188" s="91"/>
      <c r="AIO188" s="91"/>
      <c r="AIP188" s="91"/>
      <c r="AIQ188" s="91"/>
      <c r="AIR188" s="91"/>
      <c r="AIS188" s="91"/>
      <c r="AIT188" s="91"/>
      <c r="AIU188" s="91"/>
      <c r="AIV188" s="91"/>
      <c r="AIW188" s="91"/>
      <c r="AIX188" s="91"/>
      <c r="AIY188" s="91"/>
      <c r="AIZ188" s="91"/>
      <c r="AJA188" s="91"/>
      <c r="AJB188" s="91"/>
      <c r="AJC188" s="91"/>
      <c r="AJD188" s="91"/>
      <c r="AJE188" s="91"/>
      <c r="AJF188" s="91"/>
      <c r="AJG188" s="91"/>
      <c r="AJH188" s="91"/>
      <c r="AJI188" s="91"/>
      <c r="AJJ188" s="91"/>
      <c r="AJK188" s="91"/>
      <c r="AJL188" s="91"/>
      <c r="AJM188" s="91"/>
      <c r="AJN188" s="91"/>
      <c r="AJO188" s="91"/>
      <c r="AJP188" s="91"/>
      <c r="AJQ188" s="91"/>
      <c r="AJR188" s="91"/>
      <c r="AJS188" s="91"/>
      <c r="AJT188" s="91"/>
      <c r="AJU188" s="91"/>
      <c r="AJV188" s="91"/>
      <c r="AJW188" s="91"/>
      <c r="AJX188" s="91"/>
      <c r="AJY188" s="91"/>
      <c r="AJZ188" s="91"/>
      <c r="AKA188" s="91"/>
      <c r="AKB188" s="91"/>
      <c r="AKC188" s="91"/>
      <c r="AKD188" s="91"/>
      <c r="AKE188" s="91"/>
      <c r="AKF188" s="91"/>
      <c r="AKG188" s="91"/>
      <c r="AKH188" s="91"/>
      <c r="AKI188" s="91"/>
      <c r="AKJ188" s="91"/>
      <c r="AKK188" s="91"/>
      <c r="AKL188" s="91"/>
      <c r="AKM188" s="91"/>
      <c r="AKN188" s="91"/>
      <c r="AKO188" s="91"/>
      <c r="AKP188" s="91"/>
      <c r="AKQ188" s="91"/>
      <c r="AKR188" s="91"/>
      <c r="AKS188" s="91"/>
      <c r="AKT188" s="91"/>
      <c r="AKU188" s="91"/>
      <c r="AKV188" s="91"/>
      <c r="AKW188" s="91"/>
      <c r="AKX188" s="91"/>
      <c r="AKY188" s="91"/>
      <c r="AKZ188" s="91"/>
      <c r="ALA188" s="91"/>
      <c r="ALB188" s="91"/>
      <c r="ALC188" s="91"/>
      <c r="ALD188" s="91"/>
      <c r="ALE188" s="91"/>
      <c r="ALF188" s="91"/>
      <c r="ALG188" s="91"/>
      <c r="ALH188" s="91"/>
      <c r="ALI188" s="91"/>
      <c r="ALJ188" s="91"/>
      <c r="ALK188" s="91"/>
      <c r="ALL188" s="91"/>
      <c r="ALM188" s="91"/>
      <c r="ALN188" s="91"/>
      <c r="ALO188" s="91"/>
      <c r="ALP188" s="91"/>
      <c r="ALQ188" s="91"/>
      <c r="ALR188" s="91"/>
      <c r="ALS188" s="91"/>
      <c r="ALT188" s="91"/>
      <c r="ALU188" s="91"/>
      <c r="ALV188" s="91"/>
      <c r="ALW188" s="91"/>
      <c r="ALX188" s="91"/>
      <c r="ALY188" s="91"/>
      <c r="ALZ188" s="91"/>
      <c r="AMA188" s="91"/>
      <c r="AMB188" s="91"/>
      <c r="AMC188" s="91"/>
      <c r="AMD188" s="91"/>
      <c r="AME188" s="91"/>
      <c r="AMF188" s="91"/>
      <c r="AMG188" s="91"/>
      <c r="AMH188" s="91"/>
      <c r="AMI188" s="91"/>
      <c r="AMJ188" s="91"/>
      <c r="AMK188" s="91"/>
      <c r="AML188" s="91"/>
      <c r="AMM188" s="91"/>
      <c r="AMN188" s="91"/>
      <c r="AMO188" s="91"/>
      <c r="AMP188" s="91"/>
      <c r="AMQ188" s="91"/>
      <c r="AMR188" s="91"/>
      <c r="AMS188" s="91"/>
      <c r="AMT188" s="91"/>
      <c r="AMU188" s="91"/>
      <c r="AMV188" s="91"/>
      <c r="AMW188" s="91"/>
      <c r="AMX188" s="91"/>
      <c r="AMY188" s="91"/>
      <c r="AMZ188" s="91"/>
      <c r="ANA188" s="91"/>
      <c r="ANB188" s="91"/>
      <c r="ANC188" s="91"/>
      <c r="AND188" s="91"/>
      <c r="ANE188" s="91"/>
      <c r="ANF188" s="91"/>
      <c r="ANG188" s="91"/>
      <c r="ANH188" s="91"/>
      <c r="ANI188" s="91"/>
      <c r="ANJ188" s="91"/>
      <c r="ANK188" s="91"/>
      <c r="ANL188" s="91"/>
      <c r="ANM188" s="91"/>
      <c r="ANN188" s="91"/>
      <c r="ANO188" s="91"/>
      <c r="ANP188" s="91"/>
      <c r="ANQ188" s="91"/>
      <c r="ANR188" s="91"/>
      <c r="ANS188" s="91"/>
      <c r="ANT188" s="91"/>
      <c r="ANU188" s="91"/>
      <c r="ANV188" s="91"/>
      <c r="ANW188" s="91"/>
      <c r="ANX188" s="91"/>
      <c r="ANY188" s="91"/>
      <c r="ANZ188" s="91"/>
      <c r="AOA188" s="91"/>
      <c r="AOB188" s="91"/>
      <c r="AOC188" s="91"/>
      <c r="AOD188" s="91"/>
      <c r="AOE188" s="91"/>
      <c r="AOF188" s="91"/>
      <c r="AOG188" s="91"/>
      <c r="AOH188" s="91"/>
      <c r="AOI188" s="91"/>
      <c r="AOJ188" s="91"/>
      <c r="AOK188" s="91"/>
      <c r="AOL188" s="91"/>
      <c r="AOM188" s="91"/>
      <c r="AON188" s="91"/>
      <c r="AOO188" s="91"/>
      <c r="AOP188" s="91"/>
      <c r="AOQ188" s="91"/>
      <c r="AOR188" s="91"/>
      <c r="AOS188" s="91"/>
      <c r="AOT188" s="91"/>
      <c r="AOU188" s="91"/>
      <c r="AOV188" s="91"/>
      <c r="AOW188" s="91"/>
      <c r="AOX188" s="91"/>
      <c r="AOY188" s="91"/>
      <c r="AOZ188" s="91"/>
      <c r="APA188" s="91"/>
      <c r="APB188" s="91"/>
      <c r="APC188" s="91"/>
      <c r="APD188" s="91"/>
      <c r="APE188" s="91"/>
      <c r="APF188" s="91"/>
      <c r="APG188" s="91"/>
      <c r="APH188" s="91"/>
      <c r="API188" s="91"/>
      <c r="APJ188" s="91"/>
      <c r="APK188" s="91"/>
      <c r="APL188" s="91"/>
      <c r="APM188" s="91"/>
      <c r="APN188" s="91"/>
      <c r="APO188" s="91"/>
      <c r="APP188" s="91"/>
      <c r="APQ188" s="91"/>
      <c r="APR188" s="91"/>
      <c r="APS188" s="91"/>
      <c r="APT188" s="91"/>
      <c r="APU188" s="91"/>
      <c r="APV188" s="91"/>
      <c r="APW188" s="91"/>
      <c r="APX188" s="91"/>
      <c r="APY188" s="91"/>
      <c r="APZ188" s="91"/>
      <c r="AQA188" s="91"/>
      <c r="AQB188" s="91"/>
      <c r="AQC188" s="91"/>
      <c r="AQD188" s="91"/>
      <c r="AQE188" s="91"/>
      <c r="AQF188" s="91"/>
      <c r="AQG188" s="91"/>
      <c r="AQH188" s="91"/>
      <c r="AQI188" s="91"/>
      <c r="AQJ188" s="91"/>
      <c r="AQK188" s="91"/>
      <c r="AQL188" s="91"/>
      <c r="AQM188" s="91"/>
      <c r="AQN188" s="91"/>
      <c r="AQO188" s="91"/>
      <c r="AQP188" s="91"/>
      <c r="AQQ188" s="91"/>
      <c r="AQR188" s="91"/>
      <c r="AQS188" s="91"/>
      <c r="AQT188" s="91"/>
      <c r="AQU188" s="91"/>
      <c r="AQV188" s="91"/>
      <c r="AQW188" s="91"/>
      <c r="AQX188" s="91"/>
      <c r="AQY188" s="91"/>
      <c r="AQZ188" s="91"/>
      <c r="ARA188" s="91"/>
      <c r="ARB188" s="91"/>
      <c r="ARC188" s="91"/>
      <c r="ARD188" s="91"/>
      <c r="ARE188" s="91"/>
      <c r="ARF188" s="91"/>
      <c r="ARG188" s="91"/>
      <c r="ARH188" s="91"/>
      <c r="ARI188" s="91"/>
      <c r="ARJ188" s="91"/>
      <c r="ARK188" s="91"/>
      <c r="ARL188" s="91"/>
      <c r="ARM188" s="91"/>
      <c r="ARN188" s="91"/>
      <c r="ARO188" s="91"/>
      <c r="ARP188" s="91"/>
      <c r="ARQ188" s="91"/>
      <c r="ARR188" s="91"/>
      <c r="ARS188" s="91"/>
      <c r="ART188" s="91"/>
      <c r="ARU188" s="91"/>
      <c r="ARV188" s="91"/>
      <c r="ARW188" s="91"/>
      <c r="ARX188" s="91"/>
      <c r="ARY188" s="91"/>
      <c r="ARZ188" s="91"/>
      <c r="ASA188" s="91"/>
      <c r="ASB188" s="91"/>
      <c r="ASC188" s="91"/>
      <c r="ASD188" s="91"/>
      <c r="ASE188" s="91"/>
      <c r="ASF188" s="91"/>
      <c r="ASG188" s="91"/>
      <c r="ASH188" s="91"/>
      <c r="ASI188" s="91"/>
      <c r="ASJ188" s="91"/>
      <c r="ASK188" s="91"/>
      <c r="ASL188" s="91"/>
      <c r="ASM188" s="91"/>
      <c r="ASN188" s="91"/>
      <c r="ASO188" s="91"/>
      <c r="ASP188" s="91"/>
      <c r="ASQ188" s="91"/>
      <c r="ASR188" s="91"/>
      <c r="ASS188" s="91"/>
      <c r="AST188" s="91"/>
      <c r="ASU188" s="91"/>
      <c r="ASV188" s="91"/>
      <c r="ASW188" s="91"/>
      <c r="ASX188" s="91"/>
      <c r="ASY188" s="91"/>
      <c r="ASZ188" s="91"/>
      <c r="ATA188" s="91"/>
      <c r="ATB188" s="91"/>
      <c r="ATC188" s="91"/>
      <c r="ATD188" s="91"/>
      <c r="ATE188" s="91"/>
      <c r="ATF188" s="91"/>
      <c r="ATG188" s="91"/>
      <c r="ATH188" s="91"/>
      <c r="ATI188" s="91"/>
      <c r="ATJ188" s="91"/>
      <c r="ATK188" s="91"/>
      <c r="ATL188" s="91"/>
      <c r="ATM188" s="91"/>
      <c r="ATN188" s="91"/>
      <c r="ATO188" s="91"/>
      <c r="ATP188" s="91"/>
      <c r="ATQ188" s="91"/>
      <c r="ATR188" s="91"/>
      <c r="ATS188" s="91"/>
      <c r="ATT188" s="91"/>
      <c r="ATU188" s="91"/>
      <c r="ATV188" s="91"/>
      <c r="ATW188" s="91"/>
      <c r="ATX188" s="91"/>
      <c r="ATY188" s="91"/>
      <c r="ATZ188" s="91"/>
      <c r="AUA188" s="91"/>
      <c r="AUB188" s="91"/>
      <c r="AUC188" s="91"/>
      <c r="AUD188" s="91"/>
      <c r="AUE188" s="91"/>
      <c r="AUF188" s="91"/>
      <c r="AUG188" s="91"/>
      <c r="AUH188" s="91"/>
      <c r="AUI188" s="91"/>
      <c r="AUJ188" s="91"/>
      <c r="AUK188" s="91"/>
      <c r="AUL188" s="91"/>
      <c r="AUM188" s="91"/>
      <c r="AUN188" s="91"/>
      <c r="AUO188" s="91"/>
      <c r="AUP188" s="91"/>
      <c r="AUQ188" s="91"/>
      <c r="AUR188" s="91"/>
      <c r="AUS188" s="91"/>
      <c r="AUT188" s="91"/>
      <c r="AUU188" s="91"/>
      <c r="AUV188" s="91"/>
      <c r="AUW188" s="91"/>
      <c r="AUX188" s="91"/>
      <c r="AUY188" s="91"/>
      <c r="AUZ188" s="91"/>
      <c r="AVA188" s="91"/>
      <c r="AVB188" s="91"/>
      <c r="AVC188" s="91"/>
      <c r="AVD188" s="91"/>
      <c r="AVE188" s="91"/>
      <c r="AVF188" s="91"/>
      <c r="AVG188" s="91"/>
      <c r="AVH188" s="91"/>
      <c r="AVI188" s="91"/>
      <c r="AVJ188" s="91"/>
      <c r="AVK188" s="91"/>
      <c r="AVL188" s="91"/>
      <c r="AVM188" s="91"/>
      <c r="AVN188" s="91"/>
      <c r="AVO188" s="91"/>
      <c r="AVP188" s="91"/>
      <c r="AVQ188" s="91"/>
      <c r="AVR188" s="91"/>
      <c r="AVS188" s="91"/>
      <c r="AVT188" s="91"/>
      <c r="AVU188" s="91"/>
      <c r="AVV188" s="91"/>
      <c r="AVW188" s="91"/>
      <c r="AVX188" s="91"/>
      <c r="AVY188" s="91"/>
      <c r="AVZ188" s="91"/>
      <c r="AWA188" s="91"/>
      <c r="AWB188" s="91"/>
      <c r="AWC188" s="91"/>
      <c r="AWD188" s="91"/>
      <c r="AWE188" s="91"/>
      <c r="AWF188" s="91"/>
      <c r="AWG188" s="91"/>
      <c r="AWH188" s="91"/>
      <c r="AWI188" s="91"/>
      <c r="AWJ188" s="91"/>
      <c r="AWK188" s="91"/>
      <c r="AWL188" s="91"/>
      <c r="AWM188" s="91"/>
      <c r="AWN188" s="91"/>
      <c r="AWO188" s="91"/>
      <c r="AWP188" s="91"/>
      <c r="AWQ188" s="91"/>
      <c r="AWR188" s="91"/>
      <c r="AWS188" s="91"/>
      <c r="AWT188" s="91"/>
      <c r="AWU188" s="91"/>
      <c r="AWV188" s="91"/>
      <c r="AWW188" s="91"/>
      <c r="AWX188" s="91"/>
      <c r="AWY188" s="91"/>
      <c r="AWZ188" s="91"/>
      <c r="AXA188" s="91"/>
      <c r="AXB188" s="91"/>
      <c r="AXC188" s="91"/>
      <c r="AXD188" s="91"/>
      <c r="AXE188" s="91"/>
      <c r="AXF188" s="91"/>
      <c r="AXG188" s="91"/>
      <c r="AXH188" s="91"/>
      <c r="AXI188" s="91"/>
      <c r="AXJ188" s="91"/>
      <c r="AXK188" s="91"/>
      <c r="AXL188" s="91"/>
      <c r="AXM188" s="91"/>
      <c r="AXN188" s="91"/>
      <c r="AXO188" s="91"/>
      <c r="AXP188" s="91"/>
      <c r="AXQ188" s="91"/>
      <c r="AXR188" s="91"/>
      <c r="AXS188" s="91"/>
      <c r="AXT188" s="91"/>
      <c r="AXU188" s="91"/>
      <c r="AXV188" s="91"/>
      <c r="AXW188" s="91"/>
      <c r="AXX188" s="91"/>
      <c r="AXY188" s="91"/>
      <c r="AXZ188" s="91"/>
      <c r="AYA188" s="91"/>
      <c r="AYB188" s="91"/>
      <c r="AYC188" s="91"/>
      <c r="AYD188" s="91"/>
      <c r="AYE188" s="91"/>
      <c r="AYF188" s="91"/>
      <c r="AYG188" s="91"/>
      <c r="AYH188" s="91"/>
      <c r="AYI188" s="91"/>
      <c r="AYJ188" s="91"/>
      <c r="AYK188" s="91"/>
      <c r="AYL188" s="91"/>
      <c r="AYM188" s="91"/>
      <c r="AYN188" s="91"/>
      <c r="AYO188" s="91"/>
      <c r="AYP188" s="91"/>
      <c r="AYQ188" s="91"/>
      <c r="AYR188" s="91"/>
      <c r="AYS188" s="91"/>
      <c r="AYT188" s="91"/>
      <c r="AYU188" s="91"/>
      <c r="AYV188" s="91"/>
      <c r="AYW188" s="91"/>
      <c r="AYX188" s="91"/>
      <c r="AYY188" s="91"/>
      <c r="AYZ188" s="91"/>
      <c r="AZA188" s="91"/>
      <c r="AZB188" s="91"/>
      <c r="AZC188" s="91"/>
      <c r="AZD188" s="91"/>
      <c r="AZE188" s="91"/>
      <c r="AZF188" s="91"/>
      <c r="AZG188" s="91"/>
      <c r="AZH188" s="91"/>
      <c r="AZI188" s="91"/>
      <c r="AZJ188" s="91"/>
      <c r="AZK188" s="91"/>
      <c r="AZL188" s="91"/>
      <c r="AZM188" s="91"/>
      <c r="AZN188" s="91"/>
      <c r="AZO188" s="91"/>
      <c r="AZP188" s="91"/>
      <c r="AZQ188" s="91"/>
      <c r="AZR188" s="91"/>
      <c r="AZS188" s="91"/>
      <c r="AZT188" s="91"/>
      <c r="AZU188" s="91"/>
      <c r="AZV188" s="91"/>
      <c r="AZW188" s="91"/>
      <c r="AZX188" s="91"/>
      <c r="AZY188" s="91"/>
      <c r="AZZ188" s="91"/>
      <c r="BAA188" s="91"/>
      <c r="BAB188" s="91"/>
      <c r="BAC188" s="91"/>
      <c r="BAD188" s="91"/>
      <c r="BAE188" s="91"/>
      <c r="BAF188" s="91"/>
      <c r="BAG188" s="91"/>
      <c r="BAH188" s="91"/>
      <c r="BAI188" s="91"/>
      <c r="BAJ188" s="91"/>
      <c r="BAK188" s="91"/>
      <c r="BAL188" s="91"/>
      <c r="BAM188" s="91"/>
      <c r="BAN188" s="91"/>
      <c r="BAO188" s="91"/>
      <c r="BAP188" s="91"/>
      <c r="BAQ188" s="91"/>
      <c r="BAR188" s="91"/>
      <c r="BAS188" s="91"/>
      <c r="BAT188" s="91"/>
      <c r="BAU188" s="91"/>
      <c r="BAV188" s="91"/>
      <c r="BAW188" s="91"/>
      <c r="BAX188" s="91"/>
      <c r="BAY188" s="91"/>
      <c r="BAZ188" s="91"/>
      <c r="BBA188" s="91"/>
      <c r="BBB188" s="91"/>
      <c r="BBC188" s="91"/>
      <c r="BBD188" s="91"/>
      <c r="BBE188" s="91"/>
      <c r="BBF188" s="91"/>
      <c r="BBG188" s="91"/>
      <c r="BBH188" s="91"/>
      <c r="BBI188" s="91"/>
      <c r="BBJ188" s="91"/>
      <c r="BBK188" s="91"/>
      <c r="BBL188" s="91"/>
      <c r="BBM188" s="91"/>
      <c r="BBN188" s="91"/>
      <c r="BBO188" s="91"/>
      <c r="BBP188" s="91"/>
      <c r="BBQ188" s="91"/>
      <c r="BBR188" s="91"/>
      <c r="BBS188" s="91"/>
      <c r="BBT188" s="91"/>
      <c r="BBU188" s="91"/>
      <c r="BBV188" s="91"/>
      <c r="BBW188" s="91"/>
      <c r="BBX188" s="91"/>
      <c r="BBY188" s="91"/>
      <c r="BBZ188" s="91"/>
      <c r="BCA188" s="91"/>
      <c r="BCB188" s="91"/>
      <c r="BCC188" s="91"/>
      <c r="BCD188" s="91"/>
      <c r="BCE188" s="91"/>
      <c r="BCF188" s="91"/>
      <c r="BCG188" s="91"/>
      <c r="BCH188" s="91"/>
      <c r="BCI188" s="91"/>
      <c r="BCJ188" s="91"/>
      <c r="BCK188" s="91"/>
      <c r="BCL188" s="91"/>
      <c r="BCM188" s="91"/>
      <c r="BCN188" s="91"/>
      <c r="BCO188" s="91"/>
      <c r="BCP188" s="91"/>
      <c r="BCQ188" s="91"/>
      <c r="BCR188" s="91"/>
      <c r="BCS188" s="91"/>
      <c r="BCT188" s="91"/>
      <c r="BCU188" s="91"/>
      <c r="BCV188" s="91"/>
      <c r="BCW188" s="91"/>
      <c r="BCX188" s="91"/>
      <c r="BCY188" s="91"/>
      <c r="BCZ188" s="91"/>
      <c r="BDA188" s="91"/>
      <c r="BDB188" s="91"/>
      <c r="BDC188" s="91"/>
      <c r="BDD188" s="91"/>
      <c r="BDE188" s="91"/>
      <c r="BDF188" s="91"/>
      <c r="BDG188" s="91"/>
      <c r="BDH188" s="91"/>
      <c r="BDI188" s="91"/>
      <c r="BDJ188" s="91"/>
      <c r="BDK188" s="91"/>
      <c r="BDL188" s="91"/>
      <c r="BDM188" s="91"/>
      <c r="BDN188" s="91"/>
      <c r="BDO188" s="91"/>
      <c r="BDP188" s="91"/>
      <c r="BDQ188" s="91"/>
      <c r="BDR188" s="91"/>
      <c r="BDS188" s="91"/>
      <c r="BDT188" s="91"/>
      <c r="BDU188" s="91"/>
      <c r="BDV188" s="91"/>
      <c r="BDW188" s="91"/>
      <c r="BDX188" s="91"/>
      <c r="BDY188" s="91"/>
      <c r="BDZ188" s="91"/>
      <c r="BEA188" s="91"/>
      <c r="BEB188" s="91"/>
      <c r="BEC188" s="91"/>
      <c r="BED188" s="91"/>
      <c r="BEE188" s="91"/>
      <c r="BEF188" s="91"/>
      <c r="BEG188" s="91"/>
      <c r="BEH188" s="91"/>
      <c r="BEI188" s="91"/>
      <c r="BEJ188" s="91"/>
      <c r="BEK188" s="91"/>
      <c r="BEL188" s="91"/>
      <c r="BEM188" s="91"/>
      <c r="BEN188" s="91"/>
      <c r="BEO188" s="91"/>
      <c r="BEP188" s="91"/>
      <c r="BEQ188" s="91"/>
      <c r="BER188" s="91"/>
      <c r="BES188" s="91"/>
      <c r="BET188" s="91"/>
      <c r="BEU188" s="91"/>
      <c r="BEV188" s="91"/>
      <c r="BEW188" s="91"/>
      <c r="BEX188" s="91"/>
      <c r="BEY188" s="91"/>
      <c r="BEZ188" s="91"/>
      <c r="BFA188" s="91"/>
      <c r="BFB188" s="91"/>
      <c r="BFC188" s="91"/>
      <c r="BFD188" s="91"/>
      <c r="BFE188" s="91"/>
      <c r="BFF188" s="91"/>
      <c r="BFG188" s="91"/>
      <c r="BFH188" s="91"/>
      <c r="BFI188" s="91"/>
      <c r="BFJ188" s="91"/>
      <c r="BFK188" s="91"/>
      <c r="BFL188" s="91"/>
      <c r="BFM188" s="91"/>
      <c r="BFN188" s="91"/>
      <c r="BFO188" s="91"/>
      <c r="BFP188" s="91"/>
      <c r="BFQ188" s="91"/>
      <c r="BFR188" s="91"/>
      <c r="BFS188" s="91"/>
      <c r="BFT188" s="91"/>
      <c r="BFU188" s="91"/>
      <c r="BFV188" s="91"/>
      <c r="BFW188" s="91"/>
      <c r="BFX188" s="91"/>
      <c r="BFY188" s="91"/>
      <c r="BFZ188" s="91"/>
      <c r="BGA188" s="91"/>
      <c r="BGB188" s="91"/>
      <c r="BGC188" s="91"/>
      <c r="BGD188" s="91"/>
      <c r="BGE188" s="91"/>
      <c r="BGF188" s="91"/>
      <c r="BGG188" s="91"/>
      <c r="BGH188" s="91"/>
      <c r="BGI188" s="91"/>
      <c r="BGJ188" s="91"/>
      <c r="BGK188" s="91"/>
      <c r="BGL188" s="91"/>
      <c r="BGM188" s="91"/>
      <c r="BGN188" s="91"/>
      <c r="BGO188" s="91"/>
      <c r="BGP188" s="91"/>
      <c r="BGQ188" s="91"/>
      <c r="BGR188" s="91"/>
      <c r="BGS188" s="91"/>
      <c r="BGT188" s="91"/>
      <c r="BGU188" s="91"/>
      <c r="BGV188" s="91"/>
      <c r="BGW188" s="91"/>
      <c r="BGX188" s="91"/>
      <c r="BGY188" s="91"/>
      <c r="BGZ188" s="91"/>
      <c r="BHA188" s="91"/>
      <c r="BHB188" s="91"/>
      <c r="BHC188" s="91"/>
      <c r="BHD188" s="91"/>
      <c r="BHE188" s="91"/>
      <c r="BHF188" s="91"/>
      <c r="BHG188" s="91"/>
      <c r="BHH188" s="91"/>
      <c r="BHI188" s="91"/>
      <c r="BHJ188" s="91"/>
      <c r="BHK188" s="91"/>
      <c r="BHL188" s="91"/>
      <c r="BHM188" s="91"/>
      <c r="BHN188" s="91"/>
      <c r="BHO188" s="91"/>
      <c r="BHP188" s="91"/>
      <c r="BHQ188" s="91"/>
      <c r="BHR188" s="91"/>
      <c r="BHS188" s="91"/>
      <c r="BHT188" s="91"/>
      <c r="BHU188" s="91"/>
      <c r="BHV188" s="91"/>
      <c r="BHW188" s="91"/>
      <c r="BHX188" s="91"/>
      <c r="BHY188" s="91"/>
      <c r="BHZ188" s="91"/>
      <c r="BIA188" s="91"/>
      <c r="BIB188" s="91"/>
      <c r="BIC188" s="91"/>
      <c r="BID188" s="91"/>
      <c r="BIE188" s="91"/>
      <c r="BIF188" s="91"/>
      <c r="BIG188" s="91"/>
      <c r="BIH188" s="91"/>
      <c r="BII188" s="91"/>
      <c r="BIJ188" s="91"/>
      <c r="BIK188" s="91"/>
      <c r="BIL188" s="91"/>
      <c r="BIM188" s="91"/>
      <c r="BIN188" s="91"/>
      <c r="BIO188" s="91"/>
      <c r="BIP188" s="91"/>
      <c r="BIQ188" s="91"/>
      <c r="BIR188" s="91"/>
      <c r="BIS188" s="91"/>
      <c r="BIT188" s="91"/>
      <c r="BIU188" s="91"/>
      <c r="BIV188" s="91"/>
      <c r="BIW188" s="91"/>
      <c r="BIX188" s="91"/>
      <c r="BIY188" s="91"/>
      <c r="BIZ188" s="91"/>
      <c r="BJA188" s="91"/>
      <c r="BJB188" s="91"/>
      <c r="BJC188" s="91"/>
      <c r="BJD188" s="91"/>
      <c r="BJE188" s="91"/>
      <c r="BJF188" s="91"/>
      <c r="BJG188" s="91"/>
      <c r="BJH188" s="91"/>
      <c r="BJI188" s="91"/>
      <c r="BJJ188" s="91"/>
      <c r="BJK188" s="91"/>
      <c r="BJL188" s="91"/>
      <c r="BJM188" s="91"/>
      <c r="BJN188" s="91"/>
      <c r="BJO188" s="91"/>
      <c r="BJP188" s="91"/>
      <c r="BJQ188" s="91"/>
      <c r="BJR188" s="91"/>
      <c r="BJS188" s="91"/>
      <c r="BJT188" s="91"/>
      <c r="BJU188" s="91"/>
      <c r="BJV188" s="91"/>
      <c r="BJW188" s="91"/>
      <c r="BJX188" s="91"/>
      <c r="BJY188" s="91"/>
      <c r="BJZ188" s="91"/>
      <c r="BKA188" s="91"/>
      <c r="BKB188" s="91"/>
      <c r="BKC188" s="91"/>
      <c r="BKD188" s="91"/>
      <c r="BKE188" s="91"/>
      <c r="BKF188" s="91"/>
      <c r="BKG188" s="91"/>
      <c r="BKH188" s="91"/>
      <c r="BKI188" s="91"/>
      <c r="BKJ188" s="91"/>
      <c r="BKK188" s="91"/>
      <c r="BKL188" s="91"/>
      <c r="BKM188" s="91"/>
      <c r="BKN188" s="91"/>
      <c r="BKO188" s="91"/>
      <c r="BKP188" s="91"/>
      <c r="BKQ188" s="91"/>
      <c r="BKR188" s="91"/>
      <c r="BKS188" s="91"/>
      <c r="BKT188" s="91"/>
      <c r="BKU188" s="91"/>
      <c r="BKV188" s="91"/>
      <c r="BKW188" s="91"/>
      <c r="BKX188" s="91"/>
      <c r="BKY188" s="91"/>
      <c r="BKZ188" s="91"/>
      <c r="BLA188" s="91"/>
      <c r="BLB188" s="91"/>
      <c r="BLC188" s="91"/>
      <c r="BLD188" s="91"/>
      <c r="BLE188" s="91"/>
      <c r="BLF188" s="91"/>
      <c r="BLG188" s="91"/>
      <c r="BLH188" s="91"/>
      <c r="BLI188" s="91"/>
      <c r="BLJ188" s="91"/>
      <c r="BLK188" s="91"/>
      <c r="BLL188" s="91"/>
      <c r="BLM188" s="91"/>
      <c r="BLN188" s="91"/>
      <c r="BLO188" s="91"/>
      <c r="BLP188" s="91"/>
      <c r="BLQ188" s="91"/>
      <c r="BLR188" s="91"/>
      <c r="BLS188" s="91"/>
      <c r="BLT188" s="91"/>
      <c r="BLU188" s="91"/>
      <c r="BLV188" s="91"/>
      <c r="BLW188" s="91"/>
      <c r="BLX188" s="91"/>
      <c r="BLY188" s="91"/>
      <c r="BLZ188" s="91"/>
      <c r="BMA188" s="91"/>
      <c r="BMB188" s="91"/>
      <c r="BMC188" s="91"/>
      <c r="BMD188" s="91"/>
      <c r="BME188" s="91"/>
      <c r="BMF188" s="91"/>
      <c r="BMG188" s="91"/>
      <c r="BMH188" s="91"/>
      <c r="BMI188" s="91"/>
      <c r="BMJ188" s="91"/>
      <c r="BMK188" s="91"/>
      <c r="BML188" s="91"/>
      <c r="BMM188" s="91"/>
      <c r="BMN188" s="91"/>
      <c r="BMO188" s="91"/>
      <c r="BMP188" s="91"/>
      <c r="BMQ188" s="91"/>
      <c r="BMR188" s="91"/>
      <c r="BMS188" s="91"/>
      <c r="BMT188" s="91"/>
      <c r="BMU188" s="91"/>
      <c r="BMV188" s="91"/>
      <c r="BMW188" s="91"/>
      <c r="BMX188" s="91"/>
      <c r="BMY188" s="91"/>
      <c r="BMZ188" s="91"/>
      <c r="BNA188" s="91"/>
      <c r="BNB188" s="91"/>
      <c r="BNC188" s="91"/>
      <c r="BND188" s="91"/>
      <c r="BNE188" s="91"/>
      <c r="BNF188" s="91"/>
      <c r="BNG188" s="91"/>
      <c r="BNH188" s="91"/>
      <c r="BNI188" s="91"/>
      <c r="BNJ188" s="91"/>
      <c r="BNK188" s="91"/>
      <c r="BNL188" s="91"/>
      <c r="BNM188" s="91"/>
      <c r="BNN188" s="91"/>
      <c r="BNO188" s="91"/>
      <c r="BNP188" s="91"/>
      <c r="BNQ188" s="91"/>
      <c r="BNR188" s="91"/>
      <c r="BNS188" s="91"/>
      <c r="BNT188" s="91"/>
      <c r="BNU188" s="91"/>
      <c r="BNV188" s="91"/>
      <c r="BNW188" s="91"/>
      <c r="BNX188" s="91"/>
      <c r="BNY188" s="91"/>
      <c r="BNZ188" s="91"/>
      <c r="BOA188" s="91"/>
      <c r="BOB188" s="91"/>
      <c r="BOC188" s="91"/>
      <c r="BOD188" s="91"/>
      <c r="BOE188" s="91"/>
      <c r="BOF188" s="91"/>
      <c r="BOG188" s="91"/>
      <c r="BOH188" s="91"/>
      <c r="BOI188" s="91"/>
      <c r="BOJ188" s="91"/>
      <c r="BOK188" s="91"/>
      <c r="BOL188" s="91"/>
      <c r="BOM188" s="91"/>
      <c r="BON188" s="91"/>
      <c r="BOO188" s="91"/>
      <c r="BOP188" s="91"/>
      <c r="BOQ188" s="91"/>
      <c r="BOR188" s="91"/>
      <c r="BOS188" s="91"/>
      <c r="BOT188" s="91"/>
      <c r="BOU188" s="91"/>
      <c r="BOV188" s="91"/>
      <c r="BOW188" s="91"/>
      <c r="BOX188" s="91"/>
      <c r="BOY188" s="91"/>
      <c r="BOZ188" s="91"/>
      <c r="BPA188" s="91"/>
      <c r="BPB188" s="91"/>
      <c r="BPC188" s="91"/>
      <c r="BPD188" s="91"/>
      <c r="BPE188" s="91"/>
      <c r="BPF188" s="91"/>
      <c r="BPG188" s="91"/>
      <c r="BPH188" s="91"/>
      <c r="BPI188" s="91"/>
      <c r="BPJ188" s="91"/>
      <c r="BPK188" s="91"/>
      <c r="BPL188" s="91"/>
      <c r="BPM188" s="91"/>
      <c r="BPN188" s="91"/>
      <c r="BPO188" s="91"/>
      <c r="BPP188" s="91"/>
      <c r="BPQ188" s="91"/>
      <c r="BPR188" s="91"/>
      <c r="BPS188" s="91"/>
      <c r="BPT188" s="91"/>
      <c r="BPU188" s="91"/>
      <c r="BPV188" s="91"/>
      <c r="BPW188" s="91"/>
      <c r="BPX188" s="91"/>
      <c r="BPY188" s="91"/>
      <c r="BPZ188" s="91"/>
      <c r="BQA188" s="91"/>
      <c r="BQB188" s="91"/>
      <c r="BQC188" s="91"/>
      <c r="BQD188" s="91"/>
      <c r="BQE188" s="91"/>
      <c r="BQF188" s="91"/>
      <c r="BQG188" s="91"/>
      <c r="BQH188" s="91"/>
      <c r="BQI188" s="91"/>
      <c r="BQJ188" s="91"/>
      <c r="BQK188" s="91"/>
      <c r="BQL188" s="91"/>
      <c r="BQM188" s="91"/>
      <c r="BQN188" s="91"/>
      <c r="BQO188" s="91"/>
      <c r="BQP188" s="91"/>
      <c r="BQQ188" s="91"/>
      <c r="BQR188" s="91"/>
      <c r="BQS188" s="91"/>
      <c r="BQT188" s="91"/>
      <c r="BQU188" s="91"/>
      <c r="BQV188" s="91"/>
      <c r="BQW188" s="91"/>
      <c r="BQX188" s="91"/>
      <c r="BQY188" s="91"/>
      <c r="BQZ188" s="91"/>
      <c r="BRA188" s="91"/>
      <c r="BRB188" s="91"/>
      <c r="BRC188" s="91"/>
      <c r="BRD188" s="91"/>
      <c r="BRE188" s="91"/>
      <c r="BRF188" s="91"/>
      <c r="BRG188" s="91"/>
      <c r="BRH188" s="91"/>
      <c r="BRI188" s="91"/>
      <c r="BRJ188" s="91"/>
      <c r="BRK188" s="91"/>
      <c r="BRL188" s="91"/>
      <c r="BRM188" s="91"/>
      <c r="BRN188" s="91"/>
      <c r="BRO188" s="91"/>
      <c r="BRP188" s="91"/>
      <c r="BRQ188" s="91"/>
      <c r="BRR188" s="91"/>
      <c r="BRS188" s="91"/>
      <c r="BRT188" s="91"/>
      <c r="BRU188" s="91"/>
      <c r="BRV188" s="91"/>
      <c r="BRW188" s="91"/>
      <c r="BRX188" s="91"/>
      <c r="BRY188" s="91"/>
      <c r="BRZ188" s="91"/>
      <c r="BSA188" s="91"/>
      <c r="BSB188" s="91"/>
      <c r="BSC188" s="91"/>
      <c r="BSD188" s="91"/>
      <c r="BSE188" s="91"/>
      <c r="BSF188" s="91"/>
      <c r="BSG188" s="91"/>
      <c r="BSH188" s="91"/>
      <c r="BSI188" s="91"/>
      <c r="BSJ188" s="91"/>
      <c r="BSK188" s="91"/>
      <c r="BSL188" s="91"/>
      <c r="BSM188" s="91"/>
      <c r="BSN188" s="91"/>
      <c r="BSO188" s="91"/>
      <c r="BSP188" s="91"/>
      <c r="BSQ188" s="91"/>
      <c r="BSR188" s="91"/>
      <c r="BSS188" s="91"/>
      <c r="BST188" s="91"/>
      <c r="BSU188" s="91"/>
      <c r="BSV188" s="91"/>
      <c r="BSW188" s="91"/>
      <c r="BSX188" s="91"/>
      <c r="BSY188" s="91"/>
      <c r="BSZ188" s="91"/>
      <c r="BTA188" s="91"/>
      <c r="BTB188" s="91"/>
      <c r="BTC188" s="91"/>
      <c r="BTD188" s="91"/>
      <c r="BTE188" s="91"/>
      <c r="BTF188" s="91"/>
      <c r="BTG188" s="91"/>
      <c r="BTH188" s="91"/>
      <c r="BTI188" s="91"/>
      <c r="BTJ188" s="91"/>
      <c r="BTK188" s="91"/>
      <c r="BTL188" s="91"/>
      <c r="BTM188" s="91"/>
      <c r="BTN188" s="91"/>
      <c r="BTO188" s="91"/>
      <c r="BTP188" s="91"/>
      <c r="BTQ188" s="91"/>
      <c r="BTR188" s="91"/>
      <c r="BTS188" s="91"/>
      <c r="BTT188" s="91"/>
      <c r="BTU188" s="91"/>
      <c r="BTV188" s="91"/>
      <c r="BTW188" s="91"/>
      <c r="BTX188" s="91"/>
      <c r="BTY188" s="91"/>
      <c r="BTZ188" s="91"/>
      <c r="BUA188" s="91"/>
      <c r="BUB188" s="91"/>
      <c r="BUC188" s="91"/>
      <c r="BUD188" s="91"/>
      <c r="BUE188" s="91"/>
      <c r="BUF188" s="91"/>
      <c r="BUG188" s="91"/>
      <c r="BUH188" s="91"/>
      <c r="BUI188" s="91"/>
      <c r="BUJ188" s="91"/>
      <c r="BUK188" s="91"/>
      <c r="BUL188" s="91"/>
      <c r="BUM188" s="91"/>
      <c r="BUN188" s="91"/>
      <c r="BUO188" s="91"/>
      <c r="BUP188" s="91"/>
      <c r="BUQ188" s="91"/>
      <c r="BUR188" s="91"/>
      <c r="BUS188" s="91"/>
      <c r="BUT188" s="91"/>
      <c r="BUU188" s="91"/>
      <c r="BUV188" s="91"/>
      <c r="BUW188" s="91"/>
      <c r="BUX188" s="91"/>
      <c r="BUY188" s="91"/>
      <c r="BUZ188" s="91"/>
      <c r="BVA188" s="91"/>
      <c r="BVB188" s="91"/>
      <c r="BVC188" s="91"/>
      <c r="BVD188" s="91"/>
      <c r="BVE188" s="91"/>
      <c r="BVF188" s="91"/>
      <c r="BVG188" s="91"/>
      <c r="BVH188" s="91"/>
      <c r="BVI188" s="91"/>
      <c r="BVJ188" s="91"/>
      <c r="BVK188" s="91"/>
      <c r="BVL188" s="91"/>
      <c r="BVM188" s="91"/>
      <c r="BVN188" s="91"/>
      <c r="BVO188" s="91"/>
      <c r="BVP188" s="91"/>
      <c r="BVQ188" s="91"/>
      <c r="BVR188" s="91"/>
      <c r="BVS188" s="91"/>
      <c r="BVT188" s="91"/>
      <c r="BVU188" s="91"/>
      <c r="BVV188" s="91"/>
      <c r="BVW188" s="91"/>
      <c r="BVX188" s="91"/>
      <c r="BVY188" s="91"/>
      <c r="BVZ188" s="91"/>
      <c r="BWA188" s="91"/>
      <c r="BWB188" s="91"/>
      <c r="BWC188" s="91"/>
      <c r="BWD188" s="91"/>
      <c r="BWE188" s="91"/>
      <c r="BWF188" s="91"/>
      <c r="BWG188" s="91"/>
      <c r="BWH188" s="91"/>
      <c r="BWI188" s="91"/>
      <c r="BWJ188" s="91"/>
      <c r="BWK188" s="91"/>
      <c r="BWL188" s="91"/>
      <c r="BWM188" s="91"/>
      <c r="BWN188" s="91"/>
      <c r="BWO188" s="91"/>
      <c r="BWP188" s="91"/>
      <c r="BWQ188" s="91"/>
      <c r="BWR188" s="91"/>
      <c r="BWS188" s="91"/>
      <c r="BWT188" s="91"/>
      <c r="BWU188" s="91"/>
      <c r="BWV188" s="91"/>
      <c r="BWW188" s="91"/>
      <c r="BWX188" s="91"/>
      <c r="BWY188" s="91"/>
      <c r="BWZ188" s="91"/>
      <c r="BXA188" s="91"/>
      <c r="BXB188" s="91"/>
      <c r="BXC188" s="91"/>
      <c r="BXD188" s="91"/>
      <c r="BXE188" s="91"/>
      <c r="BXF188" s="91"/>
      <c r="BXG188" s="91"/>
      <c r="BXH188" s="91"/>
      <c r="BXI188" s="91"/>
      <c r="BXJ188" s="91"/>
      <c r="BXK188" s="91"/>
      <c r="BXL188" s="91"/>
      <c r="BXM188" s="91"/>
      <c r="BXN188" s="91"/>
      <c r="BXO188" s="91"/>
      <c r="BXP188" s="91"/>
      <c r="BXQ188" s="91"/>
      <c r="BXR188" s="91"/>
      <c r="BXS188" s="91"/>
      <c r="BXT188" s="91"/>
      <c r="BXU188" s="91"/>
      <c r="BXV188" s="91"/>
      <c r="BXW188" s="91"/>
      <c r="BXX188" s="91"/>
      <c r="BXY188" s="91"/>
      <c r="BXZ188" s="91"/>
      <c r="BYA188" s="91"/>
      <c r="BYB188" s="91"/>
      <c r="BYC188" s="91"/>
      <c r="BYD188" s="91"/>
      <c r="BYE188" s="91"/>
      <c r="BYF188" s="91"/>
      <c r="BYG188" s="91"/>
      <c r="BYH188" s="91"/>
      <c r="BYI188" s="91"/>
      <c r="BYJ188" s="91"/>
      <c r="BYK188" s="91"/>
      <c r="BYL188" s="91"/>
      <c r="BYM188" s="91"/>
      <c r="BYN188" s="91"/>
      <c r="BYO188" s="91"/>
      <c r="BYP188" s="91"/>
      <c r="BYQ188" s="91"/>
      <c r="BYR188" s="91"/>
      <c r="BYS188" s="91"/>
      <c r="BYT188" s="91"/>
      <c r="BYU188" s="91"/>
      <c r="BYV188" s="91"/>
      <c r="BYW188" s="91"/>
      <c r="BYX188" s="91"/>
      <c r="BYY188" s="91"/>
      <c r="BYZ188" s="91"/>
      <c r="BZA188" s="91"/>
      <c r="BZB188" s="91"/>
      <c r="BZC188" s="91"/>
      <c r="BZD188" s="91"/>
      <c r="BZE188" s="91"/>
      <c r="BZF188" s="91"/>
      <c r="BZG188" s="91"/>
      <c r="BZH188" s="91"/>
      <c r="BZI188" s="91"/>
      <c r="BZJ188" s="91"/>
      <c r="BZK188" s="91"/>
      <c r="BZL188" s="91"/>
      <c r="BZM188" s="91"/>
      <c r="BZN188" s="91"/>
      <c r="BZO188" s="91"/>
      <c r="BZP188" s="91"/>
      <c r="BZQ188" s="91"/>
      <c r="BZR188" s="91"/>
      <c r="BZS188" s="91"/>
      <c r="BZT188" s="91"/>
      <c r="BZU188" s="91"/>
      <c r="BZV188" s="91"/>
      <c r="BZW188" s="91"/>
      <c r="BZX188" s="91"/>
      <c r="BZY188" s="91"/>
      <c r="BZZ188" s="91"/>
      <c r="CAA188" s="91"/>
      <c r="CAB188" s="91"/>
      <c r="CAC188" s="91"/>
      <c r="CAD188" s="91"/>
      <c r="CAE188" s="91"/>
      <c r="CAF188" s="91"/>
      <c r="CAG188" s="91"/>
      <c r="CAH188" s="91"/>
      <c r="CAI188" s="91"/>
      <c r="CAJ188" s="91"/>
      <c r="CAK188" s="91"/>
      <c r="CAL188" s="91"/>
      <c r="CAM188" s="91"/>
      <c r="CAN188" s="91"/>
      <c r="CAO188" s="91"/>
      <c r="CAP188" s="91"/>
      <c r="CAQ188" s="91"/>
      <c r="CAR188" s="91"/>
      <c r="CAS188" s="91"/>
      <c r="CAT188" s="91"/>
      <c r="CAU188" s="91"/>
      <c r="CAV188" s="91"/>
      <c r="CAW188" s="91"/>
      <c r="CAX188" s="91"/>
      <c r="CAY188" s="91"/>
      <c r="CAZ188" s="91"/>
      <c r="CBA188" s="91"/>
      <c r="CBB188" s="91"/>
      <c r="CBC188" s="91"/>
      <c r="CBD188" s="91"/>
      <c r="CBE188" s="91"/>
      <c r="CBF188" s="91"/>
      <c r="CBG188" s="91"/>
      <c r="CBH188" s="91"/>
      <c r="CBI188" s="91"/>
      <c r="CBJ188" s="91"/>
      <c r="CBK188" s="91"/>
      <c r="CBL188" s="91"/>
      <c r="CBM188" s="91"/>
      <c r="CBN188" s="91"/>
      <c r="CBO188" s="91"/>
      <c r="CBP188" s="91"/>
      <c r="CBQ188" s="91"/>
      <c r="CBR188" s="91"/>
      <c r="CBS188" s="91"/>
      <c r="CBT188" s="91"/>
      <c r="CBU188" s="91"/>
      <c r="CBV188" s="91"/>
      <c r="CBW188" s="91"/>
      <c r="CBX188" s="91"/>
      <c r="CBY188" s="91"/>
      <c r="CBZ188" s="91"/>
      <c r="CCA188" s="91"/>
      <c r="CCB188" s="91"/>
      <c r="CCC188" s="91"/>
      <c r="CCD188" s="91"/>
      <c r="CCE188" s="91"/>
      <c r="CCF188" s="91"/>
      <c r="CCG188" s="91"/>
      <c r="CCH188" s="91"/>
      <c r="CCI188" s="91"/>
      <c r="CCJ188" s="91"/>
      <c r="CCK188" s="91"/>
      <c r="CCL188" s="91"/>
      <c r="CCM188" s="91"/>
      <c r="CCN188" s="91"/>
      <c r="CCO188" s="91"/>
      <c r="CCP188" s="91"/>
      <c r="CCQ188" s="91"/>
      <c r="CCR188" s="91"/>
      <c r="CCS188" s="91"/>
      <c r="CCT188" s="91"/>
      <c r="CCU188" s="91"/>
      <c r="CCV188" s="91"/>
      <c r="CCW188" s="91"/>
      <c r="CCX188" s="91"/>
      <c r="CCY188" s="91"/>
      <c r="CCZ188" s="91"/>
      <c r="CDA188" s="91"/>
      <c r="CDB188" s="91"/>
      <c r="CDC188" s="91"/>
      <c r="CDD188" s="91"/>
      <c r="CDE188" s="91"/>
      <c r="CDF188" s="91"/>
      <c r="CDG188" s="91"/>
      <c r="CDH188" s="91"/>
      <c r="CDI188" s="91"/>
      <c r="CDJ188" s="91"/>
      <c r="CDK188" s="91"/>
      <c r="CDL188" s="91"/>
      <c r="CDM188" s="91"/>
      <c r="CDN188" s="91"/>
      <c r="CDO188" s="91"/>
      <c r="CDP188" s="91"/>
      <c r="CDQ188" s="91"/>
      <c r="CDR188" s="91"/>
      <c r="CDS188" s="91"/>
      <c r="CDT188" s="91"/>
      <c r="CDU188" s="91"/>
      <c r="CDV188" s="91"/>
      <c r="CDW188" s="91"/>
      <c r="CDX188" s="91"/>
      <c r="CDY188" s="91"/>
      <c r="CDZ188" s="91"/>
      <c r="CEA188" s="91"/>
      <c r="CEB188" s="91"/>
      <c r="CEC188" s="91"/>
      <c r="CED188" s="91"/>
      <c r="CEE188" s="91"/>
      <c r="CEF188" s="91"/>
      <c r="CEG188" s="91"/>
      <c r="CEH188" s="91"/>
      <c r="CEI188" s="91"/>
      <c r="CEJ188" s="91"/>
      <c r="CEK188" s="91"/>
      <c r="CEL188" s="91"/>
      <c r="CEM188" s="91"/>
      <c r="CEN188" s="91"/>
      <c r="CEO188" s="91"/>
      <c r="CEP188" s="91"/>
      <c r="CEQ188" s="91"/>
      <c r="CER188" s="91"/>
      <c r="CES188" s="91"/>
      <c r="CET188" s="91"/>
      <c r="CEU188" s="91"/>
      <c r="CEV188" s="91"/>
      <c r="CEW188" s="91"/>
      <c r="CEX188" s="91"/>
      <c r="CEY188" s="91"/>
      <c r="CEZ188" s="91"/>
      <c r="CFA188" s="91"/>
      <c r="CFB188" s="91"/>
      <c r="CFC188" s="91"/>
      <c r="CFD188" s="91"/>
      <c r="CFE188" s="91"/>
      <c r="CFF188" s="91"/>
      <c r="CFG188" s="91"/>
      <c r="CFH188" s="91"/>
      <c r="CFI188" s="91"/>
      <c r="CFJ188" s="91"/>
      <c r="CFK188" s="91"/>
      <c r="CFL188" s="91"/>
      <c r="CFM188" s="91"/>
      <c r="CFN188" s="91"/>
      <c r="CFO188" s="91"/>
      <c r="CFP188" s="91"/>
      <c r="CFQ188" s="91"/>
      <c r="CFR188" s="91"/>
      <c r="CFS188" s="91"/>
      <c r="CFT188" s="91"/>
      <c r="CFU188" s="91"/>
      <c r="CFV188" s="91"/>
      <c r="CFW188" s="91"/>
      <c r="CFX188" s="91"/>
      <c r="CFY188" s="91"/>
      <c r="CFZ188" s="91"/>
      <c r="CGA188" s="91"/>
      <c r="CGB188" s="91"/>
      <c r="CGC188" s="91"/>
      <c r="CGD188" s="91"/>
      <c r="CGE188" s="91"/>
      <c r="CGF188" s="91"/>
      <c r="CGG188" s="91"/>
      <c r="CGH188" s="91"/>
      <c r="CGI188" s="91"/>
      <c r="CGJ188" s="91"/>
      <c r="CGK188" s="91"/>
      <c r="CGL188" s="91"/>
      <c r="CGM188" s="91"/>
      <c r="CGN188" s="91"/>
      <c r="CGO188" s="91"/>
      <c r="CGP188" s="91"/>
      <c r="CGQ188" s="91"/>
      <c r="CGR188" s="91"/>
      <c r="CGS188" s="91"/>
      <c r="CGT188" s="91"/>
      <c r="CGU188" s="91"/>
      <c r="CGV188" s="91"/>
      <c r="CGW188" s="91"/>
      <c r="CGX188" s="91"/>
      <c r="CGY188" s="91"/>
      <c r="CGZ188" s="91"/>
      <c r="CHA188" s="91"/>
      <c r="CHB188" s="91"/>
      <c r="CHC188" s="91"/>
      <c r="CHD188" s="91"/>
      <c r="CHE188" s="91"/>
      <c r="CHF188" s="91"/>
      <c r="CHG188" s="91"/>
      <c r="CHH188" s="91"/>
      <c r="CHI188" s="91"/>
      <c r="CHJ188" s="91"/>
      <c r="CHK188" s="91"/>
      <c r="CHL188" s="91"/>
      <c r="CHM188" s="91"/>
      <c r="CHN188" s="91"/>
      <c r="CHO188" s="91"/>
      <c r="CHP188" s="91"/>
      <c r="CHQ188" s="91"/>
      <c r="CHR188" s="91"/>
      <c r="CHS188" s="91"/>
      <c r="CHT188" s="91"/>
      <c r="CHU188" s="91"/>
      <c r="CHV188" s="91"/>
      <c r="CHW188" s="91"/>
      <c r="CHX188" s="91"/>
      <c r="CHY188" s="91"/>
      <c r="CHZ188" s="91"/>
      <c r="CIA188" s="91"/>
      <c r="CIB188" s="91"/>
      <c r="CIC188" s="91"/>
      <c r="CID188" s="91"/>
      <c r="CIE188" s="91"/>
      <c r="CIF188" s="91"/>
      <c r="CIG188" s="91"/>
      <c r="CIH188" s="91"/>
      <c r="CII188" s="91"/>
      <c r="CIJ188" s="91"/>
      <c r="CIK188" s="91"/>
      <c r="CIL188" s="91"/>
      <c r="CIM188" s="91"/>
      <c r="CIN188" s="91"/>
      <c r="CIO188" s="91"/>
      <c r="CIP188" s="91"/>
      <c r="CIQ188" s="91"/>
      <c r="CIR188" s="91"/>
      <c r="CIS188" s="91"/>
      <c r="CIT188" s="91"/>
      <c r="CIU188" s="91"/>
      <c r="CIV188" s="91"/>
      <c r="CIW188" s="91"/>
      <c r="CIX188" s="91"/>
      <c r="CIY188" s="91"/>
      <c r="CIZ188" s="91"/>
      <c r="CJA188" s="91"/>
      <c r="CJB188" s="91"/>
      <c r="CJC188" s="91"/>
      <c r="CJD188" s="91"/>
      <c r="CJE188" s="91"/>
      <c r="CJF188" s="91"/>
      <c r="CJG188" s="91"/>
      <c r="CJH188" s="91"/>
      <c r="CJI188" s="91"/>
      <c r="CJJ188" s="91"/>
      <c r="CJK188" s="91"/>
      <c r="CJL188" s="91"/>
      <c r="CJM188" s="91"/>
      <c r="CJN188" s="91"/>
      <c r="CJO188" s="91"/>
      <c r="CJP188" s="91"/>
      <c r="CJQ188" s="91"/>
      <c r="CJR188" s="91"/>
      <c r="CJS188" s="91"/>
      <c r="CJT188" s="91"/>
      <c r="CJU188" s="91"/>
      <c r="CJV188" s="91"/>
      <c r="CJW188" s="91"/>
      <c r="CJX188" s="91"/>
      <c r="CJY188" s="91"/>
      <c r="CJZ188" s="91"/>
      <c r="CKA188" s="91"/>
      <c r="CKB188" s="91"/>
      <c r="CKC188" s="91"/>
      <c r="CKD188" s="91"/>
      <c r="CKE188" s="91"/>
      <c r="CKF188" s="91"/>
      <c r="CKG188" s="91"/>
      <c r="CKH188" s="91"/>
      <c r="CKI188" s="91"/>
      <c r="CKJ188" s="91"/>
      <c r="CKK188" s="91"/>
      <c r="CKL188" s="91"/>
      <c r="CKM188" s="91"/>
      <c r="CKN188" s="91"/>
      <c r="CKO188" s="91"/>
      <c r="CKP188" s="91"/>
      <c r="CKQ188" s="91"/>
      <c r="CKR188" s="91"/>
      <c r="CKS188" s="91"/>
      <c r="CKT188" s="91"/>
      <c r="CKU188" s="91"/>
      <c r="CKV188" s="91"/>
      <c r="CKW188" s="91"/>
      <c r="CKX188" s="91"/>
      <c r="CKY188" s="91"/>
      <c r="CKZ188" s="91"/>
      <c r="CLA188" s="91"/>
      <c r="CLB188" s="91"/>
      <c r="CLC188" s="91"/>
      <c r="CLD188" s="91"/>
      <c r="CLE188" s="91"/>
      <c r="CLF188" s="91"/>
      <c r="CLG188" s="91"/>
      <c r="CLH188" s="91"/>
      <c r="CLI188" s="91"/>
      <c r="CLJ188" s="91"/>
      <c r="CLK188" s="91"/>
      <c r="CLL188" s="91"/>
      <c r="CLM188" s="91"/>
      <c r="CLN188" s="91"/>
      <c r="CLO188" s="91"/>
      <c r="CLP188" s="91"/>
      <c r="CLQ188" s="91"/>
      <c r="CLR188" s="91"/>
      <c r="CLS188" s="91"/>
      <c r="CLT188" s="91"/>
      <c r="CLU188" s="91"/>
      <c r="CLV188" s="91"/>
      <c r="CLW188" s="91"/>
      <c r="CLX188" s="91"/>
      <c r="CLY188" s="91"/>
      <c r="CLZ188" s="91"/>
      <c r="CMA188" s="91"/>
      <c r="CMB188" s="91"/>
      <c r="CMC188" s="91"/>
      <c r="CMD188" s="91"/>
      <c r="CME188" s="91"/>
      <c r="CMF188" s="91"/>
      <c r="CMG188" s="91"/>
      <c r="CMH188" s="91"/>
      <c r="CMI188" s="91"/>
      <c r="CMJ188" s="91"/>
      <c r="CMK188" s="91"/>
      <c r="CML188" s="91"/>
      <c r="CMM188" s="91"/>
      <c r="CMN188" s="91"/>
      <c r="CMO188" s="91"/>
      <c r="CMP188" s="91"/>
      <c r="CMQ188" s="91"/>
      <c r="CMR188" s="91"/>
      <c r="CMS188" s="91"/>
      <c r="CMT188" s="91"/>
      <c r="CMU188" s="91"/>
      <c r="CMV188" s="91"/>
      <c r="CMW188" s="91"/>
      <c r="CMX188" s="91"/>
      <c r="CMY188" s="91"/>
      <c r="CMZ188" s="91"/>
      <c r="CNA188" s="91"/>
      <c r="CNB188" s="91"/>
      <c r="CNC188" s="91"/>
      <c r="CND188" s="91"/>
      <c r="CNE188" s="91"/>
      <c r="CNF188" s="91"/>
      <c r="CNG188" s="91"/>
      <c r="CNH188" s="91"/>
      <c r="CNI188" s="91"/>
      <c r="CNJ188" s="91"/>
      <c r="CNK188" s="91"/>
      <c r="CNL188" s="91"/>
      <c r="CNM188" s="91"/>
      <c r="CNN188" s="91"/>
      <c r="CNO188" s="91"/>
      <c r="CNP188" s="91"/>
      <c r="CNQ188" s="91"/>
      <c r="CNR188" s="91"/>
      <c r="CNS188" s="91"/>
      <c r="CNT188" s="91"/>
      <c r="CNU188" s="91"/>
      <c r="CNV188" s="91"/>
      <c r="CNW188" s="91"/>
      <c r="CNX188" s="91"/>
      <c r="CNY188" s="91"/>
      <c r="CNZ188" s="91"/>
      <c r="COA188" s="91"/>
      <c r="COB188" s="91"/>
      <c r="COC188" s="91"/>
      <c r="COD188" s="91"/>
      <c r="COE188" s="91"/>
      <c r="COF188" s="91"/>
      <c r="COG188" s="91"/>
      <c r="COH188" s="91"/>
      <c r="COI188" s="91"/>
      <c r="COJ188" s="91"/>
      <c r="COK188" s="91"/>
      <c r="COL188" s="91"/>
      <c r="COM188" s="91"/>
      <c r="CON188" s="91"/>
      <c r="COO188" s="91"/>
      <c r="COP188" s="91"/>
      <c r="COQ188" s="91"/>
      <c r="COR188" s="91"/>
      <c r="COS188" s="91"/>
      <c r="COT188" s="91"/>
      <c r="COU188" s="91"/>
      <c r="COV188" s="91"/>
      <c r="COW188" s="91"/>
      <c r="COX188" s="91"/>
      <c r="COY188" s="91"/>
      <c r="COZ188" s="91"/>
      <c r="CPA188" s="91"/>
      <c r="CPB188" s="91"/>
      <c r="CPC188" s="91"/>
      <c r="CPD188" s="91"/>
      <c r="CPE188" s="91"/>
      <c r="CPF188" s="91"/>
      <c r="CPG188" s="91"/>
      <c r="CPH188" s="91"/>
      <c r="CPI188" s="91"/>
      <c r="CPJ188" s="91"/>
      <c r="CPK188" s="91"/>
      <c r="CPL188" s="91"/>
      <c r="CPM188" s="91"/>
      <c r="CPN188" s="91"/>
      <c r="CPO188" s="91"/>
      <c r="CPP188" s="91"/>
      <c r="CPQ188" s="91"/>
      <c r="CPR188" s="91"/>
      <c r="CPS188" s="91"/>
      <c r="CPT188" s="91"/>
      <c r="CPU188" s="91"/>
      <c r="CPV188" s="91"/>
      <c r="CPW188" s="91"/>
      <c r="CPX188" s="91"/>
      <c r="CPY188" s="91"/>
      <c r="CPZ188" s="91"/>
      <c r="CQA188" s="91"/>
      <c r="CQB188" s="91"/>
      <c r="CQC188" s="91"/>
      <c r="CQD188" s="91"/>
      <c r="CQE188" s="91"/>
      <c r="CQF188" s="91"/>
      <c r="CQG188" s="91"/>
      <c r="CQH188" s="91"/>
      <c r="CQI188" s="91"/>
      <c r="CQJ188" s="91"/>
      <c r="CQK188" s="91"/>
      <c r="CQL188" s="91"/>
      <c r="CQM188" s="91"/>
      <c r="CQN188" s="91"/>
      <c r="CQO188" s="91"/>
      <c r="CQP188" s="91"/>
      <c r="CQQ188" s="91"/>
      <c r="CQR188" s="91"/>
      <c r="CQS188" s="91"/>
      <c r="CQT188" s="91"/>
      <c r="CQU188" s="91"/>
      <c r="CQV188" s="91"/>
      <c r="CQW188" s="91"/>
      <c r="CQX188" s="91"/>
      <c r="CQY188" s="91"/>
      <c r="CQZ188" s="91"/>
      <c r="CRA188" s="91"/>
      <c r="CRB188" s="91"/>
      <c r="CRC188" s="91"/>
      <c r="CRD188" s="91"/>
      <c r="CRE188" s="91"/>
      <c r="CRF188" s="91"/>
      <c r="CRG188" s="91"/>
      <c r="CRH188" s="91"/>
      <c r="CRI188" s="91"/>
      <c r="CRJ188" s="91"/>
      <c r="CRK188" s="91"/>
      <c r="CRL188" s="91"/>
      <c r="CRM188" s="91"/>
      <c r="CRN188" s="91"/>
      <c r="CRO188" s="91"/>
      <c r="CRP188" s="91"/>
      <c r="CRQ188" s="91"/>
      <c r="CRR188" s="91"/>
      <c r="CRS188" s="91"/>
      <c r="CRT188" s="91"/>
      <c r="CRU188" s="91"/>
      <c r="CRV188" s="91"/>
      <c r="CRW188" s="91"/>
      <c r="CRX188" s="91"/>
      <c r="CRY188" s="91"/>
      <c r="CRZ188" s="91"/>
      <c r="CSA188" s="91"/>
      <c r="CSB188" s="91"/>
      <c r="CSC188" s="91"/>
      <c r="CSD188" s="91"/>
      <c r="CSE188" s="91"/>
      <c r="CSF188" s="91"/>
      <c r="CSG188" s="91"/>
      <c r="CSH188" s="91"/>
      <c r="CSI188" s="91"/>
      <c r="CSJ188" s="91"/>
      <c r="CSK188" s="91"/>
      <c r="CSL188" s="91"/>
      <c r="CSM188" s="91"/>
      <c r="CSN188" s="91"/>
      <c r="CSO188" s="91"/>
      <c r="CSP188" s="91"/>
      <c r="CSQ188" s="91"/>
      <c r="CSR188" s="91"/>
      <c r="CSS188" s="91"/>
      <c r="CST188" s="91"/>
      <c r="CSU188" s="91"/>
      <c r="CSV188" s="91"/>
      <c r="CSW188" s="91"/>
      <c r="CSX188" s="91"/>
      <c r="CSY188" s="91"/>
      <c r="CSZ188" s="91"/>
      <c r="CTA188" s="91"/>
      <c r="CTB188" s="91"/>
      <c r="CTC188" s="91"/>
      <c r="CTD188" s="91"/>
      <c r="CTE188" s="91"/>
      <c r="CTF188" s="91"/>
      <c r="CTG188" s="91"/>
      <c r="CTH188" s="91"/>
      <c r="CTI188" s="91"/>
      <c r="CTJ188" s="91"/>
      <c r="CTK188" s="91"/>
      <c r="CTL188" s="91"/>
      <c r="CTM188" s="91"/>
      <c r="CTN188" s="91"/>
      <c r="CTO188" s="91"/>
      <c r="CTP188" s="91"/>
      <c r="CTQ188" s="91"/>
      <c r="CTR188" s="91"/>
      <c r="CTS188" s="91"/>
      <c r="CTT188" s="91"/>
      <c r="CTU188" s="91"/>
      <c r="CTV188" s="91"/>
      <c r="CTW188" s="91"/>
      <c r="CTX188" s="91"/>
      <c r="CTY188" s="91"/>
      <c r="CTZ188" s="91"/>
      <c r="CUA188" s="91"/>
      <c r="CUB188" s="91"/>
      <c r="CUC188" s="91"/>
      <c r="CUD188" s="91"/>
      <c r="CUE188" s="91"/>
      <c r="CUF188" s="91"/>
      <c r="CUG188" s="91"/>
      <c r="CUH188" s="91"/>
      <c r="CUI188" s="91"/>
      <c r="CUJ188" s="91"/>
      <c r="CUK188" s="91"/>
      <c r="CUL188" s="91"/>
      <c r="CUM188" s="91"/>
      <c r="CUN188" s="91"/>
      <c r="CUO188" s="91"/>
      <c r="CUP188" s="91"/>
      <c r="CUQ188" s="91"/>
      <c r="CUR188" s="91"/>
      <c r="CUS188" s="91"/>
      <c r="CUT188" s="91"/>
      <c r="CUU188" s="91"/>
      <c r="CUV188" s="91"/>
      <c r="CUW188" s="91"/>
      <c r="CUX188" s="91"/>
      <c r="CUY188" s="91"/>
      <c r="CUZ188" s="91"/>
      <c r="CVA188" s="91"/>
      <c r="CVB188" s="91"/>
      <c r="CVC188" s="91"/>
      <c r="CVD188" s="91"/>
      <c r="CVE188" s="91"/>
      <c r="CVF188" s="91"/>
      <c r="CVG188" s="91"/>
      <c r="CVH188" s="91"/>
      <c r="CVI188" s="91"/>
      <c r="CVJ188" s="91"/>
      <c r="CVK188" s="91"/>
      <c r="CVL188" s="91"/>
      <c r="CVM188" s="91"/>
      <c r="CVN188" s="91"/>
      <c r="CVO188" s="91"/>
      <c r="CVP188" s="91"/>
      <c r="CVQ188" s="91"/>
      <c r="CVR188" s="91"/>
      <c r="CVS188" s="91"/>
      <c r="CVT188" s="91"/>
      <c r="CVU188" s="91"/>
      <c r="CVV188" s="91"/>
      <c r="CVW188" s="91"/>
      <c r="CVX188" s="91"/>
      <c r="CVY188" s="91"/>
      <c r="CVZ188" s="91"/>
      <c r="CWA188" s="91"/>
      <c r="CWB188" s="91"/>
      <c r="CWC188" s="91"/>
      <c r="CWD188" s="91"/>
      <c r="CWE188" s="91"/>
      <c r="CWF188" s="91"/>
      <c r="CWG188" s="91"/>
      <c r="CWH188" s="91"/>
      <c r="CWI188" s="91"/>
      <c r="CWJ188" s="91"/>
      <c r="CWK188" s="91"/>
      <c r="CWL188" s="91"/>
      <c r="CWM188" s="91"/>
      <c r="CWN188" s="91"/>
      <c r="CWO188" s="91"/>
      <c r="CWP188" s="91"/>
      <c r="CWQ188" s="91"/>
      <c r="CWR188" s="91"/>
      <c r="CWS188" s="91"/>
      <c r="CWT188" s="91"/>
      <c r="CWU188" s="91"/>
      <c r="CWV188" s="91"/>
      <c r="CWW188" s="91"/>
      <c r="CWX188" s="91"/>
      <c r="CWY188" s="91"/>
      <c r="CWZ188" s="91"/>
      <c r="CXA188" s="91"/>
      <c r="CXB188" s="91"/>
      <c r="CXC188" s="91"/>
      <c r="CXD188" s="91"/>
      <c r="CXE188" s="91"/>
      <c r="CXF188" s="91"/>
      <c r="CXG188" s="91"/>
      <c r="CXH188" s="91"/>
      <c r="CXI188" s="91"/>
      <c r="CXJ188" s="91"/>
      <c r="CXK188" s="91"/>
      <c r="CXL188" s="91"/>
      <c r="CXM188" s="91"/>
      <c r="CXN188" s="91"/>
      <c r="CXO188" s="91"/>
      <c r="CXP188" s="91"/>
      <c r="CXQ188" s="91"/>
      <c r="CXR188" s="91"/>
      <c r="CXS188" s="91"/>
      <c r="CXT188" s="91"/>
      <c r="CXU188" s="91"/>
      <c r="CXV188" s="91"/>
      <c r="CXW188" s="91"/>
      <c r="CXX188" s="91"/>
      <c r="CXY188" s="91"/>
      <c r="CXZ188" s="91"/>
      <c r="CYA188" s="91"/>
      <c r="CYB188" s="91"/>
      <c r="CYC188" s="91"/>
      <c r="CYD188" s="91"/>
      <c r="CYE188" s="91"/>
      <c r="CYF188" s="91"/>
      <c r="CYG188" s="91"/>
      <c r="CYH188" s="91"/>
      <c r="CYI188" s="91"/>
      <c r="CYJ188" s="91"/>
      <c r="CYK188" s="91"/>
      <c r="CYL188" s="91"/>
      <c r="CYM188" s="91"/>
      <c r="CYN188" s="91"/>
      <c r="CYO188" s="91"/>
      <c r="CYP188" s="91"/>
      <c r="CYQ188" s="91"/>
      <c r="CYR188" s="91"/>
      <c r="CYS188" s="91"/>
      <c r="CYT188" s="91"/>
      <c r="CYU188" s="91"/>
      <c r="CYV188" s="91"/>
      <c r="CYW188" s="91"/>
      <c r="CYX188" s="91"/>
      <c r="CYY188" s="91"/>
      <c r="CYZ188" s="91"/>
      <c r="CZA188" s="91"/>
      <c r="CZB188" s="91"/>
      <c r="CZC188" s="91"/>
      <c r="CZD188" s="91"/>
      <c r="CZE188" s="91"/>
      <c r="CZF188" s="91"/>
      <c r="CZG188" s="91"/>
      <c r="CZH188" s="91"/>
      <c r="CZI188" s="91"/>
      <c r="CZJ188" s="91"/>
      <c r="CZK188" s="91"/>
      <c r="CZL188" s="91"/>
      <c r="CZM188" s="91"/>
      <c r="CZN188" s="91"/>
      <c r="CZO188" s="91"/>
      <c r="CZP188" s="91"/>
      <c r="CZQ188" s="91"/>
      <c r="CZR188" s="91"/>
      <c r="CZS188" s="91"/>
      <c r="CZT188" s="91"/>
      <c r="CZU188" s="91"/>
      <c r="CZV188" s="91"/>
      <c r="CZW188" s="91"/>
      <c r="CZX188" s="91"/>
      <c r="CZY188" s="91"/>
      <c r="CZZ188" s="91"/>
      <c r="DAA188" s="91"/>
      <c r="DAB188" s="91"/>
      <c r="DAC188" s="91"/>
      <c r="DAD188" s="91"/>
      <c r="DAE188" s="91"/>
      <c r="DAF188" s="91"/>
      <c r="DAG188" s="91"/>
      <c r="DAH188" s="91"/>
      <c r="DAI188" s="91"/>
      <c r="DAJ188" s="91"/>
      <c r="DAK188" s="91"/>
      <c r="DAL188" s="91"/>
      <c r="DAM188" s="91"/>
      <c r="DAN188" s="91"/>
      <c r="DAO188" s="91"/>
      <c r="DAP188" s="91"/>
      <c r="DAQ188" s="91"/>
      <c r="DAR188" s="91"/>
      <c r="DAS188" s="91"/>
      <c r="DAT188" s="91"/>
      <c r="DAU188" s="91"/>
      <c r="DAV188" s="91"/>
      <c r="DAW188" s="91"/>
      <c r="DAX188" s="91"/>
      <c r="DAY188" s="91"/>
      <c r="DAZ188" s="91"/>
      <c r="DBA188" s="91"/>
      <c r="DBB188" s="91"/>
      <c r="DBC188" s="91"/>
      <c r="DBD188" s="91"/>
      <c r="DBE188" s="91"/>
      <c r="DBF188" s="91"/>
      <c r="DBG188" s="91"/>
      <c r="DBH188" s="91"/>
      <c r="DBI188" s="91"/>
      <c r="DBJ188" s="91"/>
      <c r="DBK188" s="91"/>
      <c r="DBL188" s="91"/>
      <c r="DBM188" s="91"/>
      <c r="DBN188" s="91"/>
      <c r="DBO188" s="91"/>
      <c r="DBP188" s="91"/>
      <c r="DBQ188" s="91"/>
      <c r="DBR188" s="91"/>
      <c r="DBS188" s="91"/>
      <c r="DBT188" s="91"/>
      <c r="DBU188" s="91"/>
      <c r="DBV188" s="91"/>
      <c r="DBW188" s="91"/>
      <c r="DBX188" s="91"/>
      <c r="DBY188" s="91"/>
      <c r="DBZ188" s="91"/>
      <c r="DCA188" s="91"/>
      <c r="DCB188" s="91"/>
      <c r="DCC188" s="91"/>
      <c r="DCD188" s="91"/>
      <c r="DCE188" s="91"/>
      <c r="DCF188" s="91"/>
      <c r="DCG188" s="91"/>
      <c r="DCH188" s="91"/>
      <c r="DCI188" s="91"/>
      <c r="DCJ188" s="91"/>
      <c r="DCK188" s="91"/>
      <c r="DCL188" s="91"/>
      <c r="DCM188" s="91"/>
      <c r="DCN188" s="91"/>
      <c r="DCO188" s="91"/>
      <c r="DCP188" s="91"/>
      <c r="DCQ188" s="91"/>
      <c r="DCR188" s="91"/>
      <c r="DCS188" s="91"/>
      <c r="DCT188" s="91"/>
      <c r="DCU188" s="91"/>
      <c r="DCV188" s="91"/>
      <c r="DCW188" s="91"/>
      <c r="DCX188" s="91"/>
      <c r="DCY188" s="91"/>
      <c r="DCZ188" s="91"/>
      <c r="DDA188" s="91"/>
      <c r="DDB188" s="91"/>
      <c r="DDC188" s="91"/>
      <c r="DDD188" s="91"/>
      <c r="DDE188" s="91"/>
      <c r="DDF188" s="91"/>
      <c r="DDG188" s="91"/>
      <c r="DDH188" s="91"/>
      <c r="DDI188" s="91"/>
      <c r="DDJ188" s="91"/>
      <c r="DDK188" s="91"/>
      <c r="DDL188" s="91"/>
      <c r="DDM188" s="91"/>
      <c r="DDN188" s="91"/>
      <c r="DDO188" s="91"/>
      <c r="DDP188" s="91"/>
      <c r="DDQ188" s="91"/>
      <c r="DDR188" s="91"/>
      <c r="DDS188" s="91"/>
      <c r="DDT188" s="91"/>
      <c r="DDU188" s="91"/>
      <c r="DDV188" s="91"/>
      <c r="DDW188" s="91"/>
      <c r="DDX188" s="91"/>
      <c r="DDY188" s="91"/>
      <c r="DDZ188" s="91"/>
      <c r="DEA188" s="91"/>
      <c r="DEB188" s="91"/>
      <c r="DEC188" s="91"/>
      <c r="DED188" s="91"/>
      <c r="DEE188" s="91"/>
      <c r="DEF188" s="91"/>
      <c r="DEG188" s="91"/>
      <c r="DEH188" s="91"/>
      <c r="DEI188" s="91"/>
      <c r="DEJ188" s="91"/>
      <c r="DEK188" s="91"/>
      <c r="DEL188" s="91"/>
      <c r="DEM188" s="91"/>
      <c r="DEN188" s="91"/>
      <c r="DEO188" s="91"/>
      <c r="DEP188" s="91"/>
      <c r="DEQ188" s="91"/>
      <c r="DER188" s="91"/>
      <c r="DES188" s="91"/>
      <c r="DET188" s="91"/>
      <c r="DEU188" s="91"/>
      <c r="DEV188" s="91"/>
      <c r="DEW188" s="91"/>
      <c r="DEX188" s="91"/>
      <c r="DEY188" s="91"/>
      <c r="DEZ188" s="91"/>
      <c r="DFA188" s="91"/>
      <c r="DFB188" s="91"/>
      <c r="DFC188" s="91"/>
      <c r="DFD188" s="91"/>
      <c r="DFE188" s="91"/>
      <c r="DFF188" s="91"/>
      <c r="DFG188" s="91"/>
      <c r="DFH188" s="91"/>
      <c r="DFI188" s="91"/>
      <c r="DFJ188" s="91"/>
      <c r="DFK188" s="91"/>
      <c r="DFL188" s="91"/>
      <c r="DFM188" s="91"/>
      <c r="DFN188" s="91"/>
      <c r="DFO188" s="91"/>
      <c r="DFP188" s="91"/>
      <c r="DFQ188" s="91"/>
      <c r="DFR188" s="91"/>
      <c r="DFS188" s="91"/>
      <c r="DFT188" s="91"/>
      <c r="DFU188" s="91"/>
      <c r="DFV188" s="91"/>
      <c r="DFW188" s="91"/>
      <c r="DFX188" s="91"/>
      <c r="DFY188" s="91"/>
      <c r="DFZ188" s="91"/>
      <c r="DGA188" s="91"/>
      <c r="DGB188" s="91"/>
      <c r="DGC188" s="91"/>
      <c r="DGD188" s="91"/>
      <c r="DGE188" s="91"/>
      <c r="DGF188" s="91"/>
      <c r="DGG188" s="91"/>
      <c r="DGH188" s="91"/>
      <c r="DGI188" s="91"/>
      <c r="DGJ188" s="91"/>
      <c r="DGK188" s="91"/>
      <c r="DGL188" s="91"/>
      <c r="DGM188" s="91"/>
      <c r="DGN188" s="91"/>
      <c r="DGO188" s="91"/>
      <c r="DGP188" s="91"/>
      <c r="DGQ188" s="91"/>
      <c r="DGR188" s="91"/>
      <c r="DGS188" s="91"/>
      <c r="DGT188" s="91"/>
      <c r="DGU188" s="91"/>
      <c r="DGV188" s="91"/>
      <c r="DGW188" s="91"/>
      <c r="DGX188" s="91"/>
      <c r="DGY188" s="91"/>
      <c r="DGZ188" s="91"/>
      <c r="DHA188" s="91"/>
      <c r="DHB188" s="91"/>
      <c r="DHC188" s="91"/>
      <c r="DHD188" s="91"/>
      <c r="DHE188" s="91"/>
      <c r="DHF188" s="91"/>
      <c r="DHG188" s="91"/>
      <c r="DHH188" s="91"/>
      <c r="DHI188" s="91"/>
      <c r="DHJ188" s="91"/>
      <c r="DHK188" s="91"/>
      <c r="DHL188" s="91"/>
      <c r="DHM188" s="91"/>
      <c r="DHN188" s="91"/>
      <c r="DHO188" s="91"/>
      <c r="DHP188" s="91"/>
      <c r="DHQ188" s="91"/>
      <c r="DHR188" s="91"/>
      <c r="DHS188" s="91"/>
      <c r="DHT188" s="91"/>
      <c r="DHU188" s="91"/>
      <c r="DHV188" s="91"/>
      <c r="DHW188" s="91"/>
      <c r="DHX188" s="91"/>
      <c r="DHY188" s="91"/>
      <c r="DHZ188" s="91"/>
      <c r="DIA188" s="91"/>
      <c r="DIB188" s="91"/>
      <c r="DIC188" s="91"/>
      <c r="DID188" s="91"/>
      <c r="DIE188" s="91"/>
      <c r="DIF188" s="91"/>
      <c r="DIG188" s="91"/>
      <c r="DIH188" s="91"/>
      <c r="DII188" s="91"/>
      <c r="DIJ188" s="91"/>
      <c r="DIK188" s="91"/>
      <c r="DIL188" s="91"/>
      <c r="DIM188" s="91"/>
      <c r="DIN188" s="91"/>
      <c r="DIO188" s="91"/>
      <c r="DIP188" s="91"/>
      <c r="DIQ188" s="91"/>
      <c r="DIR188" s="91"/>
      <c r="DIS188" s="91"/>
      <c r="DIT188" s="91"/>
      <c r="DIU188" s="91"/>
      <c r="DIV188" s="91"/>
      <c r="DIW188" s="91"/>
      <c r="DIX188" s="91"/>
      <c r="DIY188" s="91"/>
      <c r="DIZ188" s="91"/>
      <c r="DJA188" s="91"/>
      <c r="DJB188" s="91"/>
      <c r="DJC188" s="91"/>
      <c r="DJD188" s="91"/>
      <c r="DJE188" s="91"/>
      <c r="DJF188" s="91"/>
      <c r="DJG188" s="91"/>
      <c r="DJH188" s="91"/>
      <c r="DJI188" s="91"/>
      <c r="DJJ188" s="91"/>
      <c r="DJK188" s="91"/>
      <c r="DJL188" s="91"/>
      <c r="DJM188" s="91"/>
      <c r="DJN188" s="91"/>
      <c r="DJO188" s="91"/>
      <c r="DJP188" s="91"/>
      <c r="DJQ188" s="91"/>
      <c r="DJR188" s="91"/>
      <c r="DJS188" s="91"/>
      <c r="DJT188" s="91"/>
      <c r="DJU188" s="91"/>
      <c r="DJV188" s="91"/>
      <c r="DJW188" s="91"/>
      <c r="DJX188" s="91"/>
      <c r="DJY188" s="91"/>
      <c r="DJZ188" s="91"/>
      <c r="DKA188" s="91"/>
      <c r="DKB188" s="91"/>
      <c r="DKC188" s="91"/>
      <c r="DKD188" s="91"/>
      <c r="DKE188" s="91"/>
      <c r="DKF188" s="91"/>
      <c r="DKG188" s="91"/>
      <c r="DKH188" s="91"/>
      <c r="DKI188" s="91"/>
      <c r="DKJ188" s="91"/>
      <c r="DKK188" s="91"/>
      <c r="DKL188" s="91"/>
      <c r="DKM188" s="91"/>
      <c r="DKN188" s="91"/>
      <c r="DKO188" s="91"/>
      <c r="DKP188" s="91"/>
      <c r="DKQ188" s="91"/>
      <c r="DKR188" s="91"/>
      <c r="DKS188" s="91"/>
      <c r="DKT188" s="91"/>
      <c r="DKU188" s="91"/>
      <c r="DKV188" s="91"/>
      <c r="DKW188" s="91"/>
      <c r="DKX188" s="91"/>
      <c r="DKY188" s="91"/>
      <c r="DKZ188" s="91"/>
      <c r="DLA188" s="91"/>
      <c r="DLB188" s="91"/>
      <c r="DLC188" s="91"/>
      <c r="DLD188" s="91"/>
      <c r="DLE188" s="91"/>
      <c r="DLF188" s="91"/>
      <c r="DLG188" s="91"/>
      <c r="DLH188" s="91"/>
      <c r="DLI188" s="91"/>
      <c r="DLJ188" s="91"/>
      <c r="DLK188" s="91"/>
      <c r="DLL188" s="91"/>
      <c r="DLM188" s="91"/>
      <c r="DLN188" s="91"/>
      <c r="DLO188" s="91"/>
      <c r="DLP188" s="91"/>
      <c r="DLQ188" s="91"/>
      <c r="DLR188" s="91"/>
      <c r="DLS188" s="91"/>
      <c r="DLT188" s="91"/>
      <c r="DLU188" s="91"/>
      <c r="DLV188" s="91"/>
      <c r="DLW188" s="91"/>
      <c r="DLX188" s="91"/>
      <c r="DLY188" s="91"/>
      <c r="DLZ188" s="91"/>
      <c r="DMA188" s="91"/>
      <c r="DMB188" s="91"/>
      <c r="DMC188" s="91"/>
      <c r="DMD188" s="91"/>
      <c r="DME188" s="91"/>
      <c r="DMF188" s="91"/>
      <c r="DMG188" s="91"/>
      <c r="DMH188" s="91"/>
      <c r="DMI188" s="91"/>
      <c r="DMJ188" s="91"/>
      <c r="DMK188" s="91"/>
      <c r="DML188" s="91"/>
      <c r="DMM188" s="91"/>
      <c r="DMN188" s="91"/>
      <c r="DMO188" s="91"/>
      <c r="DMP188" s="91"/>
      <c r="DMQ188" s="91"/>
      <c r="DMR188" s="91"/>
      <c r="DMS188" s="91"/>
      <c r="DMT188" s="91"/>
      <c r="DMU188" s="91"/>
      <c r="DMV188" s="91"/>
      <c r="DMW188" s="91"/>
      <c r="DMX188" s="91"/>
      <c r="DMY188" s="91"/>
      <c r="DMZ188" s="91"/>
      <c r="DNA188" s="91"/>
      <c r="DNB188" s="91"/>
      <c r="DNC188" s="91"/>
      <c r="DND188" s="91"/>
      <c r="DNE188" s="91"/>
      <c r="DNF188" s="91"/>
      <c r="DNG188" s="91"/>
      <c r="DNH188" s="91"/>
      <c r="DNI188" s="91"/>
      <c r="DNJ188" s="91"/>
      <c r="DNK188" s="91"/>
      <c r="DNL188" s="91"/>
      <c r="DNM188" s="91"/>
      <c r="DNN188" s="91"/>
      <c r="DNO188" s="91"/>
      <c r="DNP188" s="91"/>
      <c r="DNQ188" s="91"/>
      <c r="DNR188" s="91"/>
      <c r="DNS188" s="91"/>
      <c r="DNT188" s="91"/>
      <c r="DNU188" s="91"/>
      <c r="DNV188" s="91"/>
      <c r="DNW188" s="91"/>
      <c r="DNX188" s="91"/>
      <c r="DNY188" s="91"/>
      <c r="DNZ188" s="91"/>
      <c r="DOA188" s="91"/>
      <c r="DOB188" s="91"/>
      <c r="DOC188" s="91"/>
      <c r="DOD188" s="91"/>
      <c r="DOE188" s="91"/>
      <c r="DOF188" s="91"/>
      <c r="DOG188" s="91"/>
      <c r="DOH188" s="91"/>
      <c r="DOI188" s="91"/>
      <c r="DOJ188" s="91"/>
      <c r="DOK188" s="91"/>
      <c r="DOL188" s="91"/>
      <c r="DOM188" s="91"/>
      <c r="DON188" s="91"/>
      <c r="DOO188" s="91"/>
      <c r="DOP188" s="91"/>
      <c r="DOQ188" s="91"/>
      <c r="DOR188" s="91"/>
      <c r="DOS188" s="91"/>
      <c r="DOT188" s="91"/>
      <c r="DOU188" s="91"/>
      <c r="DOV188" s="91"/>
      <c r="DOW188" s="91"/>
      <c r="DOX188" s="91"/>
      <c r="DOY188" s="91"/>
      <c r="DOZ188" s="91"/>
      <c r="DPA188" s="91"/>
      <c r="DPB188" s="91"/>
      <c r="DPC188" s="91"/>
      <c r="DPD188" s="91"/>
      <c r="DPE188" s="91"/>
      <c r="DPF188" s="91"/>
      <c r="DPG188" s="91"/>
      <c r="DPH188" s="91"/>
      <c r="DPI188" s="91"/>
      <c r="DPJ188" s="91"/>
      <c r="DPK188" s="91"/>
      <c r="DPL188" s="91"/>
      <c r="DPM188" s="91"/>
      <c r="DPN188" s="91"/>
      <c r="DPO188" s="91"/>
      <c r="DPP188" s="91"/>
      <c r="DPQ188" s="91"/>
      <c r="DPR188" s="91"/>
      <c r="DPS188" s="91"/>
      <c r="DPT188" s="91"/>
      <c r="DPU188" s="91"/>
      <c r="DPV188" s="91"/>
      <c r="DPW188" s="91"/>
      <c r="DPX188" s="91"/>
      <c r="DPY188" s="91"/>
      <c r="DPZ188" s="91"/>
      <c r="DQA188" s="91"/>
      <c r="DQB188" s="91"/>
      <c r="DQC188" s="91"/>
      <c r="DQD188" s="91"/>
      <c r="DQE188" s="91"/>
      <c r="DQF188" s="91"/>
      <c r="DQG188" s="91"/>
      <c r="DQH188" s="91"/>
      <c r="DQI188" s="91"/>
      <c r="DQJ188" s="91"/>
      <c r="DQK188" s="91"/>
      <c r="DQL188" s="91"/>
      <c r="DQM188" s="91"/>
      <c r="DQN188" s="91"/>
      <c r="DQO188" s="91"/>
      <c r="DQP188" s="91"/>
      <c r="DQQ188" s="91"/>
      <c r="DQR188" s="91"/>
      <c r="DQS188" s="91"/>
      <c r="DQT188" s="91"/>
      <c r="DQU188" s="91"/>
      <c r="DQV188" s="91"/>
      <c r="DQW188" s="91"/>
      <c r="DQX188" s="91"/>
      <c r="DQY188" s="91"/>
      <c r="DQZ188" s="91"/>
      <c r="DRA188" s="91"/>
      <c r="DRB188" s="91"/>
      <c r="DRC188" s="91"/>
      <c r="DRD188" s="91"/>
      <c r="DRE188" s="91"/>
      <c r="DRF188" s="91"/>
      <c r="DRG188" s="91"/>
      <c r="DRH188" s="91"/>
      <c r="DRI188" s="91"/>
      <c r="DRJ188" s="91"/>
      <c r="DRK188" s="91"/>
      <c r="DRL188" s="91"/>
      <c r="DRM188" s="91"/>
      <c r="DRN188" s="91"/>
      <c r="DRO188" s="91"/>
      <c r="DRP188" s="91"/>
      <c r="DRQ188" s="91"/>
      <c r="DRR188" s="91"/>
      <c r="DRS188" s="91"/>
      <c r="DRT188" s="91"/>
      <c r="DRU188" s="91"/>
      <c r="DRV188" s="91"/>
      <c r="DRW188" s="91"/>
      <c r="DRX188" s="91"/>
      <c r="DRY188" s="91"/>
      <c r="DRZ188" s="91"/>
      <c r="DSA188" s="91"/>
      <c r="DSB188" s="91"/>
      <c r="DSC188" s="91"/>
      <c r="DSD188" s="91"/>
      <c r="DSE188" s="91"/>
      <c r="DSF188" s="91"/>
      <c r="DSG188" s="91"/>
      <c r="DSH188" s="91"/>
      <c r="DSI188" s="91"/>
      <c r="DSJ188" s="91"/>
      <c r="DSK188" s="91"/>
      <c r="DSL188" s="91"/>
      <c r="DSM188" s="91"/>
      <c r="DSN188" s="91"/>
      <c r="DSO188" s="91"/>
      <c r="DSP188" s="91"/>
      <c r="DSQ188" s="91"/>
      <c r="DSR188" s="91"/>
      <c r="DSS188" s="91"/>
      <c r="DST188" s="91"/>
      <c r="DSU188" s="91"/>
      <c r="DSV188" s="91"/>
      <c r="DSW188" s="91"/>
      <c r="DSX188" s="91"/>
      <c r="DSY188" s="91"/>
      <c r="DSZ188" s="91"/>
      <c r="DTA188" s="91"/>
      <c r="DTB188" s="91"/>
      <c r="DTC188" s="91"/>
      <c r="DTD188" s="91"/>
      <c r="DTE188" s="91"/>
      <c r="DTF188" s="91"/>
      <c r="DTG188" s="91"/>
      <c r="DTH188" s="91"/>
      <c r="DTI188" s="91"/>
      <c r="DTJ188" s="91"/>
      <c r="DTK188" s="91"/>
      <c r="DTL188" s="91"/>
      <c r="DTM188" s="91"/>
      <c r="DTN188" s="91"/>
      <c r="DTO188" s="91"/>
      <c r="DTP188" s="91"/>
      <c r="DTQ188" s="91"/>
      <c r="DTR188" s="91"/>
      <c r="DTS188" s="91"/>
      <c r="DTT188" s="91"/>
      <c r="DTU188" s="91"/>
      <c r="DTV188" s="91"/>
      <c r="DTW188" s="91"/>
      <c r="DTX188" s="91"/>
      <c r="DTY188" s="91"/>
      <c r="DTZ188" s="91"/>
      <c r="DUA188" s="91"/>
      <c r="DUB188" s="91"/>
      <c r="DUC188" s="91"/>
      <c r="DUD188" s="91"/>
      <c r="DUE188" s="91"/>
      <c r="DUF188" s="91"/>
      <c r="DUG188" s="91"/>
      <c r="DUH188" s="91"/>
      <c r="DUI188" s="91"/>
      <c r="DUJ188" s="91"/>
      <c r="DUK188" s="91"/>
      <c r="DUL188" s="91"/>
      <c r="DUM188" s="91"/>
      <c r="DUN188" s="91"/>
      <c r="DUO188" s="91"/>
      <c r="DUP188" s="91"/>
      <c r="DUQ188" s="91"/>
      <c r="DUR188" s="91"/>
      <c r="DUS188" s="91"/>
      <c r="DUT188" s="91"/>
      <c r="DUU188" s="91"/>
      <c r="DUV188" s="91"/>
      <c r="DUW188" s="91"/>
      <c r="DUX188" s="91"/>
      <c r="DUY188" s="91"/>
      <c r="DUZ188" s="91"/>
      <c r="DVA188" s="91"/>
      <c r="DVB188" s="91"/>
      <c r="DVC188" s="91"/>
      <c r="DVD188" s="91"/>
      <c r="DVE188" s="91"/>
      <c r="DVF188" s="91"/>
      <c r="DVG188" s="91"/>
      <c r="DVH188" s="91"/>
      <c r="DVI188" s="91"/>
      <c r="DVJ188" s="91"/>
      <c r="DVK188" s="91"/>
      <c r="DVL188" s="91"/>
      <c r="DVM188" s="91"/>
      <c r="DVN188" s="91"/>
      <c r="DVO188" s="91"/>
      <c r="DVP188" s="91"/>
      <c r="DVQ188" s="91"/>
      <c r="DVR188" s="91"/>
      <c r="DVS188" s="91"/>
      <c r="DVT188" s="91"/>
      <c r="DVU188" s="91"/>
      <c r="DVV188" s="91"/>
      <c r="DVW188" s="91"/>
      <c r="DVX188" s="91"/>
      <c r="DVY188" s="91"/>
      <c r="DVZ188" s="91"/>
      <c r="DWA188" s="91"/>
      <c r="DWB188" s="91"/>
      <c r="DWC188" s="91"/>
      <c r="DWD188" s="91"/>
      <c r="DWE188" s="91"/>
      <c r="DWF188" s="91"/>
      <c r="DWG188" s="91"/>
      <c r="DWH188" s="91"/>
      <c r="DWI188" s="91"/>
      <c r="DWJ188" s="91"/>
      <c r="DWK188" s="91"/>
      <c r="DWL188" s="91"/>
      <c r="DWM188" s="91"/>
      <c r="DWN188" s="91"/>
      <c r="DWO188" s="91"/>
      <c r="DWP188" s="91"/>
      <c r="DWQ188" s="91"/>
      <c r="DWR188" s="91"/>
      <c r="DWS188" s="91"/>
      <c r="DWT188" s="91"/>
      <c r="DWU188" s="91"/>
      <c r="DWV188" s="91"/>
      <c r="DWW188" s="91"/>
      <c r="DWX188" s="91"/>
      <c r="DWY188" s="91"/>
      <c r="DWZ188" s="91"/>
      <c r="DXA188" s="91"/>
      <c r="DXB188" s="91"/>
      <c r="DXC188" s="91"/>
      <c r="DXD188" s="91"/>
      <c r="DXE188" s="91"/>
      <c r="DXF188" s="91"/>
      <c r="DXG188" s="91"/>
      <c r="DXH188" s="91"/>
      <c r="DXI188" s="91"/>
      <c r="DXJ188" s="91"/>
      <c r="DXK188" s="91"/>
      <c r="DXL188" s="91"/>
      <c r="DXM188" s="91"/>
      <c r="DXN188" s="91"/>
      <c r="DXO188" s="91"/>
      <c r="DXP188" s="91"/>
      <c r="DXQ188" s="91"/>
      <c r="DXR188" s="91"/>
      <c r="DXS188" s="91"/>
      <c r="DXT188" s="91"/>
      <c r="DXU188" s="91"/>
      <c r="DXV188" s="91"/>
      <c r="DXW188" s="91"/>
      <c r="DXX188" s="91"/>
      <c r="DXY188" s="91"/>
      <c r="DXZ188" s="91"/>
      <c r="DYA188" s="91"/>
      <c r="DYB188" s="91"/>
      <c r="DYC188" s="91"/>
      <c r="DYD188" s="91"/>
      <c r="DYE188" s="91"/>
      <c r="DYF188" s="91"/>
      <c r="DYG188" s="91"/>
      <c r="DYH188" s="91"/>
      <c r="DYI188" s="91"/>
      <c r="DYJ188" s="91"/>
      <c r="DYK188" s="91"/>
      <c r="DYL188" s="91"/>
      <c r="DYM188" s="91"/>
      <c r="DYN188" s="91"/>
      <c r="DYO188" s="91"/>
      <c r="DYP188" s="91"/>
      <c r="DYQ188" s="91"/>
      <c r="DYR188" s="91"/>
      <c r="DYS188" s="91"/>
      <c r="DYT188" s="91"/>
      <c r="DYU188" s="91"/>
      <c r="DYV188" s="91"/>
      <c r="DYW188" s="91"/>
      <c r="DYX188" s="91"/>
      <c r="DYY188" s="91"/>
      <c r="DYZ188" s="91"/>
      <c r="DZA188" s="91"/>
      <c r="DZB188" s="91"/>
      <c r="DZC188" s="91"/>
      <c r="DZD188" s="91"/>
      <c r="DZE188" s="91"/>
      <c r="DZF188" s="91"/>
      <c r="DZG188" s="91"/>
      <c r="DZH188" s="91"/>
      <c r="DZI188" s="91"/>
      <c r="DZJ188" s="91"/>
      <c r="DZK188" s="91"/>
      <c r="DZL188" s="91"/>
      <c r="DZM188" s="91"/>
      <c r="DZN188" s="91"/>
      <c r="DZO188" s="91"/>
      <c r="DZP188" s="91"/>
      <c r="DZQ188" s="91"/>
      <c r="DZR188" s="91"/>
      <c r="DZS188" s="91"/>
      <c r="DZT188" s="91"/>
      <c r="DZU188" s="91"/>
      <c r="DZV188" s="91"/>
      <c r="DZW188" s="91"/>
      <c r="DZX188" s="91"/>
      <c r="DZY188" s="91"/>
      <c r="DZZ188" s="91"/>
      <c r="EAA188" s="91"/>
      <c r="EAB188" s="91"/>
      <c r="EAC188" s="91"/>
      <c r="EAD188" s="91"/>
      <c r="EAE188" s="91"/>
      <c r="EAF188" s="91"/>
      <c r="EAG188" s="91"/>
      <c r="EAH188" s="91"/>
      <c r="EAI188" s="91"/>
      <c r="EAJ188" s="91"/>
      <c r="EAK188" s="91"/>
      <c r="EAL188" s="91"/>
      <c r="EAM188" s="91"/>
      <c r="EAN188" s="91"/>
      <c r="EAO188" s="91"/>
      <c r="EAP188" s="91"/>
      <c r="EAQ188" s="91"/>
      <c r="EAR188" s="91"/>
      <c r="EAS188" s="91"/>
      <c r="EAT188" s="91"/>
      <c r="EAU188" s="91"/>
      <c r="EAV188" s="91"/>
      <c r="EAW188" s="91"/>
      <c r="EAX188" s="91"/>
      <c r="EAY188" s="91"/>
      <c r="EAZ188" s="91"/>
      <c r="EBA188" s="91"/>
      <c r="EBB188" s="91"/>
      <c r="EBC188" s="91"/>
      <c r="EBD188" s="91"/>
      <c r="EBE188" s="91"/>
      <c r="EBF188" s="91"/>
      <c r="EBG188" s="91"/>
      <c r="EBH188" s="91"/>
      <c r="EBI188" s="91"/>
      <c r="EBJ188" s="91"/>
      <c r="EBK188" s="91"/>
      <c r="EBL188" s="91"/>
      <c r="EBM188" s="91"/>
      <c r="EBN188" s="91"/>
      <c r="EBO188" s="91"/>
      <c r="EBP188" s="91"/>
      <c r="EBQ188" s="91"/>
      <c r="EBR188" s="91"/>
      <c r="EBS188" s="91"/>
      <c r="EBT188" s="91"/>
      <c r="EBU188" s="91"/>
      <c r="EBV188" s="91"/>
      <c r="EBW188" s="91"/>
      <c r="EBX188" s="91"/>
      <c r="EBY188" s="91"/>
      <c r="EBZ188" s="91"/>
      <c r="ECA188" s="91"/>
      <c r="ECB188" s="91"/>
      <c r="ECC188" s="91"/>
      <c r="ECD188" s="91"/>
      <c r="ECE188" s="91"/>
      <c r="ECF188" s="91"/>
      <c r="ECG188" s="91"/>
      <c r="ECH188" s="91"/>
      <c r="ECI188" s="91"/>
      <c r="ECJ188" s="91"/>
      <c r="ECK188" s="91"/>
      <c r="ECL188" s="91"/>
      <c r="ECM188" s="91"/>
      <c r="ECN188" s="91"/>
      <c r="ECO188" s="91"/>
      <c r="ECP188" s="91"/>
      <c r="ECQ188" s="91"/>
      <c r="ECR188" s="91"/>
      <c r="ECS188" s="91"/>
      <c r="ECT188" s="91"/>
      <c r="ECU188" s="91"/>
      <c r="ECV188" s="91"/>
      <c r="ECW188" s="91"/>
      <c r="ECX188" s="91"/>
      <c r="ECY188" s="91"/>
      <c r="ECZ188" s="91"/>
      <c r="EDA188" s="91"/>
      <c r="EDB188" s="91"/>
      <c r="EDC188" s="91"/>
      <c r="EDD188" s="91"/>
      <c r="EDE188" s="91"/>
      <c r="EDF188" s="91"/>
      <c r="EDG188" s="91"/>
      <c r="EDH188" s="91"/>
      <c r="EDI188" s="91"/>
      <c r="EDJ188" s="91"/>
      <c r="EDK188" s="91"/>
      <c r="EDL188" s="91"/>
      <c r="EDM188" s="91"/>
      <c r="EDN188" s="91"/>
      <c r="EDO188" s="91"/>
      <c r="EDP188" s="91"/>
      <c r="EDQ188" s="91"/>
      <c r="EDR188" s="91"/>
      <c r="EDS188" s="91"/>
      <c r="EDT188" s="91"/>
      <c r="EDU188" s="91"/>
      <c r="EDV188" s="91"/>
      <c r="EDW188" s="91"/>
      <c r="EDX188" s="91"/>
      <c r="EDY188" s="91"/>
      <c r="EDZ188" s="91"/>
      <c r="EEA188" s="91"/>
      <c r="EEB188" s="91"/>
      <c r="EEC188" s="91"/>
      <c r="EED188" s="91"/>
      <c r="EEE188" s="91"/>
      <c r="EEF188" s="91"/>
      <c r="EEG188" s="91"/>
      <c r="EEH188" s="91"/>
      <c r="EEI188" s="91"/>
      <c r="EEJ188" s="91"/>
      <c r="EEK188" s="91"/>
      <c r="EEL188" s="91"/>
      <c r="EEM188" s="91"/>
      <c r="EEN188" s="91"/>
      <c r="EEO188" s="91"/>
      <c r="EEP188" s="91"/>
      <c r="EEQ188" s="91"/>
      <c r="EER188" s="91"/>
      <c r="EES188" s="91"/>
      <c r="EET188" s="91"/>
      <c r="EEU188" s="91"/>
      <c r="EEV188" s="91"/>
      <c r="EEW188" s="91"/>
      <c r="EEX188" s="91"/>
      <c r="EEY188" s="91"/>
      <c r="EEZ188" s="91"/>
      <c r="EFA188" s="91"/>
      <c r="EFB188" s="91"/>
      <c r="EFC188" s="91"/>
      <c r="EFD188" s="91"/>
      <c r="EFE188" s="91"/>
      <c r="EFF188" s="91"/>
      <c r="EFG188" s="91"/>
      <c r="EFH188" s="91"/>
      <c r="EFI188" s="91"/>
      <c r="EFJ188" s="91"/>
      <c r="EFK188" s="91"/>
      <c r="EFL188" s="91"/>
      <c r="EFM188" s="91"/>
      <c r="EFN188" s="91"/>
      <c r="EFO188" s="91"/>
      <c r="EFP188" s="91"/>
      <c r="EFQ188" s="91"/>
      <c r="EFR188" s="91"/>
      <c r="EFS188" s="91"/>
      <c r="EFT188" s="91"/>
      <c r="EFU188" s="91"/>
      <c r="EFV188" s="91"/>
      <c r="EFW188" s="91"/>
      <c r="EFX188" s="91"/>
      <c r="EFY188" s="91"/>
      <c r="EFZ188" s="91"/>
      <c r="EGA188" s="91"/>
      <c r="EGB188" s="91"/>
      <c r="EGC188" s="91"/>
      <c r="EGD188" s="91"/>
      <c r="EGE188" s="91"/>
      <c r="EGF188" s="91"/>
      <c r="EGG188" s="91"/>
      <c r="EGH188" s="91"/>
      <c r="EGI188" s="91"/>
      <c r="EGJ188" s="91"/>
      <c r="EGK188" s="91"/>
      <c r="EGL188" s="91"/>
      <c r="EGM188" s="91"/>
      <c r="EGN188" s="91"/>
      <c r="EGO188" s="91"/>
      <c r="EGP188" s="91"/>
      <c r="EGQ188" s="91"/>
      <c r="EGR188" s="91"/>
      <c r="EGS188" s="91"/>
      <c r="EGT188" s="91"/>
      <c r="EGU188" s="91"/>
      <c r="EGV188" s="91"/>
      <c r="EGW188" s="91"/>
      <c r="EGX188" s="91"/>
      <c r="EGY188" s="91"/>
      <c r="EGZ188" s="91"/>
      <c r="EHA188" s="91"/>
      <c r="EHB188" s="91"/>
      <c r="EHC188" s="91"/>
      <c r="EHD188" s="91"/>
      <c r="EHE188" s="91"/>
      <c r="EHF188" s="91"/>
      <c r="EHG188" s="91"/>
      <c r="EHH188" s="91"/>
      <c r="EHI188" s="91"/>
      <c r="EHJ188" s="91"/>
      <c r="EHK188" s="91"/>
      <c r="EHL188" s="91"/>
      <c r="EHM188" s="91"/>
      <c r="EHN188" s="91"/>
      <c r="EHO188" s="91"/>
      <c r="EHP188" s="91"/>
      <c r="EHQ188" s="91"/>
      <c r="EHR188" s="91"/>
      <c r="EHS188" s="91"/>
      <c r="EHT188" s="91"/>
      <c r="EHU188" s="91"/>
      <c r="EHV188" s="91"/>
      <c r="EHW188" s="91"/>
      <c r="EHX188" s="91"/>
      <c r="EHY188" s="91"/>
      <c r="EHZ188" s="91"/>
      <c r="EIA188" s="91"/>
      <c r="EIB188" s="91"/>
      <c r="EIC188" s="91"/>
      <c r="EID188" s="91"/>
      <c r="EIE188" s="91"/>
      <c r="EIF188" s="91"/>
      <c r="EIG188" s="91"/>
      <c r="EIH188" s="91"/>
      <c r="EII188" s="91"/>
      <c r="EIJ188" s="91"/>
      <c r="EIK188" s="91"/>
      <c r="EIL188" s="91"/>
      <c r="EIM188" s="91"/>
      <c r="EIN188" s="91"/>
      <c r="EIO188" s="91"/>
      <c r="EIP188" s="91"/>
      <c r="EIQ188" s="91"/>
      <c r="EIR188" s="91"/>
      <c r="EIS188" s="91"/>
      <c r="EIT188" s="91"/>
      <c r="EIU188" s="91"/>
      <c r="EIV188" s="91"/>
      <c r="EIW188" s="91"/>
      <c r="EIX188" s="91"/>
      <c r="EIY188" s="91"/>
      <c r="EIZ188" s="91"/>
      <c r="EJA188" s="91"/>
      <c r="EJB188" s="91"/>
      <c r="EJC188" s="91"/>
      <c r="EJD188" s="91"/>
      <c r="EJE188" s="91"/>
      <c r="EJF188" s="91"/>
      <c r="EJG188" s="91"/>
      <c r="EJH188" s="91"/>
      <c r="EJI188" s="91"/>
      <c r="EJJ188" s="91"/>
      <c r="EJK188" s="91"/>
      <c r="EJL188" s="91"/>
      <c r="EJM188" s="91"/>
      <c r="EJN188" s="91"/>
      <c r="EJO188" s="91"/>
      <c r="EJP188" s="91"/>
      <c r="EJQ188" s="91"/>
      <c r="EJR188" s="91"/>
      <c r="EJS188" s="91"/>
      <c r="EJT188" s="91"/>
      <c r="EJU188" s="91"/>
      <c r="EJV188" s="91"/>
      <c r="EJW188" s="91"/>
      <c r="EJX188" s="91"/>
      <c r="EJY188" s="91"/>
      <c r="EJZ188" s="91"/>
      <c r="EKA188" s="91"/>
      <c r="EKB188" s="91"/>
      <c r="EKC188" s="91"/>
      <c r="EKD188" s="91"/>
      <c r="EKE188" s="91"/>
      <c r="EKF188" s="91"/>
      <c r="EKG188" s="91"/>
      <c r="EKH188" s="91"/>
      <c r="EKI188" s="91"/>
      <c r="EKJ188" s="91"/>
      <c r="EKK188" s="91"/>
      <c r="EKL188" s="91"/>
      <c r="EKM188" s="91"/>
      <c r="EKN188" s="91"/>
      <c r="EKO188" s="91"/>
      <c r="EKP188" s="91"/>
      <c r="EKQ188" s="91"/>
      <c r="EKR188" s="91"/>
      <c r="EKS188" s="91"/>
      <c r="EKT188" s="91"/>
      <c r="EKU188" s="91"/>
      <c r="EKV188" s="91"/>
      <c r="EKW188" s="91"/>
      <c r="EKX188" s="91"/>
      <c r="EKY188" s="91"/>
      <c r="EKZ188" s="91"/>
      <c r="ELA188" s="91"/>
      <c r="ELB188" s="91"/>
      <c r="ELC188" s="91"/>
      <c r="ELD188" s="91"/>
      <c r="ELE188" s="91"/>
      <c r="ELF188" s="91"/>
      <c r="ELG188" s="91"/>
      <c r="ELH188" s="91"/>
      <c r="ELI188" s="91"/>
      <c r="ELJ188" s="91"/>
      <c r="ELK188" s="91"/>
      <c r="ELL188" s="91"/>
      <c r="ELM188" s="91"/>
      <c r="ELN188" s="91"/>
      <c r="ELO188" s="91"/>
      <c r="ELP188" s="91"/>
      <c r="ELQ188" s="91"/>
      <c r="ELR188" s="91"/>
      <c r="ELS188" s="91"/>
      <c r="ELT188" s="91"/>
      <c r="ELU188" s="91"/>
      <c r="ELV188" s="91"/>
      <c r="ELW188" s="91"/>
      <c r="ELX188" s="91"/>
      <c r="ELY188" s="91"/>
      <c r="ELZ188" s="91"/>
      <c r="EMA188" s="91"/>
      <c r="EMB188" s="91"/>
      <c r="EMC188" s="91"/>
      <c r="EMD188" s="91"/>
      <c r="EME188" s="91"/>
      <c r="EMF188" s="91"/>
      <c r="EMG188" s="91"/>
      <c r="EMH188" s="91"/>
      <c r="EMI188" s="91"/>
      <c r="EMJ188" s="91"/>
      <c r="EMK188" s="91"/>
      <c r="EML188" s="91"/>
      <c r="EMM188" s="91"/>
      <c r="EMN188" s="91"/>
      <c r="EMO188" s="91"/>
      <c r="EMP188" s="91"/>
      <c r="EMQ188" s="91"/>
      <c r="EMR188" s="91"/>
      <c r="EMS188" s="91"/>
      <c r="EMT188" s="91"/>
      <c r="EMU188" s="91"/>
      <c r="EMV188" s="91"/>
      <c r="EMW188" s="91"/>
      <c r="EMX188" s="91"/>
      <c r="EMY188" s="91"/>
      <c r="EMZ188" s="91"/>
      <c r="ENA188" s="91"/>
      <c r="ENB188" s="91"/>
      <c r="ENC188" s="91"/>
      <c r="END188" s="91"/>
      <c r="ENE188" s="91"/>
      <c r="ENF188" s="91"/>
      <c r="ENG188" s="91"/>
      <c r="ENH188" s="91"/>
      <c r="ENI188" s="91"/>
      <c r="ENJ188" s="91"/>
      <c r="ENK188" s="91"/>
      <c r="ENL188" s="91"/>
      <c r="ENM188" s="91"/>
      <c r="ENN188" s="91"/>
      <c r="ENO188" s="91"/>
      <c r="ENP188" s="91"/>
      <c r="ENQ188" s="91"/>
      <c r="ENR188" s="91"/>
      <c r="ENS188" s="91"/>
      <c r="ENT188" s="91"/>
      <c r="ENU188" s="91"/>
      <c r="ENV188" s="91"/>
      <c r="ENW188" s="91"/>
      <c r="ENX188" s="91"/>
      <c r="ENY188" s="91"/>
      <c r="ENZ188" s="91"/>
      <c r="EOA188" s="91"/>
      <c r="EOB188" s="91"/>
      <c r="EOC188" s="91"/>
      <c r="EOD188" s="91"/>
      <c r="EOE188" s="91"/>
      <c r="EOF188" s="91"/>
      <c r="EOG188" s="91"/>
      <c r="EOH188" s="91"/>
      <c r="EOI188" s="91"/>
      <c r="EOJ188" s="91"/>
      <c r="EOK188" s="91"/>
      <c r="EOL188" s="91"/>
      <c r="EOM188" s="91"/>
      <c r="EON188" s="91"/>
      <c r="EOO188" s="91"/>
      <c r="EOP188" s="91"/>
      <c r="EOQ188" s="91"/>
      <c r="EOR188" s="91"/>
      <c r="EOS188" s="91"/>
      <c r="EOT188" s="91"/>
      <c r="EOU188" s="91"/>
      <c r="EOV188" s="91"/>
      <c r="EOW188" s="91"/>
      <c r="EOX188" s="91"/>
      <c r="EOY188" s="91"/>
      <c r="EOZ188" s="91"/>
      <c r="EPA188" s="91"/>
      <c r="EPB188" s="91"/>
      <c r="EPC188" s="91"/>
      <c r="EPD188" s="91"/>
      <c r="EPE188" s="91"/>
      <c r="EPF188" s="91"/>
      <c r="EPG188" s="91"/>
      <c r="EPH188" s="91"/>
      <c r="EPI188" s="91"/>
      <c r="EPJ188" s="91"/>
      <c r="EPK188" s="91"/>
      <c r="EPL188" s="91"/>
      <c r="EPM188" s="91"/>
      <c r="EPN188" s="91"/>
      <c r="EPO188" s="91"/>
      <c r="EPP188" s="91"/>
      <c r="EPQ188" s="91"/>
      <c r="EPR188" s="91"/>
      <c r="EPS188" s="91"/>
      <c r="EPT188" s="91"/>
      <c r="EPU188" s="91"/>
      <c r="EPV188" s="91"/>
      <c r="EPW188" s="91"/>
      <c r="EPX188" s="91"/>
      <c r="EPY188" s="91"/>
      <c r="EPZ188" s="91"/>
      <c r="EQA188" s="91"/>
      <c r="EQB188" s="91"/>
      <c r="EQC188" s="91"/>
      <c r="EQD188" s="91"/>
      <c r="EQE188" s="91"/>
      <c r="EQF188" s="91"/>
      <c r="EQG188" s="91"/>
      <c r="EQH188" s="91"/>
      <c r="EQI188" s="91"/>
      <c r="EQJ188" s="91"/>
      <c r="EQK188" s="91"/>
      <c r="EQL188" s="91"/>
      <c r="EQM188" s="91"/>
      <c r="EQN188" s="91"/>
      <c r="EQO188" s="91"/>
      <c r="EQP188" s="91"/>
      <c r="EQQ188" s="91"/>
      <c r="EQR188" s="91"/>
      <c r="EQS188" s="91"/>
      <c r="EQT188" s="91"/>
      <c r="EQU188" s="91"/>
      <c r="EQV188" s="91"/>
      <c r="EQW188" s="91"/>
      <c r="EQX188" s="91"/>
      <c r="EQY188" s="91"/>
      <c r="EQZ188" s="91"/>
      <c r="ERA188" s="91"/>
      <c r="ERB188" s="91"/>
      <c r="ERC188" s="91"/>
      <c r="ERD188" s="91"/>
      <c r="ERE188" s="91"/>
      <c r="ERF188" s="91"/>
      <c r="ERG188" s="91"/>
      <c r="ERH188" s="91"/>
      <c r="ERI188" s="91"/>
      <c r="ERJ188" s="91"/>
      <c r="ERK188" s="91"/>
      <c r="ERL188" s="91"/>
      <c r="ERM188" s="91"/>
      <c r="ERN188" s="91"/>
      <c r="ERO188" s="91"/>
      <c r="ERP188" s="91"/>
      <c r="ERQ188" s="91"/>
      <c r="ERR188" s="91"/>
      <c r="ERS188" s="91"/>
      <c r="ERT188" s="91"/>
      <c r="ERU188" s="91"/>
      <c r="ERV188" s="91"/>
      <c r="ERW188" s="91"/>
      <c r="ERX188" s="91"/>
      <c r="ERY188" s="91"/>
      <c r="ERZ188" s="91"/>
      <c r="ESA188" s="91"/>
      <c r="ESB188" s="91"/>
      <c r="ESC188" s="91"/>
      <c r="ESD188" s="91"/>
      <c r="ESE188" s="91"/>
      <c r="ESF188" s="91"/>
      <c r="ESG188" s="91"/>
      <c r="ESH188" s="91"/>
      <c r="ESI188" s="91"/>
      <c r="ESJ188" s="91"/>
      <c r="ESK188" s="91"/>
      <c r="ESL188" s="91"/>
      <c r="ESM188" s="91"/>
      <c r="ESN188" s="91"/>
      <c r="ESO188" s="91"/>
      <c r="ESP188" s="91"/>
      <c r="ESQ188" s="91"/>
      <c r="ESR188" s="91"/>
      <c r="ESS188" s="91"/>
      <c r="EST188" s="91"/>
      <c r="ESU188" s="91"/>
      <c r="ESV188" s="91"/>
      <c r="ESW188" s="91"/>
      <c r="ESX188" s="91"/>
      <c r="ESY188" s="91"/>
      <c r="ESZ188" s="91"/>
      <c r="ETA188" s="91"/>
      <c r="ETB188" s="91"/>
      <c r="ETC188" s="91"/>
      <c r="ETD188" s="91"/>
      <c r="ETE188" s="91"/>
      <c r="ETF188" s="91"/>
      <c r="ETG188" s="91"/>
      <c r="ETH188" s="91"/>
      <c r="ETI188" s="91"/>
      <c r="ETJ188" s="91"/>
      <c r="ETK188" s="91"/>
      <c r="ETL188" s="91"/>
      <c r="ETM188" s="91"/>
      <c r="ETN188" s="91"/>
      <c r="ETO188" s="91"/>
      <c r="ETP188" s="91"/>
      <c r="ETQ188" s="91"/>
      <c r="ETR188" s="91"/>
      <c r="ETS188" s="91"/>
      <c r="ETT188" s="91"/>
      <c r="ETU188" s="91"/>
      <c r="ETV188" s="91"/>
      <c r="ETW188" s="91"/>
      <c r="ETX188" s="91"/>
      <c r="ETY188" s="91"/>
      <c r="ETZ188" s="91"/>
      <c r="EUA188" s="91"/>
      <c r="EUB188" s="91"/>
      <c r="EUC188" s="91"/>
      <c r="EUD188" s="91"/>
      <c r="EUE188" s="91"/>
      <c r="EUF188" s="91"/>
      <c r="EUG188" s="91"/>
      <c r="EUH188" s="91"/>
      <c r="EUI188" s="91"/>
      <c r="EUJ188" s="91"/>
      <c r="EUK188" s="91"/>
      <c r="EUL188" s="91"/>
      <c r="EUM188" s="91"/>
      <c r="EUN188" s="91"/>
      <c r="EUO188" s="91"/>
      <c r="EUP188" s="91"/>
      <c r="EUQ188" s="91"/>
      <c r="EUR188" s="91"/>
      <c r="EUS188" s="91"/>
      <c r="EUT188" s="91"/>
      <c r="EUU188" s="91"/>
      <c r="EUV188" s="91"/>
      <c r="EUW188" s="91"/>
      <c r="EUX188" s="91"/>
      <c r="EUY188" s="91"/>
      <c r="EUZ188" s="91"/>
      <c r="EVA188" s="91"/>
      <c r="EVB188" s="91"/>
      <c r="EVC188" s="91"/>
      <c r="EVD188" s="91"/>
      <c r="EVE188" s="91"/>
      <c r="EVF188" s="91"/>
      <c r="EVG188" s="91"/>
      <c r="EVH188" s="91"/>
      <c r="EVI188" s="91"/>
      <c r="EVJ188" s="91"/>
      <c r="EVK188" s="91"/>
      <c r="EVL188" s="91"/>
      <c r="EVM188" s="91"/>
      <c r="EVN188" s="91"/>
      <c r="EVO188" s="91"/>
      <c r="EVP188" s="91"/>
      <c r="EVQ188" s="91"/>
      <c r="EVR188" s="91"/>
      <c r="EVS188" s="91"/>
      <c r="EVT188" s="91"/>
      <c r="EVU188" s="91"/>
      <c r="EVV188" s="91"/>
      <c r="EVW188" s="91"/>
      <c r="EVX188" s="91"/>
      <c r="EVY188" s="91"/>
      <c r="EVZ188" s="91"/>
      <c r="EWA188" s="91"/>
      <c r="EWB188" s="91"/>
      <c r="EWC188" s="91"/>
      <c r="EWD188" s="91"/>
      <c r="EWE188" s="91"/>
      <c r="EWF188" s="91"/>
      <c r="EWG188" s="91"/>
      <c r="EWH188" s="91"/>
      <c r="EWI188" s="91"/>
      <c r="EWJ188" s="91"/>
      <c r="EWK188" s="91"/>
      <c r="EWL188" s="91"/>
      <c r="EWM188" s="91"/>
      <c r="EWN188" s="91"/>
      <c r="EWO188" s="91"/>
      <c r="EWP188" s="91"/>
      <c r="EWQ188" s="91"/>
      <c r="EWR188" s="91"/>
      <c r="EWS188" s="91"/>
      <c r="EWT188" s="91"/>
      <c r="EWU188" s="91"/>
      <c r="EWV188" s="91"/>
      <c r="EWW188" s="91"/>
      <c r="EWX188" s="91"/>
      <c r="EWY188" s="91"/>
      <c r="EWZ188" s="91"/>
      <c r="EXA188" s="91"/>
      <c r="EXB188" s="91"/>
      <c r="EXC188" s="91"/>
      <c r="EXD188" s="91"/>
      <c r="EXE188" s="91"/>
      <c r="EXF188" s="91"/>
      <c r="EXG188" s="91"/>
      <c r="EXH188" s="91"/>
      <c r="EXI188" s="91"/>
      <c r="EXJ188" s="91"/>
      <c r="EXK188" s="91"/>
      <c r="EXL188" s="91"/>
      <c r="EXM188" s="91"/>
      <c r="EXN188" s="91"/>
      <c r="EXO188" s="91"/>
      <c r="EXP188" s="91"/>
      <c r="EXQ188" s="91"/>
      <c r="EXR188" s="91"/>
      <c r="EXS188" s="91"/>
      <c r="EXT188" s="91"/>
      <c r="EXU188" s="91"/>
      <c r="EXV188" s="91"/>
      <c r="EXW188" s="91"/>
      <c r="EXX188" s="91"/>
      <c r="EXY188" s="91"/>
      <c r="EXZ188" s="91"/>
      <c r="EYA188" s="91"/>
      <c r="EYB188" s="91"/>
      <c r="EYC188" s="91"/>
      <c r="EYD188" s="91"/>
      <c r="EYE188" s="91"/>
      <c r="EYF188" s="91"/>
      <c r="EYG188" s="91"/>
      <c r="EYH188" s="91"/>
      <c r="EYI188" s="91"/>
      <c r="EYJ188" s="91"/>
      <c r="EYK188" s="91"/>
      <c r="EYL188" s="91"/>
      <c r="EYM188" s="91"/>
      <c r="EYN188" s="91"/>
      <c r="EYO188" s="91"/>
      <c r="EYP188" s="91"/>
      <c r="EYQ188" s="91"/>
      <c r="EYR188" s="91"/>
      <c r="EYS188" s="91"/>
      <c r="EYT188" s="91"/>
      <c r="EYU188" s="91"/>
      <c r="EYV188" s="91"/>
      <c r="EYW188" s="91"/>
      <c r="EYX188" s="91"/>
      <c r="EYY188" s="91"/>
      <c r="EYZ188" s="91"/>
      <c r="EZA188" s="91"/>
      <c r="EZB188" s="91"/>
      <c r="EZC188" s="91"/>
      <c r="EZD188" s="91"/>
      <c r="EZE188" s="91"/>
      <c r="EZF188" s="91"/>
      <c r="EZG188" s="91"/>
      <c r="EZH188" s="91"/>
      <c r="EZI188" s="91"/>
      <c r="EZJ188" s="91"/>
      <c r="EZK188" s="91"/>
      <c r="EZL188" s="91"/>
      <c r="EZM188" s="91"/>
      <c r="EZN188" s="91"/>
      <c r="EZO188" s="91"/>
      <c r="EZP188" s="91"/>
      <c r="EZQ188" s="91"/>
      <c r="EZR188" s="91"/>
      <c r="EZS188" s="91"/>
      <c r="EZT188" s="91"/>
      <c r="EZU188" s="91"/>
      <c r="EZV188" s="91"/>
      <c r="EZW188" s="91"/>
      <c r="EZX188" s="91"/>
      <c r="EZY188" s="91"/>
      <c r="EZZ188" s="91"/>
      <c r="FAA188" s="91"/>
      <c r="FAB188" s="91"/>
      <c r="FAC188" s="91"/>
      <c r="FAD188" s="91"/>
      <c r="FAE188" s="91"/>
      <c r="FAF188" s="91"/>
      <c r="FAG188" s="91"/>
      <c r="FAH188" s="91"/>
      <c r="FAI188" s="91"/>
      <c r="FAJ188" s="91"/>
      <c r="FAK188" s="91"/>
      <c r="FAL188" s="91"/>
      <c r="FAM188" s="91"/>
      <c r="FAN188" s="91"/>
      <c r="FAO188" s="91"/>
      <c r="FAP188" s="91"/>
      <c r="FAQ188" s="91"/>
      <c r="FAR188" s="91"/>
      <c r="FAS188" s="91"/>
      <c r="FAT188" s="91"/>
      <c r="FAU188" s="91"/>
      <c r="FAV188" s="91"/>
      <c r="FAW188" s="91"/>
      <c r="FAX188" s="91"/>
      <c r="FAY188" s="91"/>
      <c r="FAZ188" s="91"/>
      <c r="FBA188" s="91"/>
      <c r="FBB188" s="91"/>
      <c r="FBC188" s="91"/>
      <c r="FBD188" s="91"/>
      <c r="FBE188" s="91"/>
      <c r="FBF188" s="91"/>
      <c r="FBG188" s="91"/>
      <c r="FBH188" s="91"/>
      <c r="FBI188" s="91"/>
      <c r="FBJ188" s="91"/>
      <c r="FBK188" s="91"/>
      <c r="FBL188" s="91"/>
      <c r="FBM188" s="91"/>
      <c r="FBN188" s="91"/>
      <c r="FBO188" s="91"/>
      <c r="FBP188" s="91"/>
      <c r="FBQ188" s="91"/>
      <c r="FBR188" s="91"/>
      <c r="FBS188" s="91"/>
      <c r="FBT188" s="91"/>
      <c r="FBU188" s="91"/>
      <c r="FBV188" s="91"/>
      <c r="FBW188" s="91"/>
      <c r="FBX188" s="91"/>
      <c r="FBY188" s="91"/>
      <c r="FBZ188" s="91"/>
      <c r="FCA188" s="91"/>
      <c r="FCB188" s="91"/>
      <c r="FCC188" s="91"/>
      <c r="FCD188" s="91"/>
      <c r="FCE188" s="91"/>
      <c r="FCF188" s="91"/>
      <c r="FCG188" s="91"/>
      <c r="FCH188" s="91"/>
      <c r="FCI188" s="91"/>
      <c r="FCJ188" s="91"/>
      <c r="FCK188" s="91"/>
      <c r="FCL188" s="91"/>
      <c r="FCM188" s="91"/>
      <c r="FCN188" s="91"/>
      <c r="FCO188" s="91"/>
      <c r="FCP188" s="91"/>
      <c r="FCQ188" s="91"/>
      <c r="FCR188" s="91"/>
      <c r="FCS188" s="91"/>
      <c r="FCT188" s="91"/>
      <c r="FCU188" s="91"/>
      <c r="FCV188" s="91"/>
      <c r="FCW188" s="91"/>
      <c r="FCX188" s="91"/>
      <c r="FCY188" s="91"/>
      <c r="FCZ188" s="91"/>
      <c r="FDA188" s="91"/>
      <c r="FDB188" s="91"/>
      <c r="FDC188" s="91"/>
      <c r="FDD188" s="91"/>
      <c r="FDE188" s="91"/>
      <c r="FDF188" s="91"/>
      <c r="FDG188" s="91"/>
      <c r="FDH188" s="91"/>
      <c r="FDI188" s="91"/>
      <c r="FDJ188" s="91"/>
      <c r="FDK188" s="91"/>
      <c r="FDL188" s="91"/>
      <c r="FDM188" s="91"/>
      <c r="FDN188" s="91"/>
      <c r="FDO188" s="91"/>
      <c r="FDP188" s="91"/>
      <c r="FDQ188" s="91"/>
      <c r="FDR188" s="91"/>
      <c r="FDS188" s="91"/>
      <c r="FDT188" s="91"/>
      <c r="FDU188" s="91"/>
      <c r="FDV188" s="91"/>
      <c r="FDW188" s="91"/>
      <c r="FDX188" s="91"/>
      <c r="FDY188" s="91"/>
      <c r="FDZ188" s="91"/>
      <c r="FEA188" s="91"/>
      <c r="FEB188" s="91"/>
      <c r="FEC188" s="91"/>
      <c r="FED188" s="91"/>
      <c r="FEE188" s="91"/>
      <c r="FEF188" s="91"/>
      <c r="FEG188" s="91"/>
      <c r="FEH188" s="91"/>
      <c r="FEI188" s="91"/>
      <c r="FEJ188" s="91"/>
      <c r="FEK188" s="91"/>
      <c r="FEL188" s="91"/>
      <c r="FEM188" s="91"/>
      <c r="FEN188" s="91"/>
      <c r="FEO188" s="91"/>
      <c r="FEP188" s="91"/>
      <c r="FEQ188" s="91"/>
      <c r="FER188" s="91"/>
      <c r="FES188" s="91"/>
      <c r="FET188" s="91"/>
      <c r="FEU188" s="91"/>
      <c r="FEV188" s="91"/>
      <c r="FEW188" s="91"/>
      <c r="FEX188" s="91"/>
      <c r="FEY188" s="91"/>
      <c r="FEZ188" s="91"/>
      <c r="FFA188" s="91"/>
      <c r="FFB188" s="91"/>
      <c r="FFC188" s="91"/>
      <c r="FFD188" s="91"/>
      <c r="FFE188" s="91"/>
      <c r="FFF188" s="91"/>
      <c r="FFG188" s="91"/>
      <c r="FFH188" s="91"/>
      <c r="FFI188" s="91"/>
      <c r="FFJ188" s="91"/>
      <c r="FFK188" s="91"/>
      <c r="FFL188" s="91"/>
      <c r="FFM188" s="91"/>
      <c r="FFN188" s="91"/>
      <c r="FFO188" s="91"/>
      <c r="FFP188" s="91"/>
      <c r="FFQ188" s="91"/>
      <c r="FFR188" s="91"/>
      <c r="FFS188" s="91"/>
      <c r="FFT188" s="91"/>
      <c r="FFU188" s="91"/>
      <c r="FFV188" s="91"/>
      <c r="FFW188" s="91"/>
      <c r="FFX188" s="91"/>
      <c r="FFY188" s="91"/>
      <c r="FFZ188" s="91"/>
      <c r="FGA188" s="91"/>
      <c r="FGB188" s="91"/>
      <c r="FGC188" s="91"/>
      <c r="FGD188" s="91"/>
      <c r="FGE188" s="91"/>
      <c r="FGF188" s="91"/>
      <c r="FGG188" s="91"/>
      <c r="FGH188" s="91"/>
      <c r="FGI188" s="91"/>
      <c r="FGJ188" s="91"/>
      <c r="FGK188" s="91"/>
      <c r="FGL188" s="91"/>
      <c r="FGM188" s="91"/>
      <c r="FGN188" s="91"/>
      <c r="FGO188" s="91"/>
      <c r="FGP188" s="91"/>
      <c r="FGQ188" s="91"/>
      <c r="FGR188" s="91"/>
      <c r="FGS188" s="91"/>
      <c r="FGT188" s="91"/>
      <c r="FGU188" s="91"/>
      <c r="FGV188" s="91"/>
      <c r="FGW188" s="91"/>
      <c r="FGX188" s="91"/>
      <c r="FGY188" s="91"/>
      <c r="FGZ188" s="91"/>
      <c r="FHA188" s="91"/>
      <c r="FHB188" s="91"/>
      <c r="FHC188" s="91"/>
      <c r="FHD188" s="91"/>
      <c r="FHE188" s="91"/>
      <c r="FHF188" s="91"/>
      <c r="FHG188" s="91"/>
      <c r="FHH188" s="91"/>
      <c r="FHI188" s="91"/>
      <c r="FHJ188" s="91"/>
      <c r="FHK188" s="91"/>
      <c r="FHL188" s="91"/>
      <c r="FHM188" s="91"/>
      <c r="FHN188" s="91"/>
      <c r="FHO188" s="91"/>
      <c r="FHP188" s="91"/>
      <c r="FHQ188" s="91"/>
      <c r="FHR188" s="91"/>
      <c r="FHS188" s="91"/>
      <c r="FHT188" s="91"/>
      <c r="FHU188" s="91"/>
      <c r="FHV188" s="91"/>
      <c r="FHW188" s="91"/>
      <c r="FHX188" s="91"/>
      <c r="FHY188" s="91"/>
      <c r="FHZ188" s="91"/>
      <c r="FIA188" s="91"/>
      <c r="FIB188" s="91"/>
      <c r="FIC188" s="91"/>
      <c r="FID188" s="91"/>
      <c r="FIE188" s="91"/>
      <c r="FIF188" s="91"/>
      <c r="FIG188" s="91"/>
      <c r="FIH188" s="91"/>
      <c r="FII188" s="91"/>
      <c r="FIJ188" s="91"/>
      <c r="FIK188" s="91"/>
      <c r="FIL188" s="91"/>
      <c r="FIM188" s="91"/>
      <c r="FIN188" s="91"/>
      <c r="FIO188" s="91"/>
      <c r="FIP188" s="91"/>
      <c r="FIQ188" s="91"/>
      <c r="FIR188" s="91"/>
      <c r="FIS188" s="91"/>
      <c r="FIT188" s="91"/>
      <c r="FIU188" s="91"/>
      <c r="FIV188" s="91"/>
      <c r="FIW188" s="91"/>
      <c r="FIX188" s="91"/>
      <c r="FIY188" s="91"/>
      <c r="FIZ188" s="91"/>
      <c r="FJA188" s="91"/>
      <c r="FJB188" s="91"/>
      <c r="FJC188" s="91"/>
      <c r="FJD188" s="91"/>
      <c r="FJE188" s="91"/>
      <c r="FJF188" s="91"/>
      <c r="FJG188" s="91"/>
      <c r="FJH188" s="91"/>
      <c r="FJI188" s="91"/>
      <c r="FJJ188" s="91"/>
      <c r="FJK188" s="91"/>
      <c r="FJL188" s="91"/>
      <c r="FJM188" s="91"/>
      <c r="FJN188" s="91"/>
      <c r="FJO188" s="91"/>
      <c r="FJP188" s="91"/>
      <c r="FJQ188" s="91"/>
      <c r="FJR188" s="91"/>
      <c r="FJS188" s="91"/>
      <c r="FJT188" s="91"/>
      <c r="FJU188" s="91"/>
      <c r="FJV188" s="91"/>
      <c r="FJW188" s="91"/>
      <c r="FJX188" s="91"/>
      <c r="FJY188" s="91"/>
      <c r="FJZ188" s="91"/>
      <c r="FKA188" s="91"/>
      <c r="FKB188" s="91"/>
      <c r="FKC188" s="91"/>
      <c r="FKD188" s="91"/>
      <c r="FKE188" s="91"/>
      <c r="FKF188" s="91"/>
      <c r="FKG188" s="91"/>
      <c r="FKH188" s="91"/>
      <c r="FKI188" s="91"/>
      <c r="FKJ188" s="91"/>
      <c r="FKK188" s="91"/>
      <c r="FKL188" s="91"/>
      <c r="FKM188" s="91"/>
      <c r="FKN188" s="91"/>
      <c r="FKO188" s="91"/>
      <c r="FKP188" s="91"/>
      <c r="FKQ188" s="91"/>
      <c r="FKR188" s="91"/>
      <c r="FKS188" s="91"/>
      <c r="FKT188" s="91"/>
      <c r="FKU188" s="91"/>
      <c r="FKV188" s="91"/>
      <c r="FKW188" s="91"/>
      <c r="FKX188" s="91"/>
      <c r="FKY188" s="91"/>
      <c r="FKZ188" s="91"/>
      <c r="FLA188" s="91"/>
      <c r="FLB188" s="91"/>
      <c r="FLC188" s="91"/>
      <c r="FLD188" s="91"/>
      <c r="FLE188" s="91"/>
      <c r="FLF188" s="91"/>
      <c r="FLG188" s="91"/>
      <c r="FLH188" s="91"/>
      <c r="FLI188" s="91"/>
      <c r="FLJ188" s="91"/>
      <c r="FLK188" s="91"/>
      <c r="FLL188" s="91"/>
      <c r="FLM188" s="91"/>
      <c r="FLN188" s="91"/>
      <c r="FLO188" s="91"/>
      <c r="FLP188" s="91"/>
      <c r="FLQ188" s="91"/>
      <c r="FLR188" s="91"/>
      <c r="FLS188" s="91"/>
      <c r="FLT188" s="91"/>
      <c r="FLU188" s="91"/>
      <c r="FLV188" s="91"/>
      <c r="FLW188" s="91"/>
      <c r="FLX188" s="91"/>
      <c r="FLY188" s="91"/>
      <c r="FLZ188" s="91"/>
      <c r="FMA188" s="91"/>
      <c r="FMB188" s="91"/>
      <c r="FMC188" s="91"/>
      <c r="FMD188" s="91"/>
      <c r="FME188" s="91"/>
      <c r="FMF188" s="91"/>
      <c r="FMG188" s="91"/>
      <c r="FMH188" s="91"/>
      <c r="FMI188" s="91"/>
      <c r="FMJ188" s="91"/>
      <c r="FMK188" s="91"/>
      <c r="FML188" s="91"/>
      <c r="FMM188" s="91"/>
      <c r="FMN188" s="91"/>
      <c r="FMO188" s="91"/>
      <c r="FMP188" s="91"/>
      <c r="FMQ188" s="91"/>
      <c r="FMR188" s="91"/>
      <c r="FMS188" s="91"/>
      <c r="FMT188" s="91"/>
      <c r="FMU188" s="91"/>
      <c r="FMV188" s="91"/>
      <c r="FMW188" s="91"/>
      <c r="FMX188" s="91"/>
      <c r="FMY188" s="91"/>
      <c r="FMZ188" s="91"/>
      <c r="FNA188" s="91"/>
      <c r="FNB188" s="91"/>
      <c r="FNC188" s="91"/>
      <c r="FND188" s="91"/>
      <c r="FNE188" s="91"/>
      <c r="FNF188" s="91"/>
      <c r="FNG188" s="91"/>
      <c r="FNH188" s="91"/>
      <c r="FNI188" s="91"/>
      <c r="FNJ188" s="91"/>
      <c r="FNK188" s="91"/>
      <c r="FNL188" s="91"/>
      <c r="FNM188" s="91"/>
      <c r="FNN188" s="91"/>
      <c r="FNO188" s="91"/>
      <c r="FNP188" s="91"/>
      <c r="FNQ188" s="91"/>
      <c r="FNR188" s="91"/>
      <c r="FNS188" s="91"/>
      <c r="FNT188" s="91"/>
      <c r="FNU188" s="91"/>
      <c r="FNV188" s="91"/>
      <c r="FNW188" s="91"/>
      <c r="FNX188" s="91"/>
      <c r="FNY188" s="91"/>
      <c r="FNZ188" s="91"/>
      <c r="FOA188" s="91"/>
      <c r="FOB188" s="91"/>
      <c r="FOC188" s="91"/>
      <c r="FOD188" s="91"/>
      <c r="FOE188" s="91"/>
      <c r="FOF188" s="91"/>
      <c r="FOG188" s="91"/>
      <c r="FOH188" s="91"/>
      <c r="FOI188" s="91"/>
      <c r="FOJ188" s="91"/>
      <c r="FOK188" s="91"/>
      <c r="FOL188" s="91"/>
      <c r="FOM188" s="91"/>
      <c r="FON188" s="91"/>
      <c r="FOO188" s="91"/>
      <c r="FOP188" s="91"/>
      <c r="FOQ188" s="91"/>
      <c r="FOR188" s="91"/>
      <c r="FOS188" s="91"/>
      <c r="FOT188" s="91"/>
      <c r="FOU188" s="91"/>
      <c r="FOV188" s="91"/>
      <c r="FOW188" s="91"/>
      <c r="FOX188" s="91"/>
      <c r="FOY188" s="91"/>
      <c r="FOZ188" s="91"/>
      <c r="FPA188" s="91"/>
      <c r="FPB188" s="91"/>
      <c r="FPC188" s="91"/>
      <c r="FPD188" s="91"/>
      <c r="FPE188" s="91"/>
      <c r="FPF188" s="91"/>
      <c r="FPG188" s="91"/>
      <c r="FPH188" s="91"/>
      <c r="FPI188" s="91"/>
      <c r="FPJ188" s="91"/>
      <c r="FPK188" s="91"/>
      <c r="FPL188" s="91"/>
      <c r="FPM188" s="91"/>
      <c r="FPN188" s="91"/>
      <c r="FPO188" s="91"/>
      <c r="FPP188" s="91"/>
      <c r="FPQ188" s="91"/>
      <c r="FPR188" s="91"/>
      <c r="FPS188" s="91"/>
      <c r="FPT188" s="91"/>
      <c r="FPU188" s="91"/>
      <c r="FPV188" s="91"/>
      <c r="FPW188" s="91"/>
      <c r="FPX188" s="91"/>
      <c r="FPY188" s="91"/>
      <c r="FPZ188" s="91"/>
      <c r="FQA188" s="91"/>
      <c r="FQB188" s="91"/>
      <c r="FQC188" s="91"/>
      <c r="FQD188" s="91"/>
      <c r="FQE188" s="91"/>
      <c r="FQF188" s="91"/>
      <c r="FQG188" s="91"/>
      <c r="FQH188" s="91"/>
      <c r="FQI188" s="91"/>
      <c r="FQJ188" s="91"/>
      <c r="FQK188" s="91"/>
      <c r="FQL188" s="91"/>
      <c r="FQM188" s="91"/>
      <c r="FQN188" s="91"/>
      <c r="FQO188" s="91"/>
      <c r="FQP188" s="91"/>
      <c r="FQQ188" s="91"/>
      <c r="FQR188" s="91"/>
      <c r="FQS188" s="91"/>
      <c r="FQT188" s="91"/>
      <c r="FQU188" s="91"/>
      <c r="FQV188" s="91"/>
      <c r="FQW188" s="91"/>
      <c r="FQX188" s="91"/>
      <c r="FQY188" s="91"/>
      <c r="FQZ188" s="91"/>
      <c r="FRA188" s="91"/>
      <c r="FRB188" s="91"/>
      <c r="FRC188" s="91"/>
      <c r="FRD188" s="91"/>
      <c r="FRE188" s="91"/>
      <c r="FRF188" s="91"/>
      <c r="FRG188" s="91"/>
      <c r="FRH188" s="91"/>
      <c r="FRI188" s="91"/>
      <c r="FRJ188" s="91"/>
      <c r="FRK188" s="91"/>
      <c r="FRL188" s="91"/>
      <c r="FRM188" s="91"/>
      <c r="FRN188" s="91"/>
      <c r="FRO188" s="91"/>
      <c r="FRP188" s="91"/>
      <c r="FRQ188" s="91"/>
      <c r="FRR188" s="91"/>
      <c r="FRS188" s="91"/>
      <c r="FRT188" s="91"/>
      <c r="FRU188" s="91"/>
      <c r="FRV188" s="91"/>
      <c r="FRW188" s="91"/>
      <c r="FRX188" s="91"/>
      <c r="FRY188" s="91"/>
      <c r="FRZ188" s="91"/>
      <c r="FSA188" s="91"/>
      <c r="FSB188" s="91"/>
      <c r="FSC188" s="91"/>
      <c r="FSD188" s="91"/>
      <c r="FSE188" s="91"/>
      <c r="FSF188" s="91"/>
      <c r="FSG188" s="91"/>
      <c r="FSH188" s="91"/>
      <c r="FSI188" s="91"/>
      <c r="FSJ188" s="91"/>
      <c r="FSK188" s="91"/>
      <c r="FSL188" s="91"/>
      <c r="FSM188" s="91"/>
      <c r="FSN188" s="91"/>
      <c r="FSO188" s="91"/>
      <c r="FSP188" s="91"/>
      <c r="FSQ188" s="91"/>
      <c r="FSR188" s="91"/>
      <c r="FSS188" s="91"/>
      <c r="FST188" s="91"/>
      <c r="FSU188" s="91"/>
      <c r="FSV188" s="91"/>
      <c r="FSW188" s="91"/>
      <c r="FSX188" s="91"/>
      <c r="FSY188" s="91"/>
      <c r="FSZ188" s="91"/>
      <c r="FTA188" s="91"/>
      <c r="FTB188" s="91"/>
      <c r="FTC188" s="91"/>
      <c r="FTD188" s="91"/>
      <c r="FTE188" s="91"/>
      <c r="FTF188" s="91"/>
      <c r="FTG188" s="91"/>
      <c r="FTH188" s="91"/>
      <c r="FTI188" s="91"/>
      <c r="FTJ188" s="91"/>
      <c r="FTK188" s="91"/>
      <c r="FTL188" s="91"/>
      <c r="FTM188" s="91"/>
      <c r="FTN188" s="91"/>
      <c r="FTO188" s="91"/>
      <c r="FTP188" s="91"/>
      <c r="FTQ188" s="91"/>
      <c r="FTR188" s="91"/>
      <c r="FTS188" s="91"/>
      <c r="FTT188" s="91"/>
      <c r="FTU188" s="91"/>
      <c r="FTV188" s="91"/>
      <c r="FTW188" s="91"/>
      <c r="FTX188" s="91"/>
      <c r="FTY188" s="91"/>
      <c r="FTZ188" s="91"/>
      <c r="FUA188" s="91"/>
      <c r="FUB188" s="91"/>
      <c r="FUC188" s="91"/>
      <c r="FUD188" s="91"/>
      <c r="FUE188" s="91"/>
      <c r="FUF188" s="91"/>
      <c r="FUG188" s="91"/>
      <c r="FUH188" s="91"/>
      <c r="FUI188" s="91"/>
      <c r="FUJ188" s="91"/>
      <c r="FUK188" s="91"/>
      <c r="FUL188" s="91"/>
      <c r="FUM188" s="91"/>
      <c r="FUN188" s="91"/>
      <c r="FUO188" s="91"/>
      <c r="FUP188" s="91"/>
      <c r="FUQ188" s="91"/>
      <c r="FUR188" s="91"/>
      <c r="FUS188" s="91"/>
      <c r="FUT188" s="91"/>
      <c r="FUU188" s="91"/>
      <c r="FUV188" s="91"/>
      <c r="FUW188" s="91"/>
      <c r="FUX188" s="91"/>
      <c r="FUY188" s="91"/>
      <c r="FUZ188" s="91"/>
      <c r="FVA188" s="91"/>
      <c r="FVB188" s="91"/>
      <c r="FVC188" s="91"/>
      <c r="FVD188" s="91"/>
      <c r="FVE188" s="91"/>
      <c r="FVF188" s="91"/>
      <c r="FVG188" s="91"/>
      <c r="FVH188" s="91"/>
      <c r="FVI188" s="91"/>
      <c r="FVJ188" s="91"/>
      <c r="FVK188" s="91"/>
      <c r="FVL188" s="91"/>
      <c r="FVM188" s="91"/>
      <c r="FVN188" s="91"/>
      <c r="FVO188" s="91"/>
      <c r="FVP188" s="91"/>
      <c r="FVQ188" s="91"/>
      <c r="FVR188" s="91"/>
      <c r="FVS188" s="91"/>
      <c r="FVT188" s="91"/>
      <c r="FVU188" s="91"/>
      <c r="FVV188" s="91"/>
      <c r="FVW188" s="91"/>
      <c r="FVX188" s="91"/>
      <c r="FVY188" s="91"/>
      <c r="FVZ188" s="91"/>
      <c r="FWA188" s="91"/>
      <c r="FWB188" s="91"/>
      <c r="FWC188" s="91"/>
      <c r="FWD188" s="91"/>
      <c r="FWE188" s="91"/>
      <c r="FWF188" s="91"/>
      <c r="FWG188" s="91"/>
      <c r="FWH188" s="91"/>
      <c r="FWI188" s="91"/>
      <c r="FWJ188" s="91"/>
      <c r="FWK188" s="91"/>
      <c r="FWL188" s="91"/>
      <c r="FWM188" s="91"/>
      <c r="FWN188" s="91"/>
      <c r="FWO188" s="91"/>
      <c r="FWP188" s="91"/>
      <c r="FWQ188" s="91"/>
      <c r="FWR188" s="91"/>
      <c r="FWS188" s="91"/>
      <c r="FWT188" s="91"/>
      <c r="FWU188" s="91"/>
      <c r="FWV188" s="91"/>
      <c r="FWW188" s="91"/>
      <c r="FWX188" s="91"/>
      <c r="FWY188" s="91"/>
      <c r="FWZ188" s="91"/>
      <c r="FXA188" s="91"/>
      <c r="FXB188" s="91"/>
      <c r="FXC188" s="91"/>
      <c r="FXD188" s="91"/>
      <c r="FXE188" s="91"/>
      <c r="FXF188" s="91"/>
      <c r="FXG188" s="91"/>
      <c r="FXH188" s="91"/>
      <c r="FXI188" s="91"/>
      <c r="FXJ188" s="91"/>
      <c r="FXK188" s="91"/>
      <c r="FXL188" s="91"/>
      <c r="FXM188" s="91"/>
      <c r="FXN188" s="91"/>
      <c r="FXO188" s="91"/>
      <c r="FXP188" s="91"/>
      <c r="FXQ188" s="91"/>
      <c r="FXR188" s="91"/>
      <c r="FXS188" s="91"/>
      <c r="FXT188" s="91"/>
      <c r="FXU188" s="91"/>
      <c r="FXV188" s="91"/>
      <c r="FXW188" s="91"/>
      <c r="FXX188" s="91"/>
      <c r="FXY188" s="91"/>
      <c r="FXZ188" s="91"/>
      <c r="FYA188" s="91"/>
      <c r="FYB188" s="91"/>
      <c r="FYC188" s="91"/>
      <c r="FYD188" s="91"/>
      <c r="FYE188" s="91"/>
      <c r="FYF188" s="91"/>
      <c r="FYG188" s="91"/>
      <c r="FYH188" s="91"/>
      <c r="FYI188" s="91"/>
      <c r="FYJ188" s="91"/>
      <c r="FYK188" s="91"/>
      <c r="FYL188" s="91"/>
      <c r="FYM188" s="91"/>
      <c r="FYN188" s="91"/>
      <c r="FYO188" s="91"/>
      <c r="FYP188" s="91"/>
      <c r="FYQ188" s="91"/>
      <c r="FYR188" s="91"/>
      <c r="FYS188" s="91"/>
      <c r="FYT188" s="91"/>
      <c r="FYU188" s="91"/>
      <c r="FYV188" s="91"/>
      <c r="FYW188" s="91"/>
      <c r="FYX188" s="91"/>
      <c r="FYY188" s="91"/>
      <c r="FYZ188" s="91"/>
      <c r="FZA188" s="91"/>
      <c r="FZB188" s="91"/>
      <c r="FZC188" s="91"/>
      <c r="FZD188" s="91"/>
      <c r="FZE188" s="91"/>
      <c r="FZF188" s="91"/>
      <c r="FZG188" s="91"/>
      <c r="FZH188" s="91"/>
      <c r="FZI188" s="91"/>
      <c r="FZJ188" s="91"/>
      <c r="FZK188" s="91"/>
      <c r="FZL188" s="91"/>
      <c r="FZM188" s="91"/>
      <c r="FZN188" s="91"/>
      <c r="FZO188" s="91"/>
      <c r="FZP188" s="91"/>
      <c r="FZQ188" s="91"/>
      <c r="FZR188" s="91"/>
      <c r="FZS188" s="91"/>
      <c r="FZT188" s="91"/>
      <c r="FZU188" s="91"/>
      <c r="FZV188" s="91"/>
      <c r="FZW188" s="91"/>
      <c r="FZX188" s="91"/>
      <c r="FZY188" s="91"/>
      <c r="FZZ188" s="91"/>
      <c r="GAA188" s="91"/>
      <c r="GAB188" s="91"/>
      <c r="GAC188" s="91"/>
      <c r="GAD188" s="91"/>
      <c r="GAE188" s="91"/>
      <c r="GAF188" s="91"/>
      <c r="GAG188" s="91"/>
      <c r="GAH188" s="91"/>
      <c r="GAI188" s="91"/>
      <c r="GAJ188" s="91"/>
      <c r="GAK188" s="91"/>
      <c r="GAL188" s="91"/>
      <c r="GAM188" s="91"/>
      <c r="GAN188" s="91"/>
      <c r="GAO188" s="91"/>
      <c r="GAP188" s="91"/>
      <c r="GAQ188" s="91"/>
      <c r="GAR188" s="91"/>
      <c r="GAS188" s="91"/>
      <c r="GAT188" s="91"/>
      <c r="GAU188" s="91"/>
      <c r="GAV188" s="91"/>
      <c r="GAW188" s="91"/>
      <c r="GAX188" s="91"/>
      <c r="GAY188" s="91"/>
      <c r="GAZ188" s="91"/>
      <c r="GBA188" s="91"/>
      <c r="GBB188" s="91"/>
      <c r="GBC188" s="91"/>
      <c r="GBD188" s="91"/>
      <c r="GBE188" s="91"/>
      <c r="GBF188" s="91"/>
      <c r="GBG188" s="91"/>
      <c r="GBH188" s="91"/>
      <c r="GBI188" s="91"/>
      <c r="GBJ188" s="91"/>
      <c r="GBK188" s="91"/>
      <c r="GBL188" s="91"/>
      <c r="GBM188" s="91"/>
      <c r="GBN188" s="91"/>
      <c r="GBO188" s="91"/>
      <c r="GBP188" s="91"/>
      <c r="GBQ188" s="91"/>
      <c r="GBR188" s="91"/>
      <c r="GBS188" s="91"/>
      <c r="GBT188" s="91"/>
      <c r="GBU188" s="91"/>
      <c r="GBV188" s="91"/>
      <c r="GBW188" s="91"/>
      <c r="GBX188" s="91"/>
      <c r="GBY188" s="91"/>
      <c r="GBZ188" s="91"/>
      <c r="GCA188" s="91"/>
      <c r="GCB188" s="91"/>
      <c r="GCC188" s="91"/>
      <c r="GCD188" s="91"/>
      <c r="GCE188" s="91"/>
      <c r="GCF188" s="91"/>
      <c r="GCG188" s="91"/>
      <c r="GCH188" s="91"/>
      <c r="GCI188" s="91"/>
      <c r="GCJ188" s="91"/>
      <c r="GCK188" s="91"/>
      <c r="GCL188" s="91"/>
      <c r="GCM188" s="91"/>
      <c r="GCN188" s="91"/>
      <c r="GCO188" s="91"/>
      <c r="GCP188" s="91"/>
      <c r="GCQ188" s="91"/>
      <c r="GCR188" s="91"/>
      <c r="GCS188" s="91"/>
      <c r="GCT188" s="91"/>
      <c r="GCU188" s="91"/>
      <c r="GCV188" s="91"/>
      <c r="GCW188" s="91"/>
      <c r="GCX188" s="91"/>
      <c r="GCY188" s="91"/>
      <c r="GCZ188" s="91"/>
      <c r="GDA188" s="91"/>
      <c r="GDB188" s="91"/>
      <c r="GDC188" s="91"/>
      <c r="GDD188" s="91"/>
      <c r="GDE188" s="91"/>
      <c r="GDF188" s="91"/>
      <c r="GDG188" s="91"/>
      <c r="GDH188" s="91"/>
      <c r="GDI188" s="91"/>
      <c r="GDJ188" s="91"/>
      <c r="GDK188" s="91"/>
      <c r="GDL188" s="91"/>
      <c r="GDM188" s="91"/>
      <c r="GDN188" s="91"/>
      <c r="GDO188" s="91"/>
      <c r="GDP188" s="91"/>
      <c r="GDQ188" s="91"/>
      <c r="GDR188" s="91"/>
      <c r="GDS188" s="91"/>
      <c r="GDT188" s="91"/>
      <c r="GDU188" s="91"/>
      <c r="GDV188" s="91"/>
      <c r="GDW188" s="91"/>
      <c r="GDX188" s="91"/>
      <c r="GDY188" s="91"/>
      <c r="GDZ188" s="91"/>
      <c r="GEA188" s="91"/>
      <c r="GEB188" s="91"/>
      <c r="GEC188" s="91"/>
      <c r="GED188" s="91"/>
      <c r="GEE188" s="91"/>
      <c r="GEF188" s="91"/>
      <c r="GEG188" s="91"/>
      <c r="GEH188" s="91"/>
      <c r="GEI188" s="91"/>
      <c r="GEJ188" s="91"/>
      <c r="GEK188" s="91"/>
      <c r="GEL188" s="91"/>
      <c r="GEM188" s="91"/>
      <c r="GEN188" s="91"/>
      <c r="GEO188" s="91"/>
      <c r="GEP188" s="91"/>
      <c r="GEQ188" s="91"/>
      <c r="GER188" s="91"/>
      <c r="GES188" s="91"/>
      <c r="GET188" s="91"/>
      <c r="GEU188" s="91"/>
      <c r="GEV188" s="91"/>
      <c r="GEW188" s="91"/>
      <c r="GEX188" s="91"/>
      <c r="GEY188" s="91"/>
      <c r="GEZ188" s="91"/>
      <c r="GFA188" s="91"/>
      <c r="GFB188" s="91"/>
      <c r="GFC188" s="91"/>
      <c r="GFD188" s="91"/>
      <c r="GFE188" s="91"/>
      <c r="GFF188" s="91"/>
      <c r="GFG188" s="91"/>
      <c r="GFH188" s="91"/>
      <c r="GFI188" s="91"/>
      <c r="GFJ188" s="91"/>
      <c r="GFK188" s="91"/>
      <c r="GFL188" s="91"/>
      <c r="GFM188" s="91"/>
      <c r="GFN188" s="91"/>
      <c r="GFO188" s="91"/>
      <c r="GFP188" s="91"/>
      <c r="GFQ188" s="91"/>
      <c r="GFR188" s="91"/>
      <c r="GFS188" s="91"/>
      <c r="GFT188" s="91"/>
      <c r="GFU188" s="91"/>
      <c r="GFV188" s="91"/>
      <c r="GFW188" s="91"/>
      <c r="GFX188" s="91"/>
      <c r="GFY188" s="91"/>
      <c r="GFZ188" s="91"/>
      <c r="GGA188" s="91"/>
      <c r="GGB188" s="91"/>
      <c r="GGC188" s="91"/>
      <c r="GGD188" s="91"/>
      <c r="GGE188" s="91"/>
      <c r="GGF188" s="91"/>
      <c r="GGG188" s="91"/>
      <c r="GGH188" s="91"/>
      <c r="GGI188" s="91"/>
      <c r="GGJ188" s="91"/>
      <c r="GGK188" s="91"/>
      <c r="GGL188" s="91"/>
      <c r="GGM188" s="91"/>
      <c r="GGN188" s="91"/>
      <c r="GGO188" s="91"/>
      <c r="GGP188" s="91"/>
      <c r="GGQ188" s="91"/>
      <c r="GGR188" s="91"/>
      <c r="GGS188" s="91"/>
      <c r="GGT188" s="91"/>
      <c r="GGU188" s="91"/>
      <c r="GGV188" s="91"/>
      <c r="GGW188" s="91"/>
      <c r="GGX188" s="91"/>
      <c r="GGY188" s="91"/>
      <c r="GGZ188" s="91"/>
      <c r="GHA188" s="91"/>
      <c r="GHB188" s="91"/>
      <c r="GHC188" s="91"/>
      <c r="GHD188" s="91"/>
      <c r="GHE188" s="91"/>
      <c r="GHF188" s="91"/>
      <c r="GHG188" s="91"/>
      <c r="GHH188" s="91"/>
      <c r="GHI188" s="91"/>
      <c r="GHJ188" s="91"/>
      <c r="GHK188" s="91"/>
      <c r="GHL188" s="91"/>
      <c r="GHM188" s="91"/>
      <c r="GHN188" s="91"/>
      <c r="GHO188" s="91"/>
      <c r="GHP188" s="91"/>
      <c r="GHQ188" s="91"/>
      <c r="GHR188" s="91"/>
      <c r="GHS188" s="91"/>
      <c r="GHT188" s="91"/>
      <c r="GHU188" s="91"/>
      <c r="GHV188" s="91"/>
      <c r="GHW188" s="91"/>
      <c r="GHX188" s="91"/>
      <c r="GHY188" s="91"/>
      <c r="GHZ188" s="91"/>
      <c r="GIA188" s="91"/>
      <c r="GIB188" s="91"/>
      <c r="GIC188" s="91"/>
      <c r="GID188" s="91"/>
      <c r="GIE188" s="91"/>
      <c r="GIF188" s="91"/>
      <c r="GIG188" s="91"/>
      <c r="GIH188" s="91"/>
      <c r="GII188" s="91"/>
      <c r="GIJ188" s="91"/>
      <c r="GIK188" s="91"/>
      <c r="GIL188" s="91"/>
      <c r="GIM188" s="91"/>
      <c r="GIN188" s="91"/>
      <c r="GIO188" s="91"/>
      <c r="GIP188" s="91"/>
      <c r="GIQ188" s="91"/>
      <c r="GIR188" s="91"/>
      <c r="GIS188" s="91"/>
      <c r="GIT188" s="91"/>
      <c r="GIU188" s="91"/>
      <c r="GIV188" s="91"/>
      <c r="GIW188" s="91"/>
      <c r="GIX188" s="91"/>
      <c r="GIY188" s="91"/>
      <c r="GIZ188" s="91"/>
      <c r="GJA188" s="91"/>
      <c r="GJB188" s="91"/>
      <c r="GJC188" s="91"/>
      <c r="GJD188" s="91"/>
      <c r="GJE188" s="91"/>
      <c r="GJF188" s="91"/>
      <c r="GJG188" s="91"/>
      <c r="GJH188" s="91"/>
      <c r="GJI188" s="91"/>
      <c r="GJJ188" s="91"/>
      <c r="GJK188" s="91"/>
      <c r="GJL188" s="91"/>
      <c r="GJM188" s="91"/>
      <c r="GJN188" s="91"/>
      <c r="GJO188" s="91"/>
      <c r="GJP188" s="91"/>
      <c r="GJQ188" s="91"/>
      <c r="GJR188" s="91"/>
      <c r="GJS188" s="91"/>
      <c r="GJT188" s="91"/>
      <c r="GJU188" s="91"/>
      <c r="GJV188" s="91"/>
      <c r="GJW188" s="91"/>
      <c r="GJX188" s="91"/>
      <c r="GJY188" s="91"/>
      <c r="GJZ188" s="91"/>
      <c r="GKA188" s="91"/>
      <c r="GKB188" s="91"/>
      <c r="GKC188" s="91"/>
      <c r="GKD188" s="91"/>
      <c r="GKE188" s="91"/>
      <c r="GKF188" s="91"/>
      <c r="GKG188" s="91"/>
      <c r="GKH188" s="91"/>
      <c r="GKI188" s="91"/>
      <c r="GKJ188" s="91"/>
      <c r="GKK188" s="91"/>
      <c r="GKL188" s="91"/>
      <c r="GKM188" s="91"/>
      <c r="GKN188" s="91"/>
      <c r="GKO188" s="91"/>
      <c r="GKP188" s="91"/>
      <c r="GKQ188" s="91"/>
      <c r="GKR188" s="91"/>
      <c r="GKS188" s="91"/>
      <c r="GKT188" s="91"/>
      <c r="GKU188" s="91"/>
      <c r="GKV188" s="91"/>
      <c r="GKW188" s="91"/>
      <c r="GKX188" s="91"/>
      <c r="GKY188" s="91"/>
      <c r="GKZ188" s="91"/>
      <c r="GLA188" s="91"/>
      <c r="GLB188" s="91"/>
      <c r="GLC188" s="91"/>
      <c r="GLD188" s="91"/>
      <c r="GLE188" s="91"/>
      <c r="GLF188" s="91"/>
      <c r="GLG188" s="91"/>
      <c r="GLH188" s="91"/>
      <c r="GLI188" s="91"/>
      <c r="GLJ188" s="91"/>
      <c r="GLK188" s="91"/>
      <c r="GLL188" s="91"/>
      <c r="GLM188" s="91"/>
      <c r="GLN188" s="91"/>
      <c r="GLO188" s="91"/>
      <c r="GLP188" s="91"/>
      <c r="GLQ188" s="91"/>
      <c r="GLR188" s="91"/>
      <c r="GLS188" s="91"/>
      <c r="GLT188" s="91"/>
      <c r="GLU188" s="91"/>
      <c r="GLV188" s="91"/>
      <c r="GLW188" s="91"/>
      <c r="GLX188" s="91"/>
      <c r="GLY188" s="91"/>
      <c r="GLZ188" s="91"/>
      <c r="GMA188" s="91"/>
      <c r="GMB188" s="91"/>
      <c r="GMC188" s="91"/>
      <c r="GMD188" s="91"/>
      <c r="GME188" s="91"/>
      <c r="GMF188" s="91"/>
      <c r="GMG188" s="91"/>
      <c r="GMH188" s="91"/>
      <c r="GMI188" s="91"/>
      <c r="GMJ188" s="91"/>
      <c r="GMK188" s="91"/>
      <c r="GML188" s="91"/>
      <c r="GMM188" s="91"/>
      <c r="GMN188" s="91"/>
      <c r="GMO188" s="91"/>
      <c r="GMP188" s="91"/>
      <c r="GMQ188" s="91"/>
      <c r="GMR188" s="91"/>
      <c r="GMS188" s="91"/>
      <c r="GMT188" s="91"/>
      <c r="GMU188" s="91"/>
      <c r="GMV188" s="91"/>
      <c r="GMW188" s="91"/>
      <c r="GMX188" s="91"/>
      <c r="GMY188" s="91"/>
      <c r="GMZ188" s="91"/>
      <c r="GNA188" s="91"/>
      <c r="GNB188" s="91"/>
      <c r="GNC188" s="91"/>
      <c r="GND188" s="91"/>
      <c r="GNE188" s="91"/>
      <c r="GNF188" s="91"/>
      <c r="GNG188" s="91"/>
      <c r="GNH188" s="91"/>
      <c r="GNI188" s="91"/>
      <c r="GNJ188" s="91"/>
      <c r="GNK188" s="91"/>
      <c r="GNL188" s="91"/>
      <c r="GNM188" s="91"/>
      <c r="GNN188" s="91"/>
      <c r="GNO188" s="91"/>
      <c r="GNP188" s="91"/>
      <c r="GNQ188" s="91"/>
      <c r="GNR188" s="91"/>
      <c r="GNS188" s="91"/>
      <c r="GNT188" s="91"/>
      <c r="GNU188" s="91"/>
      <c r="GNV188" s="91"/>
      <c r="GNW188" s="91"/>
      <c r="GNX188" s="91"/>
      <c r="GNY188" s="91"/>
      <c r="GNZ188" s="91"/>
      <c r="GOA188" s="91"/>
      <c r="GOB188" s="91"/>
      <c r="GOC188" s="91"/>
      <c r="GOD188" s="91"/>
      <c r="GOE188" s="91"/>
      <c r="GOF188" s="91"/>
      <c r="GOG188" s="91"/>
      <c r="GOH188" s="91"/>
      <c r="GOI188" s="91"/>
      <c r="GOJ188" s="91"/>
      <c r="GOK188" s="91"/>
      <c r="GOL188" s="91"/>
      <c r="GOM188" s="91"/>
      <c r="GON188" s="91"/>
      <c r="GOO188" s="91"/>
      <c r="GOP188" s="91"/>
      <c r="GOQ188" s="91"/>
      <c r="GOR188" s="91"/>
      <c r="GOS188" s="91"/>
      <c r="GOT188" s="91"/>
      <c r="GOU188" s="91"/>
      <c r="GOV188" s="91"/>
      <c r="GOW188" s="91"/>
      <c r="GOX188" s="91"/>
      <c r="GOY188" s="91"/>
      <c r="GOZ188" s="91"/>
      <c r="GPA188" s="91"/>
      <c r="GPB188" s="91"/>
      <c r="GPC188" s="91"/>
      <c r="GPD188" s="91"/>
      <c r="GPE188" s="91"/>
      <c r="GPF188" s="91"/>
      <c r="GPG188" s="91"/>
      <c r="GPH188" s="91"/>
      <c r="GPI188" s="91"/>
      <c r="GPJ188" s="91"/>
      <c r="GPK188" s="91"/>
      <c r="GPL188" s="91"/>
      <c r="GPM188" s="91"/>
      <c r="GPN188" s="91"/>
      <c r="GPO188" s="91"/>
      <c r="GPP188" s="91"/>
      <c r="GPQ188" s="91"/>
      <c r="GPR188" s="91"/>
      <c r="GPS188" s="91"/>
      <c r="GPT188" s="91"/>
      <c r="GPU188" s="91"/>
      <c r="GPV188" s="91"/>
      <c r="GPW188" s="91"/>
      <c r="GPX188" s="91"/>
      <c r="GPY188" s="91"/>
      <c r="GPZ188" s="91"/>
      <c r="GQA188" s="91"/>
      <c r="GQB188" s="91"/>
      <c r="GQC188" s="91"/>
      <c r="GQD188" s="91"/>
      <c r="GQE188" s="91"/>
      <c r="GQF188" s="91"/>
      <c r="GQG188" s="91"/>
      <c r="GQH188" s="91"/>
      <c r="GQI188" s="91"/>
      <c r="GQJ188" s="91"/>
      <c r="GQK188" s="91"/>
      <c r="GQL188" s="91"/>
      <c r="GQM188" s="91"/>
      <c r="GQN188" s="91"/>
      <c r="GQO188" s="91"/>
      <c r="GQP188" s="91"/>
      <c r="GQQ188" s="91"/>
      <c r="GQR188" s="91"/>
      <c r="GQS188" s="91"/>
      <c r="GQT188" s="91"/>
      <c r="GQU188" s="91"/>
      <c r="GQV188" s="91"/>
      <c r="GQW188" s="91"/>
      <c r="GQX188" s="91"/>
      <c r="GQY188" s="91"/>
      <c r="GQZ188" s="91"/>
      <c r="GRA188" s="91"/>
      <c r="GRB188" s="91"/>
      <c r="GRC188" s="91"/>
      <c r="GRD188" s="91"/>
      <c r="GRE188" s="91"/>
      <c r="GRF188" s="91"/>
      <c r="GRG188" s="91"/>
      <c r="GRH188" s="91"/>
      <c r="GRI188" s="91"/>
      <c r="GRJ188" s="91"/>
      <c r="GRK188" s="91"/>
      <c r="GRL188" s="91"/>
      <c r="GRM188" s="91"/>
      <c r="GRN188" s="91"/>
      <c r="GRO188" s="91"/>
      <c r="GRP188" s="91"/>
      <c r="GRQ188" s="91"/>
      <c r="GRR188" s="91"/>
      <c r="GRS188" s="91"/>
      <c r="GRT188" s="91"/>
      <c r="GRU188" s="91"/>
      <c r="GRV188" s="91"/>
      <c r="GRW188" s="91"/>
      <c r="GRX188" s="91"/>
      <c r="GRY188" s="91"/>
      <c r="GRZ188" s="91"/>
      <c r="GSA188" s="91"/>
      <c r="GSB188" s="91"/>
      <c r="GSC188" s="91"/>
      <c r="GSD188" s="91"/>
      <c r="GSE188" s="91"/>
      <c r="GSF188" s="91"/>
      <c r="GSG188" s="91"/>
      <c r="GSH188" s="91"/>
      <c r="GSI188" s="91"/>
      <c r="GSJ188" s="91"/>
      <c r="GSK188" s="91"/>
      <c r="GSL188" s="91"/>
      <c r="GSM188" s="91"/>
      <c r="GSN188" s="91"/>
      <c r="GSO188" s="91"/>
      <c r="GSP188" s="91"/>
      <c r="GSQ188" s="91"/>
      <c r="GSR188" s="91"/>
      <c r="GSS188" s="91"/>
      <c r="GST188" s="91"/>
      <c r="GSU188" s="91"/>
      <c r="GSV188" s="91"/>
      <c r="GSW188" s="91"/>
      <c r="GSX188" s="91"/>
      <c r="GSY188" s="91"/>
      <c r="GSZ188" s="91"/>
      <c r="GTA188" s="91"/>
      <c r="GTB188" s="91"/>
      <c r="GTC188" s="91"/>
      <c r="GTD188" s="91"/>
      <c r="GTE188" s="91"/>
      <c r="GTF188" s="91"/>
      <c r="GTG188" s="91"/>
      <c r="GTH188" s="91"/>
      <c r="GTI188" s="91"/>
      <c r="GTJ188" s="91"/>
      <c r="GTK188" s="91"/>
      <c r="GTL188" s="91"/>
      <c r="GTM188" s="91"/>
      <c r="GTN188" s="91"/>
      <c r="GTO188" s="91"/>
      <c r="GTP188" s="91"/>
      <c r="GTQ188" s="91"/>
      <c r="GTR188" s="91"/>
      <c r="GTS188" s="91"/>
      <c r="GTT188" s="91"/>
      <c r="GTU188" s="91"/>
      <c r="GTV188" s="91"/>
      <c r="GTW188" s="91"/>
      <c r="GTX188" s="91"/>
      <c r="GTY188" s="91"/>
      <c r="GTZ188" s="91"/>
      <c r="GUA188" s="91"/>
      <c r="GUB188" s="91"/>
      <c r="GUC188" s="91"/>
      <c r="GUD188" s="91"/>
      <c r="GUE188" s="91"/>
      <c r="GUF188" s="91"/>
      <c r="GUG188" s="91"/>
      <c r="GUH188" s="91"/>
      <c r="GUI188" s="91"/>
      <c r="GUJ188" s="91"/>
      <c r="GUK188" s="91"/>
      <c r="GUL188" s="91"/>
      <c r="GUM188" s="91"/>
      <c r="GUN188" s="91"/>
      <c r="GUO188" s="91"/>
      <c r="GUP188" s="91"/>
      <c r="GUQ188" s="91"/>
      <c r="GUR188" s="91"/>
      <c r="GUS188" s="91"/>
      <c r="GUT188" s="91"/>
      <c r="GUU188" s="91"/>
      <c r="GUV188" s="91"/>
      <c r="GUW188" s="91"/>
      <c r="GUX188" s="91"/>
      <c r="GUY188" s="91"/>
      <c r="GUZ188" s="91"/>
      <c r="GVA188" s="91"/>
      <c r="GVB188" s="91"/>
      <c r="GVC188" s="91"/>
      <c r="GVD188" s="91"/>
      <c r="GVE188" s="91"/>
      <c r="GVF188" s="91"/>
      <c r="GVG188" s="91"/>
      <c r="GVH188" s="91"/>
      <c r="GVI188" s="91"/>
      <c r="GVJ188" s="91"/>
      <c r="GVK188" s="91"/>
      <c r="GVL188" s="91"/>
      <c r="GVM188" s="91"/>
      <c r="GVN188" s="91"/>
      <c r="GVO188" s="91"/>
      <c r="GVP188" s="91"/>
      <c r="GVQ188" s="91"/>
      <c r="GVR188" s="91"/>
      <c r="GVS188" s="91"/>
      <c r="GVT188" s="91"/>
      <c r="GVU188" s="91"/>
      <c r="GVV188" s="91"/>
      <c r="GVW188" s="91"/>
      <c r="GVX188" s="91"/>
      <c r="GVY188" s="91"/>
      <c r="GVZ188" s="91"/>
      <c r="GWA188" s="91"/>
      <c r="GWB188" s="91"/>
      <c r="GWC188" s="91"/>
      <c r="GWD188" s="91"/>
      <c r="GWE188" s="91"/>
      <c r="GWF188" s="91"/>
      <c r="GWG188" s="91"/>
      <c r="GWH188" s="91"/>
      <c r="GWI188" s="91"/>
      <c r="GWJ188" s="91"/>
      <c r="GWK188" s="91"/>
      <c r="GWL188" s="91"/>
      <c r="GWM188" s="91"/>
      <c r="GWN188" s="91"/>
      <c r="GWO188" s="91"/>
      <c r="GWP188" s="91"/>
      <c r="GWQ188" s="91"/>
      <c r="GWR188" s="91"/>
      <c r="GWS188" s="91"/>
      <c r="GWT188" s="91"/>
      <c r="GWU188" s="91"/>
      <c r="GWV188" s="91"/>
      <c r="GWW188" s="91"/>
      <c r="GWX188" s="91"/>
      <c r="GWY188" s="91"/>
      <c r="GWZ188" s="91"/>
      <c r="GXA188" s="91"/>
      <c r="GXB188" s="91"/>
      <c r="GXC188" s="91"/>
      <c r="GXD188" s="91"/>
      <c r="GXE188" s="91"/>
      <c r="GXF188" s="91"/>
      <c r="GXG188" s="91"/>
      <c r="GXH188" s="91"/>
      <c r="GXI188" s="91"/>
      <c r="GXJ188" s="91"/>
      <c r="GXK188" s="91"/>
      <c r="GXL188" s="91"/>
      <c r="GXM188" s="91"/>
      <c r="GXN188" s="91"/>
      <c r="GXO188" s="91"/>
      <c r="GXP188" s="91"/>
      <c r="GXQ188" s="91"/>
      <c r="GXR188" s="91"/>
      <c r="GXS188" s="91"/>
      <c r="GXT188" s="91"/>
      <c r="GXU188" s="91"/>
      <c r="GXV188" s="91"/>
      <c r="GXW188" s="91"/>
      <c r="GXX188" s="91"/>
      <c r="GXY188" s="91"/>
      <c r="GXZ188" s="91"/>
      <c r="GYA188" s="91"/>
      <c r="GYB188" s="91"/>
      <c r="GYC188" s="91"/>
      <c r="GYD188" s="91"/>
      <c r="GYE188" s="91"/>
      <c r="GYF188" s="91"/>
      <c r="GYG188" s="91"/>
      <c r="GYH188" s="91"/>
      <c r="GYI188" s="91"/>
      <c r="GYJ188" s="91"/>
      <c r="GYK188" s="91"/>
      <c r="GYL188" s="91"/>
      <c r="GYM188" s="91"/>
      <c r="GYN188" s="91"/>
      <c r="GYO188" s="91"/>
      <c r="GYP188" s="91"/>
      <c r="GYQ188" s="91"/>
      <c r="GYR188" s="91"/>
      <c r="GYS188" s="91"/>
      <c r="GYT188" s="91"/>
      <c r="GYU188" s="91"/>
      <c r="GYV188" s="91"/>
      <c r="GYW188" s="91"/>
      <c r="GYX188" s="91"/>
      <c r="GYY188" s="91"/>
      <c r="GYZ188" s="91"/>
      <c r="GZA188" s="91"/>
      <c r="GZB188" s="91"/>
      <c r="GZC188" s="91"/>
      <c r="GZD188" s="91"/>
      <c r="GZE188" s="91"/>
      <c r="GZF188" s="91"/>
      <c r="GZG188" s="91"/>
      <c r="GZH188" s="91"/>
      <c r="GZI188" s="91"/>
      <c r="GZJ188" s="91"/>
      <c r="GZK188" s="91"/>
      <c r="GZL188" s="91"/>
      <c r="GZM188" s="91"/>
      <c r="GZN188" s="91"/>
      <c r="GZO188" s="91"/>
      <c r="GZP188" s="91"/>
      <c r="GZQ188" s="91"/>
      <c r="GZR188" s="91"/>
      <c r="GZS188" s="91"/>
      <c r="GZT188" s="91"/>
      <c r="GZU188" s="91"/>
      <c r="GZV188" s="91"/>
      <c r="GZW188" s="91"/>
      <c r="GZX188" s="91"/>
      <c r="GZY188" s="91"/>
      <c r="GZZ188" s="91"/>
      <c r="HAA188" s="91"/>
      <c r="HAB188" s="91"/>
      <c r="HAC188" s="91"/>
      <c r="HAD188" s="91"/>
      <c r="HAE188" s="91"/>
      <c r="HAF188" s="91"/>
      <c r="HAG188" s="91"/>
      <c r="HAH188" s="91"/>
      <c r="HAI188" s="91"/>
      <c r="HAJ188" s="91"/>
      <c r="HAK188" s="91"/>
      <c r="HAL188" s="91"/>
      <c r="HAM188" s="91"/>
      <c r="HAN188" s="91"/>
      <c r="HAO188" s="91"/>
      <c r="HAP188" s="91"/>
      <c r="HAQ188" s="91"/>
      <c r="HAR188" s="91"/>
      <c r="HAS188" s="91"/>
      <c r="HAT188" s="91"/>
      <c r="HAU188" s="91"/>
      <c r="HAV188" s="91"/>
      <c r="HAW188" s="91"/>
      <c r="HAX188" s="91"/>
      <c r="HAY188" s="91"/>
      <c r="HAZ188" s="91"/>
      <c r="HBA188" s="91"/>
      <c r="HBB188" s="91"/>
      <c r="HBC188" s="91"/>
      <c r="HBD188" s="91"/>
      <c r="HBE188" s="91"/>
      <c r="HBF188" s="91"/>
      <c r="HBG188" s="91"/>
      <c r="HBH188" s="91"/>
      <c r="HBI188" s="91"/>
      <c r="HBJ188" s="91"/>
      <c r="HBK188" s="91"/>
      <c r="HBL188" s="91"/>
      <c r="HBM188" s="91"/>
      <c r="HBN188" s="91"/>
      <c r="HBO188" s="91"/>
      <c r="HBP188" s="91"/>
      <c r="HBQ188" s="91"/>
      <c r="HBR188" s="91"/>
      <c r="HBS188" s="91"/>
      <c r="HBT188" s="91"/>
      <c r="HBU188" s="91"/>
      <c r="HBV188" s="91"/>
      <c r="HBW188" s="91"/>
      <c r="HBX188" s="91"/>
      <c r="HBY188" s="91"/>
      <c r="HBZ188" s="91"/>
      <c r="HCA188" s="91"/>
      <c r="HCB188" s="91"/>
      <c r="HCC188" s="91"/>
      <c r="HCD188" s="91"/>
      <c r="HCE188" s="91"/>
      <c r="HCF188" s="91"/>
      <c r="HCG188" s="91"/>
      <c r="HCH188" s="91"/>
      <c r="HCI188" s="91"/>
      <c r="HCJ188" s="91"/>
      <c r="HCK188" s="91"/>
      <c r="HCL188" s="91"/>
      <c r="HCM188" s="91"/>
      <c r="HCN188" s="91"/>
      <c r="HCO188" s="91"/>
      <c r="HCP188" s="91"/>
      <c r="HCQ188" s="91"/>
      <c r="HCR188" s="91"/>
      <c r="HCS188" s="91"/>
      <c r="HCT188" s="91"/>
      <c r="HCU188" s="91"/>
      <c r="HCV188" s="91"/>
      <c r="HCW188" s="91"/>
      <c r="HCX188" s="91"/>
      <c r="HCY188" s="91"/>
      <c r="HCZ188" s="91"/>
      <c r="HDA188" s="91"/>
      <c r="HDB188" s="91"/>
      <c r="HDC188" s="91"/>
      <c r="HDD188" s="91"/>
      <c r="HDE188" s="91"/>
      <c r="HDF188" s="91"/>
      <c r="HDG188" s="91"/>
      <c r="HDH188" s="91"/>
      <c r="HDI188" s="91"/>
      <c r="HDJ188" s="91"/>
      <c r="HDK188" s="91"/>
      <c r="HDL188" s="91"/>
      <c r="HDM188" s="91"/>
      <c r="HDN188" s="91"/>
      <c r="HDO188" s="91"/>
      <c r="HDP188" s="91"/>
      <c r="HDQ188" s="91"/>
      <c r="HDR188" s="91"/>
      <c r="HDS188" s="91"/>
      <c r="HDT188" s="91"/>
      <c r="HDU188" s="91"/>
      <c r="HDV188" s="91"/>
      <c r="HDW188" s="91"/>
      <c r="HDX188" s="91"/>
      <c r="HDY188" s="91"/>
      <c r="HDZ188" s="91"/>
      <c r="HEA188" s="91"/>
      <c r="HEB188" s="91"/>
      <c r="HEC188" s="91"/>
      <c r="HED188" s="91"/>
      <c r="HEE188" s="91"/>
      <c r="HEF188" s="91"/>
      <c r="HEG188" s="91"/>
      <c r="HEH188" s="91"/>
      <c r="HEI188" s="91"/>
      <c r="HEJ188" s="91"/>
      <c r="HEK188" s="91"/>
      <c r="HEL188" s="91"/>
      <c r="HEM188" s="91"/>
      <c r="HEN188" s="91"/>
      <c r="HEO188" s="91"/>
      <c r="HEP188" s="91"/>
      <c r="HEQ188" s="91"/>
      <c r="HER188" s="91"/>
      <c r="HES188" s="91"/>
      <c r="HET188" s="91"/>
      <c r="HEU188" s="91"/>
      <c r="HEV188" s="91"/>
      <c r="HEW188" s="91"/>
      <c r="HEX188" s="91"/>
      <c r="HEY188" s="91"/>
      <c r="HEZ188" s="91"/>
      <c r="HFA188" s="91"/>
      <c r="HFB188" s="91"/>
      <c r="HFC188" s="91"/>
      <c r="HFD188" s="91"/>
      <c r="HFE188" s="91"/>
      <c r="HFF188" s="91"/>
      <c r="HFG188" s="91"/>
      <c r="HFH188" s="91"/>
      <c r="HFI188" s="91"/>
      <c r="HFJ188" s="91"/>
      <c r="HFK188" s="91"/>
      <c r="HFL188" s="91"/>
      <c r="HFM188" s="91"/>
      <c r="HFN188" s="91"/>
      <c r="HFO188" s="91"/>
      <c r="HFP188" s="91"/>
      <c r="HFQ188" s="91"/>
      <c r="HFR188" s="91"/>
      <c r="HFS188" s="91"/>
      <c r="HFT188" s="91"/>
      <c r="HFU188" s="91"/>
      <c r="HFV188" s="91"/>
      <c r="HFW188" s="91"/>
      <c r="HFX188" s="91"/>
      <c r="HFY188" s="91"/>
      <c r="HFZ188" s="91"/>
      <c r="HGA188" s="91"/>
      <c r="HGB188" s="91"/>
      <c r="HGC188" s="91"/>
      <c r="HGD188" s="91"/>
      <c r="HGE188" s="91"/>
      <c r="HGF188" s="91"/>
      <c r="HGG188" s="91"/>
      <c r="HGH188" s="91"/>
      <c r="HGI188" s="91"/>
      <c r="HGJ188" s="91"/>
      <c r="HGK188" s="91"/>
      <c r="HGL188" s="91"/>
      <c r="HGM188" s="91"/>
      <c r="HGN188" s="91"/>
      <c r="HGO188" s="91"/>
      <c r="HGP188" s="91"/>
      <c r="HGQ188" s="91"/>
      <c r="HGR188" s="91"/>
      <c r="HGS188" s="91"/>
      <c r="HGT188" s="91"/>
      <c r="HGU188" s="91"/>
      <c r="HGV188" s="91"/>
      <c r="HGW188" s="91"/>
      <c r="HGX188" s="91"/>
      <c r="HGY188" s="91"/>
      <c r="HGZ188" s="91"/>
      <c r="HHA188" s="91"/>
      <c r="HHB188" s="91"/>
      <c r="HHC188" s="91"/>
      <c r="HHD188" s="91"/>
      <c r="HHE188" s="91"/>
      <c r="HHF188" s="91"/>
      <c r="HHG188" s="91"/>
      <c r="HHH188" s="91"/>
      <c r="HHI188" s="91"/>
      <c r="HHJ188" s="91"/>
      <c r="HHK188" s="91"/>
      <c r="HHL188" s="91"/>
      <c r="HHM188" s="91"/>
      <c r="HHN188" s="91"/>
      <c r="HHO188" s="91"/>
      <c r="HHP188" s="91"/>
      <c r="HHQ188" s="91"/>
      <c r="HHR188" s="91"/>
      <c r="HHS188" s="91"/>
      <c r="HHT188" s="91"/>
      <c r="HHU188" s="91"/>
      <c r="HHV188" s="91"/>
      <c r="HHW188" s="91"/>
      <c r="HHX188" s="91"/>
      <c r="HHY188" s="91"/>
      <c r="HHZ188" s="91"/>
      <c r="HIA188" s="91"/>
      <c r="HIB188" s="91"/>
      <c r="HIC188" s="91"/>
      <c r="HID188" s="91"/>
      <c r="HIE188" s="91"/>
      <c r="HIF188" s="91"/>
      <c r="HIG188" s="91"/>
      <c r="HIH188" s="91"/>
      <c r="HII188" s="91"/>
      <c r="HIJ188" s="91"/>
      <c r="HIK188" s="91"/>
      <c r="HIL188" s="91"/>
      <c r="HIM188" s="91"/>
      <c r="HIN188" s="91"/>
      <c r="HIO188" s="91"/>
      <c r="HIP188" s="91"/>
      <c r="HIQ188" s="91"/>
      <c r="HIR188" s="91"/>
      <c r="HIS188" s="91"/>
      <c r="HIT188" s="91"/>
      <c r="HIU188" s="91"/>
      <c r="HIV188" s="91"/>
      <c r="HIW188" s="91"/>
      <c r="HIX188" s="91"/>
      <c r="HIY188" s="91"/>
      <c r="HIZ188" s="91"/>
      <c r="HJA188" s="91"/>
      <c r="HJB188" s="91"/>
      <c r="HJC188" s="91"/>
      <c r="HJD188" s="91"/>
      <c r="HJE188" s="91"/>
      <c r="HJF188" s="91"/>
      <c r="HJG188" s="91"/>
      <c r="HJH188" s="91"/>
      <c r="HJI188" s="91"/>
      <c r="HJJ188" s="91"/>
      <c r="HJK188" s="91"/>
      <c r="HJL188" s="91"/>
      <c r="HJM188" s="91"/>
      <c r="HJN188" s="91"/>
      <c r="HJO188" s="91"/>
      <c r="HJP188" s="91"/>
      <c r="HJQ188" s="91"/>
      <c r="HJR188" s="91"/>
      <c r="HJS188" s="91"/>
      <c r="HJT188" s="91"/>
      <c r="HJU188" s="91"/>
      <c r="HJV188" s="91"/>
      <c r="HJW188" s="91"/>
      <c r="HJX188" s="91"/>
      <c r="HJY188" s="91"/>
      <c r="HJZ188" s="91"/>
      <c r="HKA188" s="91"/>
      <c r="HKB188" s="91"/>
      <c r="HKC188" s="91"/>
      <c r="HKD188" s="91"/>
      <c r="HKE188" s="91"/>
      <c r="HKF188" s="91"/>
      <c r="HKG188" s="91"/>
      <c r="HKH188" s="91"/>
      <c r="HKI188" s="91"/>
      <c r="HKJ188" s="91"/>
      <c r="HKK188" s="91"/>
      <c r="HKL188" s="91"/>
      <c r="HKM188" s="91"/>
      <c r="HKN188" s="91"/>
      <c r="HKO188" s="91"/>
      <c r="HKP188" s="91"/>
      <c r="HKQ188" s="91"/>
      <c r="HKR188" s="91"/>
      <c r="HKS188" s="91"/>
      <c r="HKT188" s="91"/>
      <c r="HKU188" s="91"/>
      <c r="HKV188" s="91"/>
      <c r="HKW188" s="91"/>
      <c r="HKX188" s="91"/>
      <c r="HKY188" s="91"/>
      <c r="HKZ188" s="91"/>
      <c r="HLA188" s="91"/>
      <c r="HLB188" s="91"/>
      <c r="HLC188" s="91"/>
      <c r="HLD188" s="91"/>
      <c r="HLE188" s="91"/>
      <c r="HLF188" s="91"/>
      <c r="HLG188" s="91"/>
      <c r="HLH188" s="91"/>
      <c r="HLI188" s="91"/>
      <c r="HLJ188" s="91"/>
      <c r="HLK188" s="91"/>
      <c r="HLL188" s="91"/>
      <c r="HLM188" s="91"/>
      <c r="HLN188" s="91"/>
      <c r="HLO188" s="91"/>
      <c r="HLP188" s="91"/>
      <c r="HLQ188" s="91"/>
      <c r="HLR188" s="91"/>
      <c r="HLS188" s="91"/>
      <c r="HLT188" s="91"/>
      <c r="HLU188" s="91"/>
      <c r="HLV188" s="91"/>
      <c r="HLW188" s="91"/>
      <c r="HLX188" s="91"/>
      <c r="HLY188" s="91"/>
      <c r="HLZ188" s="91"/>
      <c r="HMA188" s="91"/>
      <c r="HMB188" s="91"/>
      <c r="HMC188" s="91"/>
      <c r="HMD188" s="91"/>
      <c r="HME188" s="91"/>
      <c r="HMF188" s="91"/>
      <c r="HMG188" s="91"/>
      <c r="HMH188" s="91"/>
      <c r="HMI188" s="91"/>
      <c r="HMJ188" s="91"/>
      <c r="HMK188" s="91"/>
      <c r="HML188" s="91"/>
      <c r="HMM188" s="91"/>
      <c r="HMN188" s="91"/>
      <c r="HMO188" s="91"/>
      <c r="HMP188" s="91"/>
      <c r="HMQ188" s="91"/>
      <c r="HMR188" s="91"/>
      <c r="HMS188" s="91"/>
      <c r="HMT188" s="91"/>
      <c r="HMU188" s="91"/>
      <c r="HMV188" s="91"/>
      <c r="HMW188" s="91"/>
      <c r="HMX188" s="91"/>
      <c r="HMY188" s="91"/>
      <c r="HMZ188" s="91"/>
      <c r="HNA188" s="91"/>
      <c r="HNB188" s="91"/>
      <c r="HNC188" s="91"/>
      <c r="HND188" s="91"/>
      <c r="HNE188" s="91"/>
      <c r="HNF188" s="91"/>
      <c r="HNG188" s="91"/>
      <c r="HNH188" s="91"/>
      <c r="HNI188" s="91"/>
      <c r="HNJ188" s="91"/>
      <c r="HNK188" s="91"/>
      <c r="HNL188" s="91"/>
      <c r="HNM188" s="91"/>
      <c r="HNN188" s="91"/>
      <c r="HNO188" s="91"/>
      <c r="HNP188" s="91"/>
      <c r="HNQ188" s="91"/>
      <c r="HNR188" s="91"/>
      <c r="HNS188" s="91"/>
      <c r="HNT188" s="91"/>
      <c r="HNU188" s="91"/>
      <c r="HNV188" s="91"/>
      <c r="HNW188" s="91"/>
      <c r="HNX188" s="91"/>
      <c r="HNY188" s="91"/>
      <c r="HNZ188" s="91"/>
      <c r="HOA188" s="91"/>
      <c r="HOB188" s="91"/>
      <c r="HOC188" s="91"/>
      <c r="HOD188" s="91"/>
      <c r="HOE188" s="91"/>
      <c r="HOF188" s="91"/>
      <c r="HOG188" s="91"/>
      <c r="HOH188" s="91"/>
      <c r="HOI188" s="91"/>
      <c r="HOJ188" s="91"/>
      <c r="HOK188" s="91"/>
      <c r="HOL188" s="91"/>
      <c r="HOM188" s="91"/>
      <c r="HON188" s="91"/>
      <c r="HOO188" s="91"/>
      <c r="HOP188" s="91"/>
      <c r="HOQ188" s="91"/>
      <c r="HOR188" s="91"/>
      <c r="HOS188" s="91"/>
      <c r="HOT188" s="91"/>
      <c r="HOU188" s="91"/>
      <c r="HOV188" s="91"/>
      <c r="HOW188" s="91"/>
      <c r="HOX188" s="91"/>
      <c r="HOY188" s="91"/>
      <c r="HOZ188" s="91"/>
      <c r="HPA188" s="91"/>
      <c r="HPB188" s="91"/>
      <c r="HPC188" s="91"/>
      <c r="HPD188" s="91"/>
      <c r="HPE188" s="91"/>
      <c r="HPF188" s="91"/>
      <c r="HPG188" s="91"/>
      <c r="HPH188" s="91"/>
      <c r="HPI188" s="91"/>
      <c r="HPJ188" s="91"/>
      <c r="HPK188" s="91"/>
      <c r="HPL188" s="91"/>
      <c r="HPM188" s="91"/>
      <c r="HPN188" s="91"/>
      <c r="HPO188" s="91"/>
      <c r="HPP188" s="91"/>
      <c r="HPQ188" s="91"/>
      <c r="HPR188" s="91"/>
      <c r="HPS188" s="91"/>
      <c r="HPT188" s="91"/>
      <c r="HPU188" s="91"/>
      <c r="HPV188" s="91"/>
      <c r="HPW188" s="91"/>
      <c r="HPX188" s="91"/>
      <c r="HPY188" s="91"/>
      <c r="HPZ188" s="91"/>
      <c r="HQA188" s="91"/>
      <c r="HQB188" s="91"/>
      <c r="HQC188" s="91"/>
      <c r="HQD188" s="91"/>
      <c r="HQE188" s="91"/>
      <c r="HQF188" s="91"/>
      <c r="HQG188" s="91"/>
      <c r="HQH188" s="91"/>
      <c r="HQI188" s="91"/>
      <c r="HQJ188" s="91"/>
      <c r="HQK188" s="91"/>
      <c r="HQL188" s="91"/>
      <c r="HQM188" s="91"/>
      <c r="HQN188" s="91"/>
      <c r="HQO188" s="91"/>
      <c r="HQP188" s="91"/>
      <c r="HQQ188" s="91"/>
      <c r="HQR188" s="91"/>
      <c r="HQS188" s="91"/>
      <c r="HQT188" s="91"/>
      <c r="HQU188" s="91"/>
      <c r="HQV188" s="91"/>
      <c r="HQW188" s="91"/>
      <c r="HQX188" s="91"/>
      <c r="HQY188" s="91"/>
      <c r="HQZ188" s="91"/>
      <c r="HRA188" s="91"/>
      <c r="HRB188" s="91"/>
      <c r="HRC188" s="91"/>
      <c r="HRD188" s="91"/>
      <c r="HRE188" s="91"/>
      <c r="HRF188" s="91"/>
      <c r="HRG188" s="91"/>
      <c r="HRH188" s="91"/>
      <c r="HRI188" s="91"/>
      <c r="HRJ188" s="91"/>
      <c r="HRK188" s="91"/>
      <c r="HRL188" s="91"/>
      <c r="HRM188" s="91"/>
      <c r="HRN188" s="91"/>
      <c r="HRO188" s="91"/>
      <c r="HRP188" s="91"/>
      <c r="HRQ188" s="91"/>
      <c r="HRR188" s="91"/>
      <c r="HRS188" s="91"/>
      <c r="HRT188" s="91"/>
      <c r="HRU188" s="91"/>
      <c r="HRV188" s="91"/>
      <c r="HRW188" s="91"/>
      <c r="HRX188" s="91"/>
      <c r="HRY188" s="91"/>
      <c r="HRZ188" s="91"/>
      <c r="HSA188" s="91"/>
      <c r="HSB188" s="91"/>
      <c r="HSC188" s="91"/>
      <c r="HSD188" s="91"/>
      <c r="HSE188" s="91"/>
      <c r="HSF188" s="91"/>
      <c r="HSG188" s="91"/>
      <c r="HSH188" s="91"/>
      <c r="HSI188" s="91"/>
      <c r="HSJ188" s="91"/>
      <c r="HSK188" s="91"/>
      <c r="HSL188" s="91"/>
      <c r="HSM188" s="91"/>
      <c r="HSN188" s="91"/>
      <c r="HSO188" s="91"/>
      <c r="HSP188" s="91"/>
      <c r="HSQ188" s="91"/>
      <c r="HSR188" s="91"/>
      <c r="HSS188" s="91"/>
      <c r="HST188" s="91"/>
      <c r="HSU188" s="91"/>
      <c r="HSV188" s="91"/>
      <c r="HSW188" s="91"/>
      <c r="HSX188" s="91"/>
      <c r="HSY188" s="91"/>
      <c r="HSZ188" s="91"/>
      <c r="HTA188" s="91"/>
      <c r="HTB188" s="91"/>
      <c r="HTC188" s="91"/>
      <c r="HTD188" s="91"/>
      <c r="HTE188" s="91"/>
      <c r="HTF188" s="91"/>
      <c r="HTG188" s="91"/>
      <c r="HTH188" s="91"/>
      <c r="HTI188" s="91"/>
      <c r="HTJ188" s="91"/>
      <c r="HTK188" s="91"/>
      <c r="HTL188" s="91"/>
      <c r="HTM188" s="91"/>
      <c r="HTN188" s="91"/>
      <c r="HTO188" s="91"/>
      <c r="HTP188" s="91"/>
      <c r="HTQ188" s="91"/>
      <c r="HTR188" s="91"/>
      <c r="HTS188" s="91"/>
      <c r="HTT188" s="91"/>
      <c r="HTU188" s="91"/>
      <c r="HTV188" s="91"/>
      <c r="HTW188" s="91"/>
      <c r="HTX188" s="91"/>
      <c r="HTY188" s="91"/>
      <c r="HTZ188" s="91"/>
      <c r="HUA188" s="91"/>
      <c r="HUB188" s="91"/>
      <c r="HUC188" s="91"/>
      <c r="HUD188" s="91"/>
      <c r="HUE188" s="91"/>
      <c r="HUF188" s="91"/>
      <c r="HUG188" s="91"/>
      <c r="HUH188" s="91"/>
      <c r="HUI188" s="91"/>
      <c r="HUJ188" s="91"/>
      <c r="HUK188" s="91"/>
      <c r="HUL188" s="91"/>
      <c r="HUM188" s="91"/>
      <c r="HUN188" s="91"/>
      <c r="HUO188" s="91"/>
      <c r="HUP188" s="91"/>
      <c r="HUQ188" s="91"/>
      <c r="HUR188" s="91"/>
      <c r="HUS188" s="91"/>
      <c r="HUT188" s="91"/>
      <c r="HUU188" s="91"/>
      <c r="HUV188" s="91"/>
      <c r="HUW188" s="91"/>
      <c r="HUX188" s="91"/>
      <c r="HUY188" s="91"/>
      <c r="HUZ188" s="91"/>
      <c r="HVA188" s="91"/>
      <c r="HVB188" s="91"/>
      <c r="HVC188" s="91"/>
      <c r="HVD188" s="91"/>
      <c r="HVE188" s="91"/>
      <c r="HVF188" s="91"/>
      <c r="HVG188" s="91"/>
      <c r="HVH188" s="91"/>
      <c r="HVI188" s="91"/>
      <c r="HVJ188" s="91"/>
      <c r="HVK188" s="91"/>
      <c r="HVL188" s="91"/>
      <c r="HVM188" s="91"/>
      <c r="HVN188" s="91"/>
      <c r="HVO188" s="91"/>
      <c r="HVP188" s="91"/>
      <c r="HVQ188" s="91"/>
      <c r="HVR188" s="91"/>
      <c r="HVS188" s="91"/>
      <c r="HVT188" s="91"/>
      <c r="HVU188" s="91"/>
      <c r="HVV188" s="91"/>
      <c r="HVW188" s="91"/>
      <c r="HVX188" s="91"/>
      <c r="HVY188" s="91"/>
      <c r="HVZ188" s="91"/>
      <c r="HWA188" s="91"/>
      <c r="HWB188" s="91"/>
      <c r="HWC188" s="91"/>
      <c r="HWD188" s="91"/>
      <c r="HWE188" s="91"/>
      <c r="HWF188" s="91"/>
      <c r="HWG188" s="91"/>
      <c r="HWH188" s="91"/>
      <c r="HWI188" s="91"/>
      <c r="HWJ188" s="91"/>
      <c r="HWK188" s="91"/>
      <c r="HWL188" s="91"/>
      <c r="HWM188" s="91"/>
      <c r="HWN188" s="91"/>
      <c r="HWO188" s="91"/>
      <c r="HWP188" s="91"/>
      <c r="HWQ188" s="91"/>
      <c r="HWR188" s="91"/>
      <c r="HWS188" s="91"/>
      <c r="HWT188" s="91"/>
      <c r="HWU188" s="91"/>
      <c r="HWV188" s="91"/>
      <c r="HWW188" s="91"/>
      <c r="HWX188" s="91"/>
      <c r="HWY188" s="91"/>
      <c r="HWZ188" s="91"/>
      <c r="HXA188" s="91"/>
      <c r="HXB188" s="91"/>
      <c r="HXC188" s="91"/>
      <c r="HXD188" s="91"/>
      <c r="HXE188" s="91"/>
      <c r="HXF188" s="91"/>
      <c r="HXG188" s="91"/>
      <c r="HXH188" s="91"/>
      <c r="HXI188" s="91"/>
      <c r="HXJ188" s="91"/>
      <c r="HXK188" s="91"/>
      <c r="HXL188" s="91"/>
      <c r="HXM188" s="91"/>
      <c r="HXN188" s="91"/>
      <c r="HXO188" s="91"/>
      <c r="HXP188" s="91"/>
      <c r="HXQ188" s="91"/>
      <c r="HXR188" s="91"/>
      <c r="HXS188" s="91"/>
      <c r="HXT188" s="91"/>
      <c r="HXU188" s="91"/>
      <c r="HXV188" s="91"/>
      <c r="HXW188" s="91"/>
      <c r="HXX188" s="91"/>
      <c r="HXY188" s="91"/>
      <c r="HXZ188" s="91"/>
      <c r="HYA188" s="91"/>
      <c r="HYB188" s="91"/>
      <c r="HYC188" s="91"/>
      <c r="HYD188" s="91"/>
      <c r="HYE188" s="91"/>
      <c r="HYF188" s="91"/>
      <c r="HYG188" s="91"/>
      <c r="HYH188" s="91"/>
      <c r="HYI188" s="91"/>
      <c r="HYJ188" s="91"/>
      <c r="HYK188" s="91"/>
      <c r="HYL188" s="91"/>
      <c r="HYM188" s="91"/>
      <c r="HYN188" s="91"/>
      <c r="HYO188" s="91"/>
      <c r="HYP188" s="91"/>
      <c r="HYQ188" s="91"/>
      <c r="HYR188" s="91"/>
      <c r="HYS188" s="91"/>
      <c r="HYT188" s="91"/>
      <c r="HYU188" s="91"/>
      <c r="HYV188" s="91"/>
      <c r="HYW188" s="91"/>
      <c r="HYX188" s="91"/>
      <c r="HYY188" s="91"/>
      <c r="HYZ188" s="91"/>
      <c r="HZA188" s="91"/>
      <c r="HZB188" s="91"/>
      <c r="HZC188" s="91"/>
      <c r="HZD188" s="91"/>
      <c r="HZE188" s="91"/>
      <c r="HZF188" s="91"/>
      <c r="HZG188" s="91"/>
      <c r="HZH188" s="91"/>
      <c r="HZI188" s="91"/>
      <c r="HZJ188" s="91"/>
      <c r="HZK188" s="91"/>
      <c r="HZL188" s="91"/>
      <c r="HZM188" s="91"/>
      <c r="HZN188" s="91"/>
      <c r="HZO188" s="91"/>
      <c r="HZP188" s="91"/>
      <c r="HZQ188" s="91"/>
      <c r="HZR188" s="91"/>
      <c r="HZS188" s="91"/>
      <c r="HZT188" s="91"/>
      <c r="HZU188" s="91"/>
      <c r="HZV188" s="91"/>
      <c r="HZW188" s="91"/>
      <c r="HZX188" s="91"/>
      <c r="HZY188" s="91"/>
      <c r="HZZ188" s="91"/>
      <c r="IAA188" s="91"/>
      <c r="IAB188" s="91"/>
      <c r="IAC188" s="91"/>
      <c r="IAD188" s="91"/>
      <c r="IAE188" s="91"/>
      <c r="IAF188" s="91"/>
      <c r="IAG188" s="91"/>
      <c r="IAH188" s="91"/>
      <c r="IAI188" s="91"/>
      <c r="IAJ188" s="91"/>
      <c r="IAK188" s="91"/>
      <c r="IAL188" s="91"/>
      <c r="IAM188" s="91"/>
      <c r="IAN188" s="91"/>
      <c r="IAO188" s="91"/>
      <c r="IAP188" s="91"/>
      <c r="IAQ188" s="91"/>
      <c r="IAR188" s="91"/>
      <c r="IAS188" s="91"/>
      <c r="IAT188" s="91"/>
      <c r="IAU188" s="91"/>
      <c r="IAV188" s="91"/>
      <c r="IAW188" s="91"/>
      <c r="IAX188" s="91"/>
      <c r="IAY188" s="91"/>
      <c r="IAZ188" s="91"/>
      <c r="IBA188" s="91"/>
      <c r="IBB188" s="91"/>
      <c r="IBC188" s="91"/>
      <c r="IBD188" s="91"/>
      <c r="IBE188" s="91"/>
      <c r="IBF188" s="91"/>
      <c r="IBG188" s="91"/>
      <c r="IBH188" s="91"/>
      <c r="IBI188" s="91"/>
      <c r="IBJ188" s="91"/>
      <c r="IBK188" s="91"/>
      <c r="IBL188" s="91"/>
      <c r="IBM188" s="91"/>
      <c r="IBN188" s="91"/>
      <c r="IBO188" s="91"/>
      <c r="IBP188" s="91"/>
      <c r="IBQ188" s="91"/>
      <c r="IBR188" s="91"/>
      <c r="IBS188" s="91"/>
      <c r="IBT188" s="91"/>
      <c r="IBU188" s="91"/>
      <c r="IBV188" s="91"/>
      <c r="IBW188" s="91"/>
      <c r="IBX188" s="91"/>
      <c r="IBY188" s="91"/>
      <c r="IBZ188" s="91"/>
      <c r="ICA188" s="91"/>
      <c r="ICB188" s="91"/>
      <c r="ICC188" s="91"/>
      <c r="ICD188" s="91"/>
      <c r="ICE188" s="91"/>
      <c r="ICF188" s="91"/>
      <c r="ICG188" s="91"/>
      <c r="ICH188" s="91"/>
      <c r="ICI188" s="91"/>
      <c r="ICJ188" s="91"/>
      <c r="ICK188" s="91"/>
      <c r="ICL188" s="91"/>
      <c r="ICM188" s="91"/>
      <c r="ICN188" s="91"/>
      <c r="ICO188" s="91"/>
      <c r="ICP188" s="91"/>
      <c r="ICQ188" s="91"/>
      <c r="ICR188" s="91"/>
      <c r="ICS188" s="91"/>
      <c r="ICT188" s="91"/>
      <c r="ICU188" s="91"/>
      <c r="ICV188" s="91"/>
      <c r="ICW188" s="91"/>
      <c r="ICX188" s="91"/>
      <c r="ICY188" s="91"/>
      <c r="ICZ188" s="91"/>
      <c r="IDA188" s="91"/>
      <c r="IDB188" s="91"/>
      <c r="IDC188" s="91"/>
      <c r="IDD188" s="91"/>
      <c r="IDE188" s="91"/>
      <c r="IDF188" s="91"/>
      <c r="IDG188" s="91"/>
      <c r="IDH188" s="91"/>
      <c r="IDI188" s="91"/>
      <c r="IDJ188" s="91"/>
      <c r="IDK188" s="91"/>
      <c r="IDL188" s="91"/>
      <c r="IDM188" s="91"/>
      <c r="IDN188" s="91"/>
      <c r="IDO188" s="91"/>
      <c r="IDP188" s="91"/>
      <c r="IDQ188" s="91"/>
      <c r="IDR188" s="91"/>
      <c r="IDS188" s="91"/>
      <c r="IDT188" s="91"/>
      <c r="IDU188" s="91"/>
      <c r="IDV188" s="91"/>
      <c r="IDW188" s="91"/>
      <c r="IDX188" s="91"/>
      <c r="IDY188" s="91"/>
      <c r="IDZ188" s="91"/>
      <c r="IEA188" s="91"/>
      <c r="IEB188" s="91"/>
      <c r="IEC188" s="91"/>
      <c r="IED188" s="91"/>
      <c r="IEE188" s="91"/>
      <c r="IEF188" s="91"/>
      <c r="IEG188" s="91"/>
      <c r="IEH188" s="91"/>
      <c r="IEI188" s="91"/>
      <c r="IEJ188" s="91"/>
      <c r="IEK188" s="91"/>
      <c r="IEL188" s="91"/>
      <c r="IEM188" s="91"/>
      <c r="IEN188" s="91"/>
      <c r="IEO188" s="91"/>
      <c r="IEP188" s="91"/>
      <c r="IEQ188" s="91"/>
      <c r="IER188" s="91"/>
      <c r="IES188" s="91"/>
      <c r="IET188" s="91"/>
      <c r="IEU188" s="91"/>
      <c r="IEV188" s="91"/>
      <c r="IEW188" s="91"/>
      <c r="IEX188" s="91"/>
      <c r="IEY188" s="91"/>
      <c r="IEZ188" s="91"/>
      <c r="IFA188" s="91"/>
      <c r="IFB188" s="91"/>
      <c r="IFC188" s="91"/>
      <c r="IFD188" s="91"/>
      <c r="IFE188" s="91"/>
      <c r="IFF188" s="91"/>
      <c r="IFG188" s="91"/>
      <c r="IFH188" s="91"/>
      <c r="IFI188" s="91"/>
      <c r="IFJ188" s="91"/>
      <c r="IFK188" s="91"/>
      <c r="IFL188" s="91"/>
      <c r="IFM188" s="91"/>
      <c r="IFN188" s="91"/>
      <c r="IFO188" s="91"/>
      <c r="IFP188" s="91"/>
      <c r="IFQ188" s="91"/>
      <c r="IFR188" s="91"/>
      <c r="IFS188" s="91"/>
      <c r="IFT188" s="91"/>
      <c r="IFU188" s="91"/>
      <c r="IFV188" s="91"/>
      <c r="IFW188" s="91"/>
      <c r="IFX188" s="91"/>
      <c r="IFY188" s="91"/>
      <c r="IFZ188" s="91"/>
      <c r="IGA188" s="91"/>
      <c r="IGB188" s="91"/>
      <c r="IGC188" s="91"/>
      <c r="IGD188" s="91"/>
      <c r="IGE188" s="91"/>
      <c r="IGF188" s="91"/>
      <c r="IGG188" s="91"/>
      <c r="IGH188" s="91"/>
      <c r="IGI188" s="91"/>
      <c r="IGJ188" s="91"/>
      <c r="IGK188" s="91"/>
      <c r="IGL188" s="91"/>
      <c r="IGM188" s="91"/>
      <c r="IGN188" s="91"/>
      <c r="IGO188" s="91"/>
      <c r="IGP188" s="91"/>
      <c r="IGQ188" s="91"/>
      <c r="IGR188" s="91"/>
      <c r="IGS188" s="91"/>
      <c r="IGT188" s="91"/>
      <c r="IGU188" s="91"/>
      <c r="IGV188" s="91"/>
      <c r="IGW188" s="91"/>
      <c r="IGX188" s="91"/>
      <c r="IGY188" s="91"/>
      <c r="IGZ188" s="91"/>
      <c r="IHA188" s="91"/>
      <c r="IHB188" s="91"/>
      <c r="IHC188" s="91"/>
      <c r="IHD188" s="91"/>
      <c r="IHE188" s="91"/>
      <c r="IHF188" s="91"/>
      <c r="IHG188" s="91"/>
      <c r="IHH188" s="91"/>
      <c r="IHI188" s="91"/>
      <c r="IHJ188" s="91"/>
      <c r="IHK188" s="91"/>
      <c r="IHL188" s="91"/>
      <c r="IHM188" s="91"/>
      <c r="IHN188" s="91"/>
      <c r="IHO188" s="91"/>
      <c r="IHP188" s="91"/>
      <c r="IHQ188" s="91"/>
      <c r="IHR188" s="91"/>
      <c r="IHS188" s="91"/>
      <c r="IHT188" s="91"/>
      <c r="IHU188" s="91"/>
      <c r="IHV188" s="91"/>
      <c r="IHW188" s="91"/>
      <c r="IHX188" s="91"/>
      <c r="IHY188" s="91"/>
      <c r="IHZ188" s="91"/>
      <c r="IIA188" s="91"/>
      <c r="IIB188" s="91"/>
      <c r="IIC188" s="91"/>
      <c r="IID188" s="91"/>
      <c r="IIE188" s="91"/>
      <c r="IIF188" s="91"/>
      <c r="IIG188" s="91"/>
      <c r="IIH188" s="91"/>
      <c r="III188" s="91"/>
      <c r="IIJ188" s="91"/>
      <c r="IIK188" s="91"/>
      <c r="IIL188" s="91"/>
      <c r="IIM188" s="91"/>
      <c r="IIN188" s="91"/>
      <c r="IIO188" s="91"/>
      <c r="IIP188" s="91"/>
      <c r="IIQ188" s="91"/>
      <c r="IIR188" s="91"/>
      <c r="IIS188" s="91"/>
      <c r="IIT188" s="91"/>
      <c r="IIU188" s="91"/>
      <c r="IIV188" s="91"/>
      <c r="IIW188" s="91"/>
      <c r="IIX188" s="91"/>
      <c r="IIY188" s="91"/>
      <c r="IIZ188" s="91"/>
      <c r="IJA188" s="91"/>
      <c r="IJB188" s="91"/>
      <c r="IJC188" s="91"/>
      <c r="IJD188" s="91"/>
      <c r="IJE188" s="91"/>
      <c r="IJF188" s="91"/>
      <c r="IJG188" s="91"/>
      <c r="IJH188" s="91"/>
      <c r="IJI188" s="91"/>
      <c r="IJJ188" s="91"/>
      <c r="IJK188" s="91"/>
      <c r="IJL188" s="91"/>
      <c r="IJM188" s="91"/>
      <c r="IJN188" s="91"/>
      <c r="IJO188" s="91"/>
      <c r="IJP188" s="91"/>
      <c r="IJQ188" s="91"/>
      <c r="IJR188" s="91"/>
      <c r="IJS188" s="91"/>
      <c r="IJT188" s="91"/>
      <c r="IJU188" s="91"/>
      <c r="IJV188" s="91"/>
      <c r="IJW188" s="91"/>
      <c r="IJX188" s="91"/>
      <c r="IJY188" s="91"/>
      <c r="IJZ188" s="91"/>
      <c r="IKA188" s="91"/>
      <c r="IKB188" s="91"/>
      <c r="IKC188" s="91"/>
      <c r="IKD188" s="91"/>
      <c r="IKE188" s="91"/>
      <c r="IKF188" s="91"/>
      <c r="IKG188" s="91"/>
      <c r="IKH188" s="91"/>
      <c r="IKI188" s="91"/>
      <c r="IKJ188" s="91"/>
      <c r="IKK188" s="91"/>
      <c r="IKL188" s="91"/>
      <c r="IKM188" s="91"/>
      <c r="IKN188" s="91"/>
      <c r="IKO188" s="91"/>
      <c r="IKP188" s="91"/>
      <c r="IKQ188" s="91"/>
      <c r="IKR188" s="91"/>
      <c r="IKS188" s="91"/>
      <c r="IKT188" s="91"/>
      <c r="IKU188" s="91"/>
      <c r="IKV188" s="91"/>
      <c r="IKW188" s="91"/>
      <c r="IKX188" s="91"/>
      <c r="IKY188" s="91"/>
      <c r="IKZ188" s="91"/>
      <c r="ILA188" s="91"/>
      <c r="ILB188" s="91"/>
      <c r="ILC188" s="91"/>
      <c r="ILD188" s="91"/>
      <c r="ILE188" s="91"/>
      <c r="ILF188" s="91"/>
      <c r="ILG188" s="91"/>
      <c r="ILH188" s="91"/>
      <c r="ILI188" s="91"/>
      <c r="ILJ188" s="91"/>
      <c r="ILK188" s="91"/>
      <c r="ILL188" s="91"/>
      <c r="ILM188" s="91"/>
      <c r="ILN188" s="91"/>
      <c r="ILO188" s="91"/>
      <c r="ILP188" s="91"/>
      <c r="ILQ188" s="91"/>
      <c r="ILR188" s="91"/>
      <c r="ILS188" s="91"/>
      <c r="ILT188" s="91"/>
      <c r="ILU188" s="91"/>
      <c r="ILV188" s="91"/>
      <c r="ILW188" s="91"/>
      <c r="ILX188" s="91"/>
      <c r="ILY188" s="91"/>
      <c r="ILZ188" s="91"/>
      <c r="IMA188" s="91"/>
      <c r="IMB188" s="91"/>
      <c r="IMC188" s="91"/>
      <c r="IMD188" s="91"/>
      <c r="IME188" s="91"/>
      <c r="IMF188" s="91"/>
      <c r="IMG188" s="91"/>
      <c r="IMH188" s="91"/>
      <c r="IMI188" s="91"/>
      <c r="IMJ188" s="91"/>
      <c r="IMK188" s="91"/>
      <c r="IML188" s="91"/>
      <c r="IMM188" s="91"/>
      <c r="IMN188" s="91"/>
      <c r="IMO188" s="91"/>
      <c r="IMP188" s="91"/>
      <c r="IMQ188" s="91"/>
      <c r="IMR188" s="91"/>
      <c r="IMS188" s="91"/>
      <c r="IMT188" s="91"/>
      <c r="IMU188" s="91"/>
      <c r="IMV188" s="91"/>
      <c r="IMW188" s="91"/>
      <c r="IMX188" s="91"/>
      <c r="IMY188" s="91"/>
      <c r="IMZ188" s="91"/>
      <c r="INA188" s="91"/>
      <c r="INB188" s="91"/>
      <c r="INC188" s="91"/>
      <c r="IND188" s="91"/>
      <c r="INE188" s="91"/>
      <c r="INF188" s="91"/>
      <c r="ING188" s="91"/>
      <c r="INH188" s="91"/>
      <c r="INI188" s="91"/>
      <c r="INJ188" s="91"/>
      <c r="INK188" s="91"/>
      <c r="INL188" s="91"/>
      <c r="INM188" s="91"/>
      <c r="INN188" s="91"/>
      <c r="INO188" s="91"/>
      <c r="INP188" s="91"/>
      <c r="INQ188" s="91"/>
      <c r="INR188" s="91"/>
      <c r="INS188" s="91"/>
      <c r="INT188" s="91"/>
      <c r="INU188" s="91"/>
      <c r="INV188" s="91"/>
      <c r="INW188" s="91"/>
      <c r="INX188" s="91"/>
      <c r="INY188" s="91"/>
      <c r="INZ188" s="91"/>
      <c r="IOA188" s="91"/>
      <c r="IOB188" s="91"/>
      <c r="IOC188" s="91"/>
      <c r="IOD188" s="91"/>
      <c r="IOE188" s="91"/>
      <c r="IOF188" s="91"/>
      <c r="IOG188" s="91"/>
      <c r="IOH188" s="91"/>
      <c r="IOI188" s="91"/>
      <c r="IOJ188" s="91"/>
      <c r="IOK188" s="91"/>
      <c r="IOL188" s="91"/>
      <c r="IOM188" s="91"/>
      <c r="ION188" s="91"/>
      <c r="IOO188" s="91"/>
      <c r="IOP188" s="91"/>
      <c r="IOQ188" s="91"/>
      <c r="IOR188" s="91"/>
      <c r="IOS188" s="91"/>
      <c r="IOT188" s="91"/>
      <c r="IOU188" s="91"/>
      <c r="IOV188" s="91"/>
      <c r="IOW188" s="91"/>
      <c r="IOX188" s="91"/>
      <c r="IOY188" s="91"/>
      <c r="IOZ188" s="91"/>
      <c r="IPA188" s="91"/>
      <c r="IPB188" s="91"/>
      <c r="IPC188" s="91"/>
      <c r="IPD188" s="91"/>
      <c r="IPE188" s="91"/>
      <c r="IPF188" s="91"/>
      <c r="IPG188" s="91"/>
      <c r="IPH188" s="91"/>
      <c r="IPI188" s="91"/>
      <c r="IPJ188" s="91"/>
      <c r="IPK188" s="91"/>
      <c r="IPL188" s="91"/>
      <c r="IPM188" s="91"/>
      <c r="IPN188" s="91"/>
      <c r="IPO188" s="91"/>
      <c r="IPP188" s="91"/>
      <c r="IPQ188" s="91"/>
      <c r="IPR188" s="91"/>
      <c r="IPS188" s="91"/>
      <c r="IPT188" s="91"/>
      <c r="IPU188" s="91"/>
      <c r="IPV188" s="91"/>
      <c r="IPW188" s="91"/>
      <c r="IPX188" s="91"/>
      <c r="IPY188" s="91"/>
      <c r="IPZ188" s="91"/>
      <c r="IQA188" s="91"/>
      <c r="IQB188" s="91"/>
      <c r="IQC188" s="91"/>
      <c r="IQD188" s="91"/>
      <c r="IQE188" s="91"/>
      <c r="IQF188" s="91"/>
      <c r="IQG188" s="91"/>
      <c r="IQH188" s="91"/>
      <c r="IQI188" s="91"/>
      <c r="IQJ188" s="91"/>
      <c r="IQK188" s="91"/>
      <c r="IQL188" s="91"/>
      <c r="IQM188" s="91"/>
      <c r="IQN188" s="91"/>
      <c r="IQO188" s="91"/>
      <c r="IQP188" s="91"/>
      <c r="IQQ188" s="91"/>
      <c r="IQR188" s="91"/>
      <c r="IQS188" s="91"/>
      <c r="IQT188" s="91"/>
      <c r="IQU188" s="91"/>
      <c r="IQV188" s="91"/>
      <c r="IQW188" s="91"/>
      <c r="IQX188" s="91"/>
      <c r="IQY188" s="91"/>
      <c r="IQZ188" s="91"/>
      <c r="IRA188" s="91"/>
      <c r="IRB188" s="91"/>
      <c r="IRC188" s="91"/>
      <c r="IRD188" s="91"/>
      <c r="IRE188" s="91"/>
      <c r="IRF188" s="91"/>
      <c r="IRG188" s="91"/>
      <c r="IRH188" s="91"/>
      <c r="IRI188" s="91"/>
      <c r="IRJ188" s="91"/>
      <c r="IRK188" s="91"/>
      <c r="IRL188" s="91"/>
      <c r="IRM188" s="91"/>
      <c r="IRN188" s="91"/>
      <c r="IRO188" s="91"/>
      <c r="IRP188" s="91"/>
      <c r="IRQ188" s="91"/>
      <c r="IRR188" s="91"/>
      <c r="IRS188" s="91"/>
      <c r="IRT188" s="91"/>
      <c r="IRU188" s="91"/>
      <c r="IRV188" s="91"/>
      <c r="IRW188" s="91"/>
      <c r="IRX188" s="91"/>
      <c r="IRY188" s="91"/>
      <c r="IRZ188" s="91"/>
      <c r="ISA188" s="91"/>
      <c r="ISB188" s="91"/>
      <c r="ISC188" s="91"/>
      <c r="ISD188" s="91"/>
      <c r="ISE188" s="91"/>
      <c r="ISF188" s="91"/>
      <c r="ISG188" s="91"/>
      <c r="ISH188" s="91"/>
      <c r="ISI188" s="91"/>
      <c r="ISJ188" s="91"/>
      <c r="ISK188" s="91"/>
      <c r="ISL188" s="91"/>
      <c r="ISM188" s="91"/>
      <c r="ISN188" s="91"/>
      <c r="ISO188" s="91"/>
      <c r="ISP188" s="91"/>
      <c r="ISQ188" s="91"/>
      <c r="ISR188" s="91"/>
      <c r="ISS188" s="91"/>
      <c r="IST188" s="91"/>
      <c r="ISU188" s="91"/>
      <c r="ISV188" s="91"/>
      <c r="ISW188" s="91"/>
      <c r="ISX188" s="91"/>
      <c r="ISY188" s="91"/>
      <c r="ISZ188" s="91"/>
      <c r="ITA188" s="91"/>
      <c r="ITB188" s="91"/>
      <c r="ITC188" s="91"/>
      <c r="ITD188" s="91"/>
      <c r="ITE188" s="91"/>
      <c r="ITF188" s="91"/>
      <c r="ITG188" s="91"/>
      <c r="ITH188" s="91"/>
      <c r="ITI188" s="91"/>
      <c r="ITJ188" s="91"/>
      <c r="ITK188" s="91"/>
      <c r="ITL188" s="91"/>
      <c r="ITM188" s="91"/>
      <c r="ITN188" s="91"/>
      <c r="ITO188" s="91"/>
      <c r="ITP188" s="91"/>
      <c r="ITQ188" s="91"/>
      <c r="ITR188" s="91"/>
      <c r="ITS188" s="91"/>
      <c r="ITT188" s="91"/>
      <c r="ITU188" s="91"/>
      <c r="ITV188" s="91"/>
      <c r="ITW188" s="91"/>
      <c r="ITX188" s="91"/>
      <c r="ITY188" s="91"/>
      <c r="ITZ188" s="91"/>
      <c r="IUA188" s="91"/>
      <c r="IUB188" s="91"/>
      <c r="IUC188" s="91"/>
      <c r="IUD188" s="91"/>
      <c r="IUE188" s="91"/>
      <c r="IUF188" s="91"/>
      <c r="IUG188" s="91"/>
      <c r="IUH188" s="91"/>
      <c r="IUI188" s="91"/>
      <c r="IUJ188" s="91"/>
      <c r="IUK188" s="91"/>
      <c r="IUL188" s="91"/>
      <c r="IUM188" s="91"/>
      <c r="IUN188" s="91"/>
      <c r="IUO188" s="91"/>
      <c r="IUP188" s="91"/>
      <c r="IUQ188" s="91"/>
      <c r="IUR188" s="91"/>
      <c r="IUS188" s="91"/>
      <c r="IUT188" s="91"/>
      <c r="IUU188" s="91"/>
      <c r="IUV188" s="91"/>
      <c r="IUW188" s="91"/>
      <c r="IUX188" s="91"/>
      <c r="IUY188" s="91"/>
      <c r="IUZ188" s="91"/>
      <c r="IVA188" s="91"/>
      <c r="IVB188" s="91"/>
      <c r="IVC188" s="91"/>
      <c r="IVD188" s="91"/>
      <c r="IVE188" s="91"/>
      <c r="IVF188" s="91"/>
      <c r="IVG188" s="91"/>
      <c r="IVH188" s="91"/>
      <c r="IVI188" s="91"/>
      <c r="IVJ188" s="91"/>
      <c r="IVK188" s="91"/>
      <c r="IVL188" s="91"/>
      <c r="IVM188" s="91"/>
      <c r="IVN188" s="91"/>
      <c r="IVO188" s="91"/>
      <c r="IVP188" s="91"/>
      <c r="IVQ188" s="91"/>
      <c r="IVR188" s="91"/>
      <c r="IVS188" s="91"/>
      <c r="IVT188" s="91"/>
      <c r="IVU188" s="91"/>
      <c r="IVV188" s="91"/>
      <c r="IVW188" s="91"/>
      <c r="IVX188" s="91"/>
      <c r="IVY188" s="91"/>
      <c r="IVZ188" s="91"/>
      <c r="IWA188" s="91"/>
      <c r="IWB188" s="91"/>
      <c r="IWC188" s="91"/>
      <c r="IWD188" s="91"/>
      <c r="IWE188" s="91"/>
      <c r="IWF188" s="91"/>
      <c r="IWG188" s="91"/>
      <c r="IWH188" s="91"/>
      <c r="IWI188" s="91"/>
      <c r="IWJ188" s="91"/>
      <c r="IWK188" s="91"/>
      <c r="IWL188" s="91"/>
      <c r="IWM188" s="91"/>
      <c r="IWN188" s="91"/>
      <c r="IWO188" s="91"/>
      <c r="IWP188" s="91"/>
      <c r="IWQ188" s="91"/>
      <c r="IWR188" s="91"/>
      <c r="IWS188" s="91"/>
      <c r="IWT188" s="91"/>
      <c r="IWU188" s="91"/>
      <c r="IWV188" s="91"/>
      <c r="IWW188" s="91"/>
      <c r="IWX188" s="91"/>
      <c r="IWY188" s="91"/>
      <c r="IWZ188" s="91"/>
      <c r="IXA188" s="91"/>
      <c r="IXB188" s="91"/>
      <c r="IXC188" s="91"/>
      <c r="IXD188" s="91"/>
      <c r="IXE188" s="91"/>
      <c r="IXF188" s="91"/>
      <c r="IXG188" s="91"/>
      <c r="IXH188" s="91"/>
      <c r="IXI188" s="91"/>
      <c r="IXJ188" s="91"/>
      <c r="IXK188" s="91"/>
      <c r="IXL188" s="91"/>
      <c r="IXM188" s="91"/>
      <c r="IXN188" s="91"/>
      <c r="IXO188" s="91"/>
      <c r="IXP188" s="91"/>
      <c r="IXQ188" s="91"/>
      <c r="IXR188" s="91"/>
      <c r="IXS188" s="91"/>
      <c r="IXT188" s="91"/>
      <c r="IXU188" s="91"/>
      <c r="IXV188" s="91"/>
      <c r="IXW188" s="91"/>
      <c r="IXX188" s="91"/>
      <c r="IXY188" s="91"/>
      <c r="IXZ188" s="91"/>
      <c r="IYA188" s="91"/>
      <c r="IYB188" s="91"/>
      <c r="IYC188" s="91"/>
      <c r="IYD188" s="91"/>
      <c r="IYE188" s="91"/>
      <c r="IYF188" s="91"/>
      <c r="IYG188" s="91"/>
      <c r="IYH188" s="91"/>
      <c r="IYI188" s="91"/>
      <c r="IYJ188" s="91"/>
      <c r="IYK188" s="91"/>
      <c r="IYL188" s="91"/>
      <c r="IYM188" s="91"/>
      <c r="IYN188" s="91"/>
      <c r="IYO188" s="91"/>
      <c r="IYP188" s="91"/>
      <c r="IYQ188" s="91"/>
      <c r="IYR188" s="91"/>
      <c r="IYS188" s="91"/>
      <c r="IYT188" s="91"/>
      <c r="IYU188" s="91"/>
      <c r="IYV188" s="91"/>
      <c r="IYW188" s="91"/>
      <c r="IYX188" s="91"/>
      <c r="IYY188" s="91"/>
      <c r="IYZ188" s="91"/>
      <c r="IZA188" s="91"/>
      <c r="IZB188" s="91"/>
      <c r="IZC188" s="91"/>
      <c r="IZD188" s="91"/>
      <c r="IZE188" s="91"/>
      <c r="IZF188" s="91"/>
      <c r="IZG188" s="91"/>
      <c r="IZH188" s="91"/>
      <c r="IZI188" s="91"/>
      <c r="IZJ188" s="91"/>
      <c r="IZK188" s="91"/>
      <c r="IZL188" s="91"/>
      <c r="IZM188" s="91"/>
      <c r="IZN188" s="91"/>
      <c r="IZO188" s="91"/>
      <c r="IZP188" s="91"/>
      <c r="IZQ188" s="91"/>
      <c r="IZR188" s="91"/>
      <c r="IZS188" s="91"/>
      <c r="IZT188" s="91"/>
      <c r="IZU188" s="91"/>
      <c r="IZV188" s="91"/>
      <c r="IZW188" s="91"/>
      <c r="IZX188" s="91"/>
      <c r="IZY188" s="91"/>
      <c r="IZZ188" s="91"/>
      <c r="JAA188" s="91"/>
      <c r="JAB188" s="91"/>
      <c r="JAC188" s="91"/>
      <c r="JAD188" s="91"/>
      <c r="JAE188" s="91"/>
      <c r="JAF188" s="91"/>
      <c r="JAG188" s="91"/>
      <c r="JAH188" s="91"/>
      <c r="JAI188" s="91"/>
      <c r="JAJ188" s="91"/>
      <c r="JAK188" s="91"/>
      <c r="JAL188" s="91"/>
      <c r="JAM188" s="91"/>
      <c r="JAN188" s="91"/>
      <c r="JAO188" s="91"/>
      <c r="JAP188" s="91"/>
      <c r="JAQ188" s="91"/>
      <c r="JAR188" s="91"/>
      <c r="JAS188" s="91"/>
      <c r="JAT188" s="91"/>
      <c r="JAU188" s="91"/>
      <c r="JAV188" s="91"/>
      <c r="JAW188" s="91"/>
      <c r="JAX188" s="91"/>
      <c r="JAY188" s="91"/>
      <c r="JAZ188" s="91"/>
      <c r="JBA188" s="91"/>
      <c r="JBB188" s="91"/>
      <c r="JBC188" s="91"/>
      <c r="JBD188" s="91"/>
      <c r="JBE188" s="91"/>
      <c r="JBF188" s="91"/>
      <c r="JBG188" s="91"/>
      <c r="JBH188" s="91"/>
      <c r="JBI188" s="91"/>
      <c r="JBJ188" s="91"/>
      <c r="JBK188" s="91"/>
      <c r="JBL188" s="91"/>
      <c r="JBM188" s="91"/>
      <c r="JBN188" s="91"/>
      <c r="JBO188" s="91"/>
      <c r="JBP188" s="91"/>
      <c r="JBQ188" s="91"/>
      <c r="JBR188" s="91"/>
      <c r="JBS188" s="91"/>
      <c r="JBT188" s="91"/>
      <c r="JBU188" s="91"/>
      <c r="JBV188" s="91"/>
      <c r="JBW188" s="91"/>
      <c r="JBX188" s="91"/>
      <c r="JBY188" s="91"/>
      <c r="JBZ188" s="91"/>
      <c r="JCA188" s="91"/>
      <c r="JCB188" s="91"/>
      <c r="JCC188" s="91"/>
      <c r="JCD188" s="91"/>
      <c r="JCE188" s="91"/>
      <c r="JCF188" s="91"/>
      <c r="JCG188" s="91"/>
      <c r="JCH188" s="91"/>
      <c r="JCI188" s="91"/>
      <c r="JCJ188" s="91"/>
      <c r="JCK188" s="91"/>
      <c r="JCL188" s="91"/>
      <c r="JCM188" s="91"/>
      <c r="JCN188" s="91"/>
      <c r="JCO188" s="91"/>
      <c r="JCP188" s="91"/>
      <c r="JCQ188" s="91"/>
      <c r="JCR188" s="91"/>
      <c r="JCS188" s="91"/>
      <c r="JCT188" s="91"/>
      <c r="JCU188" s="91"/>
      <c r="JCV188" s="91"/>
      <c r="JCW188" s="91"/>
      <c r="JCX188" s="91"/>
      <c r="JCY188" s="91"/>
      <c r="JCZ188" s="91"/>
      <c r="JDA188" s="91"/>
      <c r="JDB188" s="91"/>
      <c r="JDC188" s="91"/>
      <c r="JDD188" s="91"/>
      <c r="JDE188" s="91"/>
      <c r="JDF188" s="91"/>
      <c r="JDG188" s="91"/>
      <c r="JDH188" s="91"/>
      <c r="JDI188" s="91"/>
      <c r="JDJ188" s="91"/>
      <c r="JDK188" s="91"/>
      <c r="JDL188" s="91"/>
      <c r="JDM188" s="91"/>
      <c r="JDN188" s="91"/>
      <c r="JDO188" s="91"/>
      <c r="JDP188" s="91"/>
      <c r="JDQ188" s="91"/>
      <c r="JDR188" s="91"/>
      <c r="JDS188" s="91"/>
      <c r="JDT188" s="91"/>
      <c r="JDU188" s="91"/>
      <c r="JDV188" s="91"/>
      <c r="JDW188" s="91"/>
      <c r="JDX188" s="91"/>
      <c r="JDY188" s="91"/>
      <c r="JDZ188" s="91"/>
      <c r="JEA188" s="91"/>
      <c r="JEB188" s="91"/>
      <c r="JEC188" s="91"/>
      <c r="JED188" s="91"/>
      <c r="JEE188" s="91"/>
      <c r="JEF188" s="91"/>
      <c r="JEG188" s="91"/>
      <c r="JEH188" s="91"/>
      <c r="JEI188" s="91"/>
      <c r="JEJ188" s="91"/>
      <c r="JEK188" s="91"/>
      <c r="JEL188" s="91"/>
      <c r="JEM188" s="91"/>
      <c r="JEN188" s="91"/>
      <c r="JEO188" s="91"/>
      <c r="JEP188" s="91"/>
      <c r="JEQ188" s="91"/>
      <c r="JER188" s="91"/>
      <c r="JES188" s="91"/>
      <c r="JET188" s="91"/>
      <c r="JEU188" s="91"/>
      <c r="JEV188" s="91"/>
      <c r="JEW188" s="91"/>
      <c r="JEX188" s="91"/>
      <c r="JEY188" s="91"/>
      <c r="JEZ188" s="91"/>
      <c r="JFA188" s="91"/>
      <c r="JFB188" s="91"/>
      <c r="JFC188" s="91"/>
      <c r="JFD188" s="91"/>
      <c r="JFE188" s="91"/>
      <c r="JFF188" s="91"/>
      <c r="JFG188" s="91"/>
      <c r="JFH188" s="91"/>
      <c r="JFI188" s="91"/>
      <c r="JFJ188" s="91"/>
      <c r="JFK188" s="91"/>
      <c r="JFL188" s="91"/>
      <c r="JFM188" s="91"/>
      <c r="JFN188" s="91"/>
      <c r="JFO188" s="91"/>
      <c r="JFP188" s="91"/>
      <c r="JFQ188" s="91"/>
      <c r="JFR188" s="91"/>
      <c r="JFS188" s="91"/>
      <c r="JFT188" s="91"/>
      <c r="JFU188" s="91"/>
      <c r="JFV188" s="91"/>
      <c r="JFW188" s="91"/>
      <c r="JFX188" s="91"/>
      <c r="JFY188" s="91"/>
      <c r="JFZ188" s="91"/>
      <c r="JGA188" s="91"/>
      <c r="JGB188" s="91"/>
      <c r="JGC188" s="91"/>
      <c r="JGD188" s="91"/>
      <c r="JGE188" s="91"/>
      <c r="JGF188" s="91"/>
      <c r="JGG188" s="91"/>
      <c r="JGH188" s="91"/>
      <c r="JGI188" s="91"/>
      <c r="JGJ188" s="91"/>
      <c r="JGK188" s="91"/>
      <c r="JGL188" s="91"/>
      <c r="JGM188" s="91"/>
      <c r="JGN188" s="91"/>
      <c r="JGO188" s="91"/>
      <c r="JGP188" s="91"/>
      <c r="JGQ188" s="91"/>
      <c r="JGR188" s="91"/>
      <c r="JGS188" s="91"/>
      <c r="JGT188" s="91"/>
      <c r="JGU188" s="91"/>
      <c r="JGV188" s="91"/>
      <c r="JGW188" s="91"/>
      <c r="JGX188" s="91"/>
      <c r="JGY188" s="91"/>
      <c r="JGZ188" s="91"/>
      <c r="JHA188" s="91"/>
      <c r="JHB188" s="91"/>
      <c r="JHC188" s="91"/>
      <c r="JHD188" s="91"/>
      <c r="JHE188" s="91"/>
      <c r="JHF188" s="91"/>
      <c r="JHG188" s="91"/>
      <c r="JHH188" s="91"/>
      <c r="JHI188" s="91"/>
      <c r="JHJ188" s="91"/>
      <c r="JHK188" s="91"/>
      <c r="JHL188" s="91"/>
      <c r="JHM188" s="91"/>
      <c r="JHN188" s="91"/>
      <c r="JHO188" s="91"/>
      <c r="JHP188" s="91"/>
      <c r="JHQ188" s="91"/>
      <c r="JHR188" s="91"/>
      <c r="JHS188" s="91"/>
      <c r="JHT188" s="91"/>
      <c r="JHU188" s="91"/>
      <c r="JHV188" s="91"/>
      <c r="JHW188" s="91"/>
      <c r="JHX188" s="91"/>
      <c r="JHY188" s="91"/>
      <c r="JHZ188" s="91"/>
      <c r="JIA188" s="91"/>
      <c r="JIB188" s="91"/>
      <c r="JIC188" s="91"/>
      <c r="JID188" s="91"/>
      <c r="JIE188" s="91"/>
      <c r="JIF188" s="91"/>
      <c r="JIG188" s="91"/>
      <c r="JIH188" s="91"/>
      <c r="JII188" s="91"/>
      <c r="JIJ188" s="91"/>
      <c r="JIK188" s="91"/>
      <c r="JIL188" s="91"/>
      <c r="JIM188" s="91"/>
      <c r="JIN188" s="91"/>
      <c r="JIO188" s="91"/>
      <c r="JIP188" s="91"/>
      <c r="JIQ188" s="91"/>
      <c r="JIR188" s="91"/>
      <c r="JIS188" s="91"/>
      <c r="JIT188" s="91"/>
      <c r="JIU188" s="91"/>
      <c r="JIV188" s="91"/>
      <c r="JIW188" s="91"/>
      <c r="JIX188" s="91"/>
      <c r="JIY188" s="91"/>
      <c r="JIZ188" s="91"/>
      <c r="JJA188" s="91"/>
      <c r="JJB188" s="91"/>
      <c r="JJC188" s="91"/>
      <c r="JJD188" s="91"/>
      <c r="JJE188" s="91"/>
      <c r="JJF188" s="91"/>
      <c r="JJG188" s="91"/>
      <c r="JJH188" s="91"/>
      <c r="JJI188" s="91"/>
      <c r="JJJ188" s="91"/>
      <c r="JJK188" s="91"/>
      <c r="JJL188" s="91"/>
      <c r="JJM188" s="91"/>
      <c r="JJN188" s="91"/>
      <c r="JJO188" s="91"/>
      <c r="JJP188" s="91"/>
      <c r="JJQ188" s="91"/>
      <c r="JJR188" s="91"/>
      <c r="JJS188" s="91"/>
      <c r="JJT188" s="91"/>
      <c r="JJU188" s="91"/>
      <c r="JJV188" s="91"/>
      <c r="JJW188" s="91"/>
      <c r="JJX188" s="91"/>
      <c r="JJY188" s="91"/>
      <c r="JJZ188" s="91"/>
      <c r="JKA188" s="91"/>
      <c r="JKB188" s="91"/>
      <c r="JKC188" s="91"/>
      <c r="JKD188" s="91"/>
      <c r="JKE188" s="91"/>
      <c r="JKF188" s="91"/>
      <c r="JKG188" s="91"/>
      <c r="JKH188" s="91"/>
      <c r="JKI188" s="91"/>
      <c r="JKJ188" s="91"/>
      <c r="JKK188" s="91"/>
      <c r="JKL188" s="91"/>
      <c r="JKM188" s="91"/>
      <c r="JKN188" s="91"/>
      <c r="JKO188" s="91"/>
      <c r="JKP188" s="91"/>
      <c r="JKQ188" s="91"/>
      <c r="JKR188" s="91"/>
      <c r="JKS188" s="91"/>
      <c r="JKT188" s="91"/>
      <c r="JKU188" s="91"/>
      <c r="JKV188" s="91"/>
      <c r="JKW188" s="91"/>
      <c r="JKX188" s="91"/>
      <c r="JKY188" s="91"/>
      <c r="JKZ188" s="91"/>
      <c r="JLA188" s="91"/>
      <c r="JLB188" s="91"/>
      <c r="JLC188" s="91"/>
      <c r="JLD188" s="91"/>
      <c r="JLE188" s="91"/>
      <c r="JLF188" s="91"/>
      <c r="JLG188" s="91"/>
      <c r="JLH188" s="91"/>
      <c r="JLI188" s="91"/>
      <c r="JLJ188" s="91"/>
      <c r="JLK188" s="91"/>
      <c r="JLL188" s="91"/>
      <c r="JLM188" s="91"/>
      <c r="JLN188" s="91"/>
      <c r="JLO188" s="91"/>
      <c r="JLP188" s="91"/>
      <c r="JLQ188" s="91"/>
      <c r="JLR188" s="91"/>
      <c r="JLS188" s="91"/>
      <c r="JLT188" s="91"/>
      <c r="JLU188" s="91"/>
      <c r="JLV188" s="91"/>
      <c r="JLW188" s="91"/>
      <c r="JLX188" s="91"/>
      <c r="JLY188" s="91"/>
      <c r="JLZ188" s="91"/>
      <c r="JMA188" s="91"/>
      <c r="JMB188" s="91"/>
      <c r="JMC188" s="91"/>
      <c r="JMD188" s="91"/>
      <c r="JME188" s="91"/>
      <c r="JMF188" s="91"/>
      <c r="JMG188" s="91"/>
      <c r="JMH188" s="91"/>
      <c r="JMI188" s="91"/>
      <c r="JMJ188" s="91"/>
      <c r="JMK188" s="91"/>
      <c r="JML188" s="91"/>
      <c r="JMM188" s="91"/>
      <c r="JMN188" s="91"/>
      <c r="JMO188" s="91"/>
      <c r="JMP188" s="91"/>
      <c r="JMQ188" s="91"/>
      <c r="JMR188" s="91"/>
      <c r="JMS188" s="91"/>
      <c r="JMT188" s="91"/>
      <c r="JMU188" s="91"/>
      <c r="JMV188" s="91"/>
      <c r="JMW188" s="91"/>
      <c r="JMX188" s="91"/>
      <c r="JMY188" s="91"/>
      <c r="JMZ188" s="91"/>
      <c r="JNA188" s="91"/>
      <c r="JNB188" s="91"/>
      <c r="JNC188" s="91"/>
      <c r="JND188" s="91"/>
      <c r="JNE188" s="91"/>
      <c r="JNF188" s="91"/>
      <c r="JNG188" s="91"/>
      <c r="JNH188" s="91"/>
      <c r="JNI188" s="91"/>
      <c r="JNJ188" s="91"/>
      <c r="JNK188" s="91"/>
      <c r="JNL188" s="91"/>
      <c r="JNM188" s="91"/>
      <c r="JNN188" s="91"/>
      <c r="JNO188" s="91"/>
      <c r="JNP188" s="91"/>
      <c r="JNQ188" s="91"/>
      <c r="JNR188" s="91"/>
      <c r="JNS188" s="91"/>
      <c r="JNT188" s="91"/>
      <c r="JNU188" s="91"/>
      <c r="JNV188" s="91"/>
      <c r="JNW188" s="91"/>
      <c r="JNX188" s="91"/>
      <c r="JNY188" s="91"/>
      <c r="JNZ188" s="91"/>
      <c r="JOA188" s="91"/>
      <c r="JOB188" s="91"/>
      <c r="JOC188" s="91"/>
      <c r="JOD188" s="91"/>
      <c r="JOE188" s="91"/>
      <c r="JOF188" s="91"/>
      <c r="JOG188" s="91"/>
      <c r="JOH188" s="91"/>
      <c r="JOI188" s="91"/>
      <c r="JOJ188" s="91"/>
      <c r="JOK188" s="91"/>
      <c r="JOL188" s="91"/>
      <c r="JOM188" s="91"/>
      <c r="JON188" s="91"/>
      <c r="JOO188" s="91"/>
      <c r="JOP188" s="91"/>
      <c r="JOQ188" s="91"/>
      <c r="JOR188" s="91"/>
      <c r="JOS188" s="91"/>
      <c r="JOT188" s="91"/>
      <c r="JOU188" s="91"/>
      <c r="JOV188" s="91"/>
      <c r="JOW188" s="91"/>
      <c r="JOX188" s="91"/>
      <c r="JOY188" s="91"/>
      <c r="JOZ188" s="91"/>
      <c r="JPA188" s="91"/>
      <c r="JPB188" s="91"/>
      <c r="JPC188" s="91"/>
      <c r="JPD188" s="91"/>
      <c r="JPE188" s="91"/>
      <c r="JPF188" s="91"/>
      <c r="JPG188" s="91"/>
      <c r="JPH188" s="91"/>
      <c r="JPI188" s="91"/>
      <c r="JPJ188" s="91"/>
      <c r="JPK188" s="91"/>
      <c r="JPL188" s="91"/>
      <c r="JPM188" s="91"/>
      <c r="JPN188" s="91"/>
      <c r="JPO188" s="91"/>
      <c r="JPP188" s="91"/>
      <c r="JPQ188" s="91"/>
      <c r="JPR188" s="91"/>
      <c r="JPS188" s="91"/>
      <c r="JPT188" s="91"/>
      <c r="JPU188" s="91"/>
      <c r="JPV188" s="91"/>
      <c r="JPW188" s="91"/>
      <c r="JPX188" s="91"/>
      <c r="JPY188" s="91"/>
      <c r="JPZ188" s="91"/>
      <c r="JQA188" s="91"/>
      <c r="JQB188" s="91"/>
      <c r="JQC188" s="91"/>
      <c r="JQD188" s="91"/>
      <c r="JQE188" s="91"/>
      <c r="JQF188" s="91"/>
      <c r="JQG188" s="91"/>
      <c r="JQH188" s="91"/>
      <c r="JQI188" s="91"/>
      <c r="JQJ188" s="91"/>
      <c r="JQK188" s="91"/>
      <c r="JQL188" s="91"/>
      <c r="JQM188" s="91"/>
      <c r="JQN188" s="91"/>
      <c r="JQO188" s="91"/>
      <c r="JQP188" s="91"/>
      <c r="JQQ188" s="91"/>
      <c r="JQR188" s="91"/>
      <c r="JQS188" s="91"/>
      <c r="JQT188" s="91"/>
      <c r="JQU188" s="91"/>
      <c r="JQV188" s="91"/>
      <c r="JQW188" s="91"/>
      <c r="JQX188" s="91"/>
      <c r="JQY188" s="91"/>
      <c r="JQZ188" s="91"/>
      <c r="JRA188" s="91"/>
      <c r="JRB188" s="91"/>
      <c r="JRC188" s="91"/>
      <c r="JRD188" s="91"/>
      <c r="JRE188" s="91"/>
      <c r="JRF188" s="91"/>
      <c r="JRG188" s="91"/>
      <c r="JRH188" s="91"/>
      <c r="JRI188" s="91"/>
      <c r="JRJ188" s="91"/>
      <c r="JRK188" s="91"/>
      <c r="JRL188" s="91"/>
      <c r="JRM188" s="91"/>
      <c r="JRN188" s="91"/>
      <c r="JRO188" s="91"/>
      <c r="JRP188" s="91"/>
      <c r="JRQ188" s="91"/>
      <c r="JRR188" s="91"/>
      <c r="JRS188" s="91"/>
      <c r="JRT188" s="91"/>
      <c r="JRU188" s="91"/>
      <c r="JRV188" s="91"/>
      <c r="JRW188" s="91"/>
      <c r="JRX188" s="91"/>
      <c r="JRY188" s="91"/>
      <c r="JRZ188" s="91"/>
      <c r="JSA188" s="91"/>
      <c r="JSB188" s="91"/>
      <c r="JSC188" s="91"/>
      <c r="JSD188" s="91"/>
      <c r="JSE188" s="91"/>
      <c r="JSF188" s="91"/>
      <c r="JSG188" s="91"/>
      <c r="JSH188" s="91"/>
      <c r="JSI188" s="91"/>
      <c r="JSJ188" s="91"/>
      <c r="JSK188" s="91"/>
      <c r="JSL188" s="91"/>
      <c r="JSM188" s="91"/>
      <c r="JSN188" s="91"/>
      <c r="JSO188" s="91"/>
      <c r="JSP188" s="91"/>
      <c r="JSQ188" s="91"/>
      <c r="JSR188" s="91"/>
      <c r="JSS188" s="91"/>
      <c r="JST188" s="91"/>
      <c r="JSU188" s="91"/>
      <c r="JSV188" s="91"/>
      <c r="JSW188" s="91"/>
      <c r="JSX188" s="91"/>
      <c r="JSY188" s="91"/>
      <c r="JSZ188" s="91"/>
      <c r="JTA188" s="91"/>
      <c r="JTB188" s="91"/>
      <c r="JTC188" s="91"/>
      <c r="JTD188" s="91"/>
      <c r="JTE188" s="91"/>
      <c r="JTF188" s="91"/>
      <c r="JTG188" s="91"/>
      <c r="JTH188" s="91"/>
      <c r="JTI188" s="91"/>
      <c r="JTJ188" s="91"/>
      <c r="JTK188" s="91"/>
      <c r="JTL188" s="91"/>
      <c r="JTM188" s="91"/>
      <c r="JTN188" s="91"/>
      <c r="JTO188" s="91"/>
      <c r="JTP188" s="91"/>
      <c r="JTQ188" s="91"/>
      <c r="JTR188" s="91"/>
      <c r="JTS188" s="91"/>
      <c r="JTT188" s="91"/>
      <c r="JTU188" s="91"/>
      <c r="JTV188" s="91"/>
      <c r="JTW188" s="91"/>
      <c r="JTX188" s="91"/>
      <c r="JTY188" s="91"/>
      <c r="JTZ188" s="91"/>
      <c r="JUA188" s="91"/>
      <c r="JUB188" s="91"/>
      <c r="JUC188" s="91"/>
      <c r="JUD188" s="91"/>
      <c r="JUE188" s="91"/>
      <c r="JUF188" s="91"/>
      <c r="JUG188" s="91"/>
      <c r="JUH188" s="91"/>
      <c r="JUI188" s="91"/>
      <c r="JUJ188" s="91"/>
      <c r="JUK188" s="91"/>
      <c r="JUL188" s="91"/>
      <c r="JUM188" s="91"/>
      <c r="JUN188" s="91"/>
      <c r="JUO188" s="91"/>
      <c r="JUP188" s="91"/>
      <c r="JUQ188" s="91"/>
      <c r="JUR188" s="91"/>
      <c r="JUS188" s="91"/>
      <c r="JUT188" s="91"/>
      <c r="JUU188" s="91"/>
      <c r="JUV188" s="91"/>
      <c r="JUW188" s="91"/>
      <c r="JUX188" s="91"/>
      <c r="JUY188" s="91"/>
      <c r="JUZ188" s="91"/>
      <c r="JVA188" s="91"/>
      <c r="JVB188" s="91"/>
      <c r="JVC188" s="91"/>
      <c r="JVD188" s="91"/>
      <c r="JVE188" s="91"/>
      <c r="JVF188" s="91"/>
      <c r="JVG188" s="91"/>
      <c r="JVH188" s="91"/>
      <c r="JVI188" s="91"/>
      <c r="JVJ188" s="91"/>
      <c r="JVK188" s="91"/>
      <c r="JVL188" s="91"/>
      <c r="JVM188" s="91"/>
      <c r="JVN188" s="91"/>
      <c r="JVO188" s="91"/>
      <c r="JVP188" s="91"/>
      <c r="JVQ188" s="91"/>
      <c r="JVR188" s="91"/>
      <c r="JVS188" s="91"/>
      <c r="JVT188" s="91"/>
      <c r="JVU188" s="91"/>
      <c r="JVV188" s="91"/>
      <c r="JVW188" s="91"/>
      <c r="JVX188" s="91"/>
      <c r="JVY188" s="91"/>
      <c r="JVZ188" s="91"/>
      <c r="JWA188" s="91"/>
      <c r="JWB188" s="91"/>
      <c r="JWC188" s="91"/>
      <c r="JWD188" s="91"/>
      <c r="JWE188" s="91"/>
      <c r="JWF188" s="91"/>
      <c r="JWG188" s="91"/>
      <c r="JWH188" s="91"/>
      <c r="JWI188" s="91"/>
      <c r="JWJ188" s="91"/>
      <c r="JWK188" s="91"/>
      <c r="JWL188" s="91"/>
      <c r="JWM188" s="91"/>
      <c r="JWN188" s="91"/>
      <c r="JWO188" s="91"/>
      <c r="JWP188" s="91"/>
      <c r="JWQ188" s="91"/>
      <c r="JWR188" s="91"/>
      <c r="JWS188" s="91"/>
      <c r="JWT188" s="91"/>
      <c r="JWU188" s="91"/>
      <c r="JWV188" s="91"/>
      <c r="JWW188" s="91"/>
      <c r="JWX188" s="91"/>
      <c r="JWY188" s="91"/>
      <c r="JWZ188" s="91"/>
      <c r="JXA188" s="91"/>
      <c r="JXB188" s="91"/>
      <c r="JXC188" s="91"/>
      <c r="JXD188" s="91"/>
      <c r="JXE188" s="91"/>
      <c r="JXF188" s="91"/>
      <c r="JXG188" s="91"/>
      <c r="JXH188" s="91"/>
      <c r="JXI188" s="91"/>
      <c r="JXJ188" s="91"/>
      <c r="JXK188" s="91"/>
      <c r="JXL188" s="91"/>
      <c r="JXM188" s="91"/>
      <c r="JXN188" s="91"/>
      <c r="JXO188" s="91"/>
      <c r="JXP188" s="91"/>
      <c r="JXQ188" s="91"/>
      <c r="JXR188" s="91"/>
      <c r="JXS188" s="91"/>
      <c r="JXT188" s="91"/>
      <c r="JXU188" s="91"/>
      <c r="JXV188" s="91"/>
      <c r="JXW188" s="91"/>
      <c r="JXX188" s="91"/>
      <c r="JXY188" s="91"/>
      <c r="JXZ188" s="91"/>
      <c r="JYA188" s="91"/>
      <c r="JYB188" s="91"/>
      <c r="JYC188" s="91"/>
      <c r="JYD188" s="91"/>
      <c r="JYE188" s="91"/>
      <c r="JYF188" s="91"/>
      <c r="JYG188" s="91"/>
      <c r="JYH188" s="91"/>
      <c r="JYI188" s="91"/>
      <c r="JYJ188" s="91"/>
      <c r="JYK188" s="91"/>
      <c r="JYL188" s="91"/>
      <c r="JYM188" s="91"/>
      <c r="JYN188" s="91"/>
      <c r="JYO188" s="91"/>
      <c r="JYP188" s="91"/>
      <c r="JYQ188" s="91"/>
      <c r="JYR188" s="91"/>
      <c r="JYS188" s="91"/>
      <c r="JYT188" s="91"/>
      <c r="JYU188" s="91"/>
      <c r="JYV188" s="91"/>
      <c r="JYW188" s="91"/>
      <c r="JYX188" s="91"/>
      <c r="JYY188" s="91"/>
      <c r="JYZ188" s="91"/>
      <c r="JZA188" s="91"/>
      <c r="JZB188" s="91"/>
      <c r="JZC188" s="91"/>
      <c r="JZD188" s="91"/>
      <c r="JZE188" s="91"/>
      <c r="JZF188" s="91"/>
      <c r="JZG188" s="91"/>
      <c r="JZH188" s="91"/>
      <c r="JZI188" s="91"/>
      <c r="JZJ188" s="91"/>
      <c r="JZK188" s="91"/>
      <c r="JZL188" s="91"/>
      <c r="JZM188" s="91"/>
      <c r="JZN188" s="91"/>
      <c r="JZO188" s="91"/>
      <c r="JZP188" s="91"/>
      <c r="JZQ188" s="91"/>
      <c r="JZR188" s="91"/>
      <c r="JZS188" s="91"/>
      <c r="JZT188" s="91"/>
      <c r="JZU188" s="91"/>
      <c r="JZV188" s="91"/>
      <c r="JZW188" s="91"/>
      <c r="JZX188" s="91"/>
      <c r="JZY188" s="91"/>
      <c r="JZZ188" s="91"/>
      <c r="KAA188" s="91"/>
      <c r="KAB188" s="91"/>
      <c r="KAC188" s="91"/>
      <c r="KAD188" s="91"/>
      <c r="KAE188" s="91"/>
      <c r="KAF188" s="91"/>
      <c r="KAG188" s="91"/>
      <c r="KAH188" s="91"/>
      <c r="KAI188" s="91"/>
      <c r="KAJ188" s="91"/>
      <c r="KAK188" s="91"/>
      <c r="KAL188" s="91"/>
      <c r="KAM188" s="91"/>
      <c r="KAN188" s="91"/>
      <c r="KAO188" s="91"/>
      <c r="KAP188" s="91"/>
      <c r="KAQ188" s="91"/>
      <c r="KAR188" s="91"/>
      <c r="KAS188" s="91"/>
      <c r="KAT188" s="91"/>
      <c r="KAU188" s="91"/>
      <c r="KAV188" s="91"/>
      <c r="KAW188" s="91"/>
      <c r="KAX188" s="91"/>
      <c r="KAY188" s="91"/>
      <c r="KAZ188" s="91"/>
      <c r="KBA188" s="91"/>
      <c r="KBB188" s="91"/>
      <c r="KBC188" s="91"/>
      <c r="KBD188" s="91"/>
      <c r="KBE188" s="91"/>
      <c r="KBF188" s="91"/>
      <c r="KBG188" s="91"/>
      <c r="KBH188" s="91"/>
      <c r="KBI188" s="91"/>
      <c r="KBJ188" s="91"/>
      <c r="KBK188" s="91"/>
      <c r="KBL188" s="91"/>
      <c r="KBM188" s="91"/>
      <c r="KBN188" s="91"/>
      <c r="KBO188" s="91"/>
      <c r="KBP188" s="91"/>
      <c r="KBQ188" s="91"/>
      <c r="KBR188" s="91"/>
      <c r="KBS188" s="91"/>
      <c r="KBT188" s="91"/>
      <c r="KBU188" s="91"/>
      <c r="KBV188" s="91"/>
      <c r="KBW188" s="91"/>
      <c r="KBX188" s="91"/>
      <c r="KBY188" s="91"/>
      <c r="KBZ188" s="91"/>
      <c r="KCA188" s="91"/>
      <c r="KCB188" s="91"/>
      <c r="KCC188" s="91"/>
      <c r="KCD188" s="91"/>
      <c r="KCE188" s="91"/>
      <c r="KCF188" s="91"/>
      <c r="KCG188" s="91"/>
      <c r="KCH188" s="91"/>
      <c r="KCI188" s="91"/>
      <c r="KCJ188" s="91"/>
      <c r="KCK188" s="91"/>
      <c r="KCL188" s="91"/>
      <c r="KCM188" s="91"/>
      <c r="KCN188" s="91"/>
      <c r="KCO188" s="91"/>
      <c r="KCP188" s="91"/>
      <c r="KCQ188" s="91"/>
      <c r="KCR188" s="91"/>
      <c r="KCS188" s="91"/>
      <c r="KCT188" s="91"/>
      <c r="KCU188" s="91"/>
      <c r="KCV188" s="91"/>
      <c r="KCW188" s="91"/>
      <c r="KCX188" s="91"/>
      <c r="KCY188" s="91"/>
      <c r="KCZ188" s="91"/>
      <c r="KDA188" s="91"/>
      <c r="KDB188" s="91"/>
      <c r="KDC188" s="91"/>
      <c r="KDD188" s="91"/>
      <c r="KDE188" s="91"/>
      <c r="KDF188" s="91"/>
      <c r="KDG188" s="91"/>
      <c r="KDH188" s="91"/>
      <c r="KDI188" s="91"/>
      <c r="KDJ188" s="91"/>
      <c r="KDK188" s="91"/>
      <c r="KDL188" s="91"/>
      <c r="KDM188" s="91"/>
      <c r="KDN188" s="91"/>
      <c r="KDO188" s="91"/>
      <c r="KDP188" s="91"/>
      <c r="KDQ188" s="91"/>
      <c r="KDR188" s="91"/>
      <c r="KDS188" s="91"/>
      <c r="KDT188" s="91"/>
      <c r="KDU188" s="91"/>
      <c r="KDV188" s="91"/>
      <c r="KDW188" s="91"/>
      <c r="KDX188" s="91"/>
      <c r="KDY188" s="91"/>
      <c r="KDZ188" s="91"/>
      <c r="KEA188" s="91"/>
      <c r="KEB188" s="91"/>
      <c r="KEC188" s="91"/>
      <c r="KED188" s="91"/>
      <c r="KEE188" s="91"/>
      <c r="KEF188" s="91"/>
      <c r="KEG188" s="91"/>
      <c r="KEH188" s="91"/>
      <c r="KEI188" s="91"/>
      <c r="KEJ188" s="91"/>
      <c r="KEK188" s="91"/>
      <c r="KEL188" s="91"/>
      <c r="KEM188" s="91"/>
      <c r="KEN188" s="91"/>
      <c r="KEO188" s="91"/>
      <c r="KEP188" s="91"/>
      <c r="KEQ188" s="91"/>
      <c r="KER188" s="91"/>
      <c r="KES188" s="91"/>
      <c r="KET188" s="91"/>
      <c r="KEU188" s="91"/>
      <c r="KEV188" s="91"/>
      <c r="KEW188" s="91"/>
      <c r="KEX188" s="91"/>
      <c r="KEY188" s="91"/>
      <c r="KEZ188" s="91"/>
      <c r="KFA188" s="91"/>
      <c r="KFB188" s="91"/>
      <c r="KFC188" s="91"/>
      <c r="KFD188" s="91"/>
      <c r="KFE188" s="91"/>
      <c r="KFF188" s="91"/>
      <c r="KFG188" s="91"/>
      <c r="KFH188" s="91"/>
      <c r="KFI188" s="91"/>
      <c r="KFJ188" s="91"/>
      <c r="KFK188" s="91"/>
      <c r="KFL188" s="91"/>
      <c r="KFM188" s="91"/>
      <c r="KFN188" s="91"/>
      <c r="KFO188" s="91"/>
      <c r="KFP188" s="91"/>
      <c r="KFQ188" s="91"/>
      <c r="KFR188" s="91"/>
      <c r="KFS188" s="91"/>
      <c r="KFT188" s="91"/>
      <c r="KFU188" s="91"/>
      <c r="KFV188" s="91"/>
      <c r="KFW188" s="91"/>
      <c r="KFX188" s="91"/>
      <c r="KFY188" s="91"/>
      <c r="KFZ188" s="91"/>
      <c r="KGA188" s="91"/>
      <c r="KGB188" s="91"/>
      <c r="KGC188" s="91"/>
      <c r="KGD188" s="91"/>
      <c r="KGE188" s="91"/>
      <c r="KGF188" s="91"/>
      <c r="KGG188" s="91"/>
      <c r="KGH188" s="91"/>
      <c r="KGI188" s="91"/>
      <c r="KGJ188" s="91"/>
      <c r="KGK188" s="91"/>
      <c r="KGL188" s="91"/>
      <c r="KGM188" s="91"/>
      <c r="KGN188" s="91"/>
      <c r="KGO188" s="91"/>
      <c r="KGP188" s="91"/>
      <c r="KGQ188" s="91"/>
      <c r="KGR188" s="91"/>
      <c r="KGS188" s="91"/>
      <c r="KGT188" s="91"/>
      <c r="KGU188" s="91"/>
      <c r="KGV188" s="91"/>
      <c r="KGW188" s="91"/>
      <c r="KGX188" s="91"/>
      <c r="KGY188" s="91"/>
      <c r="KGZ188" s="91"/>
      <c r="KHA188" s="91"/>
      <c r="KHB188" s="91"/>
      <c r="KHC188" s="91"/>
      <c r="KHD188" s="91"/>
      <c r="KHE188" s="91"/>
      <c r="KHF188" s="91"/>
      <c r="KHG188" s="91"/>
      <c r="KHH188" s="91"/>
      <c r="KHI188" s="91"/>
      <c r="KHJ188" s="91"/>
      <c r="KHK188" s="91"/>
      <c r="KHL188" s="91"/>
      <c r="KHM188" s="91"/>
      <c r="KHN188" s="91"/>
      <c r="KHO188" s="91"/>
      <c r="KHP188" s="91"/>
      <c r="KHQ188" s="91"/>
      <c r="KHR188" s="91"/>
      <c r="KHS188" s="91"/>
      <c r="KHT188" s="91"/>
      <c r="KHU188" s="91"/>
      <c r="KHV188" s="91"/>
      <c r="KHW188" s="91"/>
      <c r="KHX188" s="91"/>
      <c r="KHY188" s="91"/>
      <c r="KHZ188" s="91"/>
      <c r="KIA188" s="91"/>
      <c r="KIB188" s="91"/>
      <c r="KIC188" s="91"/>
      <c r="KID188" s="91"/>
      <c r="KIE188" s="91"/>
      <c r="KIF188" s="91"/>
      <c r="KIG188" s="91"/>
      <c r="KIH188" s="91"/>
      <c r="KII188" s="91"/>
      <c r="KIJ188" s="91"/>
      <c r="KIK188" s="91"/>
      <c r="KIL188" s="91"/>
      <c r="KIM188" s="91"/>
      <c r="KIN188" s="91"/>
      <c r="KIO188" s="91"/>
      <c r="KIP188" s="91"/>
      <c r="KIQ188" s="91"/>
      <c r="KIR188" s="91"/>
      <c r="KIS188" s="91"/>
      <c r="KIT188" s="91"/>
      <c r="KIU188" s="91"/>
      <c r="KIV188" s="91"/>
      <c r="KIW188" s="91"/>
      <c r="KIX188" s="91"/>
      <c r="KIY188" s="91"/>
      <c r="KIZ188" s="91"/>
      <c r="KJA188" s="91"/>
      <c r="KJB188" s="91"/>
      <c r="KJC188" s="91"/>
      <c r="KJD188" s="91"/>
      <c r="KJE188" s="91"/>
      <c r="KJF188" s="91"/>
      <c r="KJG188" s="91"/>
      <c r="KJH188" s="91"/>
      <c r="KJI188" s="91"/>
      <c r="KJJ188" s="91"/>
      <c r="KJK188" s="91"/>
      <c r="KJL188" s="91"/>
      <c r="KJM188" s="91"/>
      <c r="KJN188" s="91"/>
      <c r="KJO188" s="91"/>
      <c r="KJP188" s="91"/>
      <c r="KJQ188" s="91"/>
      <c r="KJR188" s="91"/>
      <c r="KJS188" s="91"/>
      <c r="KJT188" s="91"/>
      <c r="KJU188" s="91"/>
      <c r="KJV188" s="91"/>
      <c r="KJW188" s="91"/>
      <c r="KJX188" s="91"/>
      <c r="KJY188" s="91"/>
      <c r="KJZ188" s="91"/>
      <c r="KKA188" s="91"/>
      <c r="KKB188" s="91"/>
      <c r="KKC188" s="91"/>
      <c r="KKD188" s="91"/>
      <c r="KKE188" s="91"/>
      <c r="KKF188" s="91"/>
      <c r="KKG188" s="91"/>
      <c r="KKH188" s="91"/>
      <c r="KKI188" s="91"/>
      <c r="KKJ188" s="91"/>
      <c r="KKK188" s="91"/>
      <c r="KKL188" s="91"/>
      <c r="KKM188" s="91"/>
      <c r="KKN188" s="91"/>
      <c r="KKO188" s="91"/>
      <c r="KKP188" s="91"/>
      <c r="KKQ188" s="91"/>
      <c r="KKR188" s="91"/>
      <c r="KKS188" s="91"/>
      <c r="KKT188" s="91"/>
      <c r="KKU188" s="91"/>
      <c r="KKV188" s="91"/>
      <c r="KKW188" s="91"/>
      <c r="KKX188" s="91"/>
      <c r="KKY188" s="91"/>
      <c r="KKZ188" s="91"/>
      <c r="KLA188" s="91"/>
      <c r="KLB188" s="91"/>
      <c r="KLC188" s="91"/>
      <c r="KLD188" s="91"/>
      <c r="KLE188" s="91"/>
      <c r="KLF188" s="91"/>
      <c r="KLG188" s="91"/>
      <c r="KLH188" s="91"/>
      <c r="KLI188" s="91"/>
      <c r="KLJ188" s="91"/>
      <c r="KLK188" s="91"/>
      <c r="KLL188" s="91"/>
      <c r="KLM188" s="91"/>
      <c r="KLN188" s="91"/>
      <c r="KLO188" s="91"/>
      <c r="KLP188" s="91"/>
      <c r="KLQ188" s="91"/>
      <c r="KLR188" s="91"/>
      <c r="KLS188" s="91"/>
      <c r="KLT188" s="91"/>
      <c r="KLU188" s="91"/>
      <c r="KLV188" s="91"/>
      <c r="KLW188" s="91"/>
      <c r="KLX188" s="91"/>
      <c r="KLY188" s="91"/>
      <c r="KLZ188" s="91"/>
      <c r="KMA188" s="91"/>
      <c r="KMB188" s="91"/>
      <c r="KMC188" s="91"/>
      <c r="KMD188" s="91"/>
      <c r="KME188" s="91"/>
      <c r="KMF188" s="91"/>
      <c r="KMG188" s="91"/>
      <c r="KMH188" s="91"/>
      <c r="KMI188" s="91"/>
      <c r="KMJ188" s="91"/>
      <c r="KMK188" s="91"/>
      <c r="KML188" s="91"/>
      <c r="KMM188" s="91"/>
      <c r="KMN188" s="91"/>
      <c r="KMO188" s="91"/>
      <c r="KMP188" s="91"/>
      <c r="KMQ188" s="91"/>
      <c r="KMR188" s="91"/>
      <c r="KMS188" s="91"/>
      <c r="KMT188" s="91"/>
      <c r="KMU188" s="91"/>
      <c r="KMV188" s="91"/>
      <c r="KMW188" s="91"/>
      <c r="KMX188" s="91"/>
      <c r="KMY188" s="91"/>
      <c r="KMZ188" s="91"/>
      <c r="KNA188" s="91"/>
      <c r="KNB188" s="91"/>
      <c r="KNC188" s="91"/>
      <c r="KND188" s="91"/>
      <c r="KNE188" s="91"/>
      <c r="KNF188" s="91"/>
      <c r="KNG188" s="91"/>
      <c r="KNH188" s="91"/>
      <c r="KNI188" s="91"/>
      <c r="KNJ188" s="91"/>
      <c r="KNK188" s="91"/>
      <c r="KNL188" s="91"/>
      <c r="KNM188" s="91"/>
      <c r="KNN188" s="91"/>
      <c r="KNO188" s="91"/>
      <c r="KNP188" s="91"/>
      <c r="KNQ188" s="91"/>
      <c r="KNR188" s="91"/>
      <c r="KNS188" s="91"/>
      <c r="KNT188" s="91"/>
      <c r="KNU188" s="91"/>
      <c r="KNV188" s="91"/>
      <c r="KNW188" s="91"/>
      <c r="KNX188" s="91"/>
      <c r="KNY188" s="91"/>
      <c r="KNZ188" s="91"/>
      <c r="KOA188" s="91"/>
      <c r="KOB188" s="91"/>
      <c r="KOC188" s="91"/>
      <c r="KOD188" s="91"/>
      <c r="KOE188" s="91"/>
      <c r="KOF188" s="91"/>
      <c r="KOG188" s="91"/>
      <c r="KOH188" s="91"/>
      <c r="KOI188" s="91"/>
      <c r="KOJ188" s="91"/>
      <c r="KOK188" s="91"/>
      <c r="KOL188" s="91"/>
      <c r="KOM188" s="91"/>
      <c r="KON188" s="91"/>
      <c r="KOO188" s="91"/>
      <c r="KOP188" s="91"/>
      <c r="KOQ188" s="91"/>
      <c r="KOR188" s="91"/>
      <c r="KOS188" s="91"/>
      <c r="KOT188" s="91"/>
      <c r="KOU188" s="91"/>
      <c r="KOV188" s="91"/>
      <c r="KOW188" s="91"/>
      <c r="KOX188" s="91"/>
      <c r="KOY188" s="91"/>
      <c r="KOZ188" s="91"/>
      <c r="KPA188" s="91"/>
      <c r="KPB188" s="91"/>
      <c r="KPC188" s="91"/>
      <c r="KPD188" s="91"/>
      <c r="KPE188" s="91"/>
      <c r="KPF188" s="91"/>
      <c r="KPG188" s="91"/>
      <c r="KPH188" s="91"/>
      <c r="KPI188" s="91"/>
      <c r="KPJ188" s="91"/>
      <c r="KPK188" s="91"/>
      <c r="KPL188" s="91"/>
      <c r="KPM188" s="91"/>
      <c r="KPN188" s="91"/>
      <c r="KPO188" s="91"/>
      <c r="KPP188" s="91"/>
      <c r="KPQ188" s="91"/>
      <c r="KPR188" s="91"/>
      <c r="KPS188" s="91"/>
      <c r="KPT188" s="91"/>
      <c r="KPU188" s="91"/>
      <c r="KPV188" s="91"/>
      <c r="KPW188" s="91"/>
      <c r="KPX188" s="91"/>
      <c r="KPY188" s="91"/>
      <c r="KPZ188" s="91"/>
      <c r="KQA188" s="91"/>
      <c r="KQB188" s="91"/>
      <c r="KQC188" s="91"/>
      <c r="KQD188" s="91"/>
      <c r="KQE188" s="91"/>
      <c r="KQF188" s="91"/>
      <c r="KQG188" s="91"/>
      <c r="KQH188" s="91"/>
      <c r="KQI188" s="91"/>
      <c r="KQJ188" s="91"/>
      <c r="KQK188" s="91"/>
      <c r="KQL188" s="91"/>
      <c r="KQM188" s="91"/>
      <c r="KQN188" s="91"/>
      <c r="KQO188" s="91"/>
      <c r="KQP188" s="91"/>
      <c r="KQQ188" s="91"/>
      <c r="KQR188" s="91"/>
      <c r="KQS188" s="91"/>
      <c r="KQT188" s="91"/>
      <c r="KQU188" s="91"/>
      <c r="KQV188" s="91"/>
      <c r="KQW188" s="91"/>
      <c r="KQX188" s="91"/>
      <c r="KQY188" s="91"/>
      <c r="KQZ188" s="91"/>
      <c r="KRA188" s="91"/>
      <c r="KRB188" s="91"/>
      <c r="KRC188" s="91"/>
      <c r="KRD188" s="91"/>
      <c r="KRE188" s="91"/>
      <c r="KRF188" s="91"/>
      <c r="KRG188" s="91"/>
      <c r="KRH188" s="91"/>
      <c r="KRI188" s="91"/>
      <c r="KRJ188" s="91"/>
      <c r="KRK188" s="91"/>
      <c r="KRL188" s="91"/>
      <c r="KRM188" s="91"/>
      <c r="KRN188" s="91"/>
      <c r="KRO188" s="91"/>
      <c r="KRP188" s="91"/>
      <c r="KRQ188" s="91"/>
      <c r="KRR188" s="91"/>
      <c r="KRS188" s="91"/>
      <c r="KRT188" s="91"/>
      <c r="KRU188" s="91"/>
      <c r="KRV188" s="91"/>
      <c r="KRW188" s="91"/>
      <c r="KRX188" s="91"/>
      <c r="KRY188" s="91"/>
      <c r="KRZ188" s="91"/>
      <c r="KSA188" s="91"/>
      <c r="KSB188" s="91"/>
      <c r="KSC188" s="91"/>
      <c r="KSD188" s="91"/>
      <c r="KSE188" s="91"/>
      <c r="KSF188" s="91"/>
      <c r="KSG188" s="91"/>
      <c r="KSH188" s="91"/>
      <c r="KSI188" s="91"/>
      <c r="KSJ188" s="91"/>
      <c r="KSK188" s="91"/>
      <c r="KSL188" s="91"/>
      <c r="KSM188" s="91"/>
      <c r="KSN188" s="91"/>
      <c r="KSO188" s="91"/>
      <c r="KSP188" s="91"/>
      <c r="KSQ188" s="91"/>
      <c r="KSR188" s="91"/>
      <c r="KSS188" s="91"/>
      <c r="KST188" s="91"/>
      <c r="KSU188" s="91"/>
      <c r="KSV188" s="91"/>
      <c r="KSW188" s="91"/>
      <c r="KSX188" s="91"/>
      <c r="KSY188" s="91"/>
      <c r="KSZ188" s="91"/>
      <c r="KTA188" s="91"/>
      <c r="KTB188" s="91"/>
      <c r="KTC188" s="91"/>
      <c r="KTD188" s="91"/>
      <c r="KTE188" s="91"/>
      <c r="KTF188" s="91"/>
      <c r="KTG188" s="91"/>
      <c r="KTH188" s="91"/>
      <c r="KTI188" s="91"/>
      <c r="KTJ188" s="91"/>
      <c r="KTK188" s="91"/>
      <c r="KTL188" s="91"/>
      <c r="KTM188" s="91"/>
      <c r="KTN188" s="91"/>
      <c r="KTO188" s="91"/>
      <c r="KTP188" s="91"/>
      <c r="KTQ188" s="91"/>
      <c r="KTR188" s="91"/>
      <c r="KTS188" s="91"/>
      <c r="KTT188" s="91"/>
      <c r="KTU188" s="91"/>
      <c r="KTV188" s="91"/>
      <c r="KTW188" s="91"/>
      <c r="KTX188" s="91"/>
      <c r="KTY188" s="91"/>
      <c r="KTZ188" s="91"/>
      <c r="KUA188" s="91"/>
      <c r="KUB188" s="91"/>
      <c r="KUC188" s="91"/>
      <c r="KUD188" s="91"/>
      <c r="KUE188" s="91"/>
      <c r="KUF188" s="91"/>
      <c r="KUG188" s="91"/>
      <c r="KUH188" s="91"/>
      <c r="KUI188" s="91"/>
      <c r="KUJ188" s="91"/>
      <c r="KUK188" s="91"/>
      <c r="KUL188" s="91"/>
      <c r="KUM188" s="91"/>
      <c r="KUN188" s="91"/>
      <c r="KUO188" s="91"/>
      <c r="KUP188" s="91"/>
      <c r="KUQ188" s="91"/>
      <c r="KUR188" s="91"/>
      <c r="KUS188" s="91"/>
      <c r="KUT188" s="91"/>
      <c r="KUU188" s="91"/>
      <c r="KUV188" s="91"/>
      <c r="KUW188" s="91"/>
      <c r="KUX188" s="91"/>
      <c r="KUY188" s="91"/>
      <c r="KUZ188" s="91"/>
      <c r="KVA188" s="91"/>
      <c r="KVB188" s="91"/>
      <c r="KVC188" s="91"/>
      <c r="KVD188" s="91"/>
      <c r="KVE188" s="91"/>
      <c r="KVF188" s="91"/>
      <c r="KVG188" s="91"/>
      <c r="KVH188" s="91"/>
      <c r="KVI188" s="91"/>
      <c r="KVJ188" s="91"/>
      <c r="KVK188" s="91"/>
      <c r="KVL188" s="91"/>
      <c r="KVM188" s="91"/>
      <c r="KVN188" s="91"/>
      <c r="KVO188" s="91"/>
      <c r="KVP188" s="91"/>
      <c r="KVQ188" s="91"/>
      <c r="KVR188" s="91"/>
      <c r="KVS188" s="91"/>
      <c r="KVT188" s="91"/>
      <c r="KVU188" s="91"/>
      <c r="KVV188" s="91"/>
      <c r="KVW188" s="91"/>
      <c r="KVX188" s="91"/>
      <c r="KVY188" s="91"/>
      <c r="KVZ188" s="91"/>
      <c r="KWA188" s="91"/>
      <c r="KWB188" s="91"/>
      <c r="KWC188" s="91"/>
      <c r="KWD188" s="91"/>
      <c r="KWE188" s="91"/>
      <c r="KWF188" s="91"/>
      <c r="KWG188" s="91"/>
      <c r="KWH188" s="91"/>
      <c r="KWI188" s="91"/>
      <c r="KWJ188" s="91"/>
      <c r="KWK188" s="91"/>
      <c r="KWL188" s="91"/>
      <c r="KWM188" s="91"/>
      <c r="KWN188" s="91"/>
      <c r="KWO188" s="91"/>
      <c r="KWP188" s="91"/>
      <c r="KWQ188" s="91"/>
      <c r="KWR188" s="91"/>
      <c r="KWS188" s="91"/>
      <c r="KWT188" s="91"/>
      <c r="KWU188" s="91"/>
      <c r="KWV188" s="91"/>
      <c r="KWW188" s="91"/>
      <c r="KWX188" s="91"/>
      <c r="KWY188" s="91"/>
      <c r="KWZ188" s="91"/>
      <c r="KXA188" s="91"/>
      <c r="KXB188" s="91"/>
      <c r="KXC188" s="91"/>
      <c r="KXD188" s="91"/>
      <c r="KXE188" s="91"/>
      <c r="KXF188" s="91"/>
      <c r="KXG188" s="91"/>
      <c r="KXH188" s="91"/>
      <c r="KXI188" s="91"/>
      <c r="KXJ188" s="91"/>
      <c r="KXK188" s="91"/>
      <c r="KXL188" s="91"/>
      <c r="KXM188" s="91"/>
      <c r="KXN188" s="91"/>
      <c r="KXO188" s="91"/>
      <c r="KXP188" s="91"/>
      <c r="KXQ188" s="91"/>
      <c r="KXR188" s="91"/>
      <c r="KXS188" s="91"/>
      <c r="KXT188" s="91"/>
      <c r="KXU188" s="91"/>
      <c r="KXV188" s="91"/>
      <c r="KXW188" s="91"/>
      <c r="KXX188" s="91"/>
      <c r="KXY188" s="91"/>
      <c r="KXZ188" s="91"/>
      <c r="KYA188" s="91"/>
      <c r="KYB188" s="91"/>
      <c r="KYC188" s="91"/>
      <c r="KYD188" s="91"/>
      <c r="KYE188" s="91"/>
      <c r="KYF188" s="91"/>
      <c r="KYG188" s="91"/>
      <c r="KYH188" s="91"/>
      <c r="KYI188" s="91"/>
      <c r="KYJ188" s="91"/>
      <c r="KYK188" s="91"/>
      <c r="KYL188" s="91"/>
      <c r="KYM188" s="91"/>
      <c r="KYN188" s="91"/>
      <c r="KYO188" s="91"/>
      <c r="KYP188" s="91"/>
      <c r="KYQ188" s="91"/>
      <c r="KYR188" s="91"/>
      <c r="KYS188" s="91"/>
      <c r="KYT188" s="91"/>
      <c r="KYU188" s="91"/>
      <c r="KYV188" s="91"/>
      <c r="KYW188" s="91"/>
      <c r="KYX188" s="91"/>
      <c r="KYY188" s="91"/>
      <c r="KYZ188" s="91"/>
      <c r="KZA188" s="91"/>
      <c r="KZB188" s="91"/>
      <c r="KZC188" s="91"/>
      <c r="KZD188" s="91"/>
      <c r="KZE188" s="91"/>
      <c r="KZF188" s="91"/>
      <c r="KZG188" s="91"/>
      <c r="KZH188" s="91"/>
      <c r="KZI188" s="91"/>
      <c r="KZJ188" s="91"/>
      <c r="KZK188" s="91"/>
      <c r="KZL188" s="91"/>
      <c r="KZM188" s="91"/>
      <c r="KZN188" s="91"/>
      <c r="KZO188" s="91"/>
      <c r="KZP188" s="91"/>
      <c r="KZQ188" s="91"/>
      <c r="KZR188" s="91"/>
      <c r="KZS188" s="91"/>
      <c r="KZT188" s="91"/>
      <c r="KZU188" s="91"/>
      <c r="KZV188" s="91"/>
      <c r="KZW188" s="91"/>
      <c r="KZX188" s="91"/>
      <c r="KZY188" s="91"/>
      <c r="KZZ188" s="91"/>
      <c r="LAA188" s="91"/>
      <c r="LAB188" s="91"/>
      <c r="LAC188" s="91"/>
      <c r="LAD188" s="91"/>
      <c r="LAE188" s="91"/>
      <c r="LAF188" s="91"/>
      <c r="LAG188" s="91"/>
      <c r="LAH188" s="91"/>
      <c r="LAI188" s="91"/>
      <c r="LAJ188" s="91"/>
      <c r="LAK188" s="91"/>
      <c r="LAL188" s="91"/>
      <c r="LAM188" s="91"/>
      <c r="LAN188" s="91"/>
      <c r="LAO188" s="91"/>
      <c r="LAP188" s="91"/>
      <c r="LAQ188" s="91"/>
      <c r="LAR188" s="91"/>
      <c r="LAS188" s="91"/>
      <c r="LAT188" s="91"/>
      <c r="LAU188" s="91"/>
      <c r="LAV188" s="91"/>
      <c r="LAW188" s="91"/>
      <c r="LAX188" s="91"/>
      <c r="LAY188" s="91"/>
      <c r="LAZ188" s="91"/>
      <c r="LBA188" s="91"/>
      <c r="LBB188" s="91"/>
      <c r="LBC188" s="91"/>
      <c r="LBD188" s="91"/>
      <c r="LBE188" s="91"/>
      <c r="LBF188" s="91"/>
      <c r="LBG188" s="91"/>
      <c r="LBH188" s="91"/>
      <c r="LBI188" s="91"/>
      <c r="LBJ188" s="91"/>
      <c r="LBK188" s="91"/>
      <c r="LBL188" s="91"/>
      <c r="LBM188" s="91"/>
      <c r="LBN188" s="91"/>
      <c r="LBO188" s="91"/>
      <c r="LBP188" s="91"/>
      <c r="LBQ188" s="91"/>
      <c r="LBR188" s="91"/>
      <c r="LBS188" s="91"/>
      <c r="LBT188" s="91"/>
      <c r="LBU188" s="91"/>
      <c r="LBV188" s="91"/>
      <c r="LBW188" s="91"/>
      <c r="LBX188" s="91"/>
      <c r="LBY188" s="91"/>
      <c r="LBZ188" s="91"/>
      <c r="LCA188" s="91"/>
      <c r="LCB188" s="91"/>
      <c r="LCC188" s="91"/>
      <c r="LCD188" s="91"/>
      <c r="LCE188" s="91"/>
      <c r="LCF188" s="91"/>
      <c r="LCG188" s="91"/>
      <c r="LCH188" s="91"/>
      <c r="LCI188" s="91"/>
      <c r="LCJ188" s="91"/>
      <c r="LCK188" s="91"/>
      <c r="LCL188" s="91"/>
      <c r="LCM188" s="91"/>
      <c r="LCN188" s="91"/>
      <c r="LCO188" s="91"/>
      <c r="LCP188" s="91"/>
      <c r="LCQ188" s="91"/>
      <c r="LCR188" s="91"/>
      <c r="LCS188" s="91"/>
      <c r="LCT188" s="91"/>
      <c r="LCU188" s="91"/>
      <c r="LCV188" s="91"/>
      <c r="LCW188" s="91"/>
      <c r="LCX188" s="91"/>
      <c r="LCY188" s="91"/>
      <c r="LCZ188" s="91"/>
      <c r="LDA188" s="91"/>
      <c r="LDB188" s="91"/>
      <c r="LDC188" s="91"/>
      <c r="LDD188" s="91"/>
      <c r="LDE188" s="91"/>
      <c r="LDF188" s="91"/>
      <c r="LDG188" s="91"/>
      <c r="LDH188" s="91"/>
      <c r="LDI188" s="91"/>
      <c r="LDJ188" s="91"/>
      <c r="LDK188" s="91"/>
      <c r="LDL188" s="91"/>
      <c r="LDM188" s="91"/>
      <c r="LDN188" s="91"/>
      <c r="LDO188" s="91"/>
      <c r="LDP188" s="91"/>
      <c r="LDQ188" s="91"/>
      <c r="LDR188" s="91"/>
      <c r="LDS188" s="91"/>
      <c r="LDT188" s="91"/>
      <c r="LDU188" s="91"/>
      <c r="LDV188" s="91"/>
      <c r="LDW188" s="91"/>
      <c r="LDX188" s="91"/>
      <c r="LDY188" s="91"/>
      <c r="LDZ188" s="91"/>
      <c r="LEA188" s="91"/>
      <c r="LEB188" s="91"/>
      <c r="LEC188" s="91"/>
      <c r="LED188" s="91"/>
      <c r="LEE188" s="91"/>
      <c r="LEF188" s="91"/>
      <c r="LEG188" s="91"/>
      <c r="LEH188" s="91"/>
      <c r="LEI188" s="91"/>
      <c r="LEJ188" s="91"/>
      <c r="LEK188" s="91"/>
      <c r="LEL188" s="91"/>
      <c r="LEM188" s="91"/>
      <c r="LEN188" s="91"/>
      <c r="LEO188" s="91"/>
      <c r="LEP188" s="91"/>
      <c r="LEQ188" s="91"/>
      <c r="LER188" s="91"/>
      <c r="LES188" s="91"/>
      <c r="LET188" s="91"/>
      <c r="LEU188" s="91"/>
      <c r="LEV188" s="91"/>
      <c r="LEW188" s="91"/>
      <c r="LEX188" s="91"/>
      <c r="LEY188" s="91"/>
      <c r="LEZ188" s="91"/>
      <c r="LFA188" s="91"/>
      <c r="LFB188" s="91"/>
      <c r="LFC188" s="91"/>
      <c r="LFD188" s="91"/>
      <c r="LFE188" s="91"/>
      <c r="LFF188" s="91"/>
      <c r="LFG188" s="91"/>
      <c r="LFH188" s="91"/>
      <c r="LFI188" s="91"/>
      <c r="LFJ188" s="91"/>
      <c r="LFK188" s="91"/>
      <c r="LFL188" s="91"/>
      <c r="LFM188" s="91"/>
      <c r="LFN188" s="91"/>
      <c r="LFO188" s="91"/>
      <c r="LFP188" s="91"/>
      <c r="LFQ188" s="91"/>
      <c r="LFR188" s="91"/>
      <c r="LFS188" s="91"/>
      <c r="LFT188" s="91"/>
      <c r="LFU188" s="91"/>
      <c r="LFV188" s="91"/>
      <c r="LFW188" s="91"/>
      <c r="LFX188" s="91"/>
      <c r="LFY188" s="91"/>
      <c r="LFZ188" s="91"/>
      <c r="LGA188" s="91"/>
      <c r="LGB188" s="91"/>
      <c r="LGC188" s="91"/>
      <c r="LGD188" s="91"/>
      <c r="LGE188" s="91"/>
      <c r="LGF188" s="91"/>
      <c r="LGG188" s="91"/>
      <c r="LGH188" s="91"/>
      <c r="LGI188" s="91"/>
      <c r="LGJ188" s="91"/>
      <c r="LGK188" s="91"/>
      <c r="LGL188" s="91"/>
      <c r="LGM188" s="91"/>
      <c r="LGN188" s="91"/>
      <c r="LGO188" s="91"/>
      <c r="LGP188" s="91"/>
      <c r="LGQ188" s="91"/>
      <c r="LGR188" s="91"/>
      <c r="LGS188" s="91"/>
      <c r="LGT188" s="91"/>
      <c r="LGU188" s="91"/>
      <c r="LGV188" s="91"/>
      <c r="LGW188" s="91"/>
      <c r="LGX188" s="91"/>
      <c r="LGY188" s="91"/>
      <c r="LGZ188" s="91"/>
      <c r="LHA188" s="91"/>
      <c r="LHB188" s="91"/>
      <c r="LHC188" s="91"/>
      <c r="LHD188" s="91"/>
      <c r="LHE188" s="91"/>
      <c r="LHF188" s="91"/>
      <c r="LHG188" s="91"/>
      <c r="LHH188" s="91"/>
      <c r="LHI188" s="91"/>
      <c r="LHJ188" s="91"/>
      <c r="LHK188" s="91"/>
      <c r="LHL188" s="91"/>
      <c r="LHM188" s="91"/>
      <c r="LHN188" s="91"/>
      <c r="LHO188" s="91"/>
      <c r="LHP188" s="91"/>
      <c r="LHQ188" s="91"/>
      <c r="LHR188" s="91"/>
      <c r="LHS188" s="91"/>
      <c r="LHT188" s="91"/>
      <c r="LHU188" s="91"/>
      <c r="LHV188" s="91"/>
      <c r="LHW188" s="91"/>
      <c r="LHX188" s="91"/>
      <c r="LHY188" s="91"/>
      <c r="LHZ188" s="91"/>
      <c r="LIA188" s="91"/>
      <c r="LIB188" s="91"/>
      <c r="LIC188" s="91"/>
      <c r="LID188" s="91"/>
      <c r="LIE188" s="91"/>
      <c r="LIF188" s="91"/>
      <c r="LIG188" s="91"/>
      <c r="LIH188" s="91"/>
      <c r="LII188" s="91"/>
      <c r="LIJ188" s="91"/>
      <c r="LIK188" s="91"/>
      <c r="LIL188" s="91"/>
      <c r="LIM188" s="91"/>
      <c r="LIN188" s="91"/>
      <c r="LIO188" s="91"/>
      <c r="LIP188" s="91"/>
      <c r="LIQ188" s="91"/>
      <c r="LIR188" s="91"/>
      <c r="LIS188" s="91"/>
      <c r="LIT188" s="91"/>
      <c r="LIU188" s="91"/>
      <c r="LIV188" s="91"/>
      <c r="LIW188" s="91"/>
      <c r="LIX188" s="91"/>
      <c r="LIY188" s="91"/>
      <c r="LIZ188" s="91"/>
      <c r="LJA188" s="91"/>
      <c r="LJB188" s="91"/>
      <c r="LJC188" s="91"/>
      <c r="LJD188" s="91"/>
      <c r="LJE188" s="91"/>
      <c r="LJF188" s="91"/>
      <c r="LJG188" s="91"/>
      <c r="LJH188" s="91"/>
      <c r="LJI188" s="91"/>
      <c r="LJJ188" s="91"/>
      <c r="LJK188" s="91"/>
      <c r="LJL188" s="91"/>
      <c r="LJM188" s="91"/>
      <c r="LJN188" s="91"/>
      <c r="LJO188" s="91"/>
      <c r="LJP188" s="91"/>
      <c r="LJQ188" s="91"/>
      <c r="LJR188" s="91"/>
      <c r="LJS188" s="91"/>
      <c r="LJT188" s="91"/>
      <c r="LJU188" s="91"/>
      <c r="LJV188" s="91"/>
      <c r="LJW188" s="91"/>
      <c r="LJX188" s="91"/>
      <c r="LJY188" s="91"/>
      <c r="LJZ188" s="91"/>
      <c r="LKA188" s="91"/>
      <c r="LKB188" s="91"/>
      <c r="LKC188" s="91"/>
      <c r="LKD188" s="91"/>
      <c r="LKE188" s="91"/>
      <c r="LKF188" s="91"/>
      <c r="LKG188" s="91"/>
      <c r="LKH188" s="91"/>
      <c r="LKI188" s="91"/>
      <c r="LKJ188" s="91"/>
      <c r="LKK188" s="91"/>
      <c r="LKL188" s="91"/>
      <c r="LKM188" s="91"/>
      <c r="LKN188" s="91"/>
      <c r="LKO188" s="91"/>
      <c r="LKP188" s="91"/>
      <c r="LKQ188" s="91"/>
      <c r="LKR188" s="91"/>
      <c r="LKS188" s="91"/>
      <c r="LKT188" s="91"/>
      <c r="LKU188" s="91"/>
      <c r="LKV188" s="91"/>
      <c r="LKW188" s="91"/>
      <c r="LKX188" s="91"/>
      <c r="LKY188" s="91"/>
      <c r="LKZ188" s="91"/>
      <c r="LLA188" s="91"/>
      <c r="LLB188" s="91"/>
      <c r="LLC188" s="91"/>
      <c r="LLD188" s="91"/>
      <c r="LLE188" s="91"/>
      <c r="LLF188" s="91"/>
      <c r="LLG188" s="91"/>
      <c r="LLH188" s="91"/>
      <c r="LLI188" s="91"/>
      <c r="LLJ188" s="91"/>
      <c r="LLK188" s="91"/>
      <c r="LLL188" s="91"/>
      <c r="LLM188" s="91"/>
      <c r="LLN188" s="91"/>
      <c r="LLO188" s="91"/>
      <c r="LLP188" s="91"/>
      <c r="LLQ188" s="91"/>
      <c r="LLR188" s="91"/>
      <c r="LLS188" s="91"/>
      <c r="LLT188" s="91"/>
      <c r="LLU188" s="91"/>
      <c r="LLV188" s="91"/>
      <c r="LLW188" s="91"/>
      <c r="LLX188" s="91"/>
      <c r="LLY188" s="91"/>
      <c r="LLZ188" s="91"/>
      <c r="LMA188" s="91"/>
      <c r="LMB188" s="91"/>
      <c r="LMC188" s="91"/>
      <c r="LMD188" s="91"/>
      <c r="LME188" s="91"/>
      <c r="LMF188" s="91"/>
      <c r="LMG188" s="91"/>
      <c r="LMH188" s="91"/>
      <c r="LMI188" s="91"/>
      <c r="LMJ188" s="91"/>
      <c r="LMK188" s="91"/>
      <c r="LML188" s="91"/>
      <c r="LMM188" s="91"/>
      <c r="LMN188" s="91"/>
      <c r="LMO188" s="91"/>
      <c r="LMP188" s="91"/>
      <c r="LMQ188" s="91"/>
      <c r="LMR188" s="91"/>
      <c r="LMS188" s="91"/>
      <c r="LMT188" s="91"/>
      <c r="LMU188" s="91"/>
      <c r="LMV188" s="91"/>
      <c r="LMW188" s="91"/>
      <c r="LMX188" s="91"/>
      <c r="LMY188" s="91"/>
      <c r="LMZ188" s="91"/>
      <c r="LNA188" s="91"/>
      <c r="LNB188" s="91"/>
      <c r="LNC188" s="91"/>
      <c r="LND188" s="91"/>
      <c r="LNE188" s="91"/>
      <c r="LNF188" s="91"/>
      <c r="LNG188" s="91"/>
      <c r="LNH188" s="91"/>
      <c r="LNI188" s="91"/>
      <c r="LNJ188" s="91"/>
      <c r="LNK188" s="91"/>
      <c r="LNL188" s="91"/>
      <c r="LNM188" s="91"/>
      <c r="LNN188" s="91"/>
      <c r="LNO188" s="91"/>
      <c r="LNP188" s="91"/>
      <c r="LNQ188" s="91"/>
      <c r="LNR188" s="91"/>
      <c r="LNS188" s="91"/>
      <c r="LNT188" s="91"/>
      <c r="LNU188" s="91"/>
      <c r="LNV188" s="91"/>
      <c r="LNW188" s="91"/>
      <c r="LNX188" s="91"/>
      <c r="LNY188" s="91"/>
      <c r="LNZ188" s="91"/>
      <c r="LOA188" s="91"/>
      <c r="LOB188" s="91"/>
      <c r="LOC188" s="91"/>
      <c r="LOD188" s="91"/>
      <c r="LOE188" s="91"/>
      <c r="LOF188" s="91"/>
      <c r="LOG188" s="91"/>
      <c r="LOH188" s="91"/>
      <c r="LOI188" s="91"/>
      <c r="LOJ188" s="91"/>
      <c r="LOK188" s="91"/>
      <c r="LOL188" s="91"/>
      <c r="LOM188" s="91"/>
      <c r="LON188" s="91"/>
      <c r="LOO188" s="91"/>
      <c r="LOP188" s="91"/>
      <c r="LOQ188" s="91"/>
      <c r="LOR188" s="91"/>
      <c r="LOS188" s="91"/>
      <c r="LOT188" s="91"/>
      <c r="LOU188" s="91"/>
      <c r="LOV188" s="91"/>
      <c r="LOW188" s="91"/>
      <c r="LOX188" s="91"/>
      <c r="LOY188" s="91"/>
      <c r="LOZ188" s="91"/>
      <c r="LPA188" s="91"/>
      <c r="LPB188" s="91"/>
      <c r="LPC188" s="91"/>
      <c r="LPD188" s="91"/>
      <c r="LPE188" s="91"/>
      <c r="LPF188" s="91"/>
      <c r="LPG188" s="91"/>
      <c r="LPH188" s="91"/>
      <c r="LPI188" s="91"/>
      <c r="LPJ188" s="91"/>
      <c r="LPK188" s="91"/>
      <c r="LPL188" s="91"/>
      <c r="LPM188" s="91"/>
      <c r="LPN188" s="91"/>
      <c r="LPO188" s="91"/>
      <c r="LPP188" s="91"/>
      <c r="LPQ188" s="91"/>
      <c r="LPR188" s="91"/>
      <c r="LPS188" s="91"/>
      <c r="LPT188" s="91"/>
      <c r="LPU188" s="91"/>
      <c r="LPV188" s="91"/>
      <c r="LPW188" s="91"/>
      <c r="LPX188" s="91"/>
      <c r="LPY188" s="91"/>
      <c r="LPZ188" s="91"/>
      <c r="LQA188" s="91"/>
      <c r="LQB188" s="91"/>
      <c r="LQC188" s="91"/>
      <c r="LQD188" s="91"/>
      <c r="LQE188" s="91"/>
      <c r="LQF188" s="91"/>
      <c r="LQG188" s="91"/>
      <c r="LQH188" s="91"/>
      <c r="LQI188" s="91"/>
      <c r="LQJ188" s="91"/>
      <c r="LQK188" s="91"/>
      <c r="LQL188" s="91"/>
      <c r="LQM188" s="91"/>
      <c r="LQN188" s="91"/>
      <c r="LQO188" s="91"/>
      <c r="LQP188" s="91"/>
      <c r="LQQ188" s="91"/>
      <c r="LQR188" s="91"/>
      <c r="LQS188" s="91"/>
      <c r="LQT188" s="91"/>
      <c r="LQU188" s="91"/>
      <c r="LQV188" s="91"/>
      <c r="LQW188" s="91"/>
      <c r="LQX188" s="91"/>
      <c r="LQY188" s="91"/>
      <c r="LQZ188" s="91"/>
      <c r="LRA188" s="91"/>
      <c r="LRB188" s="91"/>
      <c r="LRC188" s="91"/>
      <c r="LRD188" s="91"/>
      <c r="LRE188" s="91"/>
      <c r="LRF188" s="91"/>
      <c r="LRG188" s="91"/>
      <c r="LRH188" s="91"/>
      <c r="LRI188" s="91"/>
      <c r="LRJ188" s="91"/>
      <c r="LRK188" s="91"/>
      <c r="LRL188" s="91"/>
      <c r="LRM188" s="91"/>
      <c r="LRN188" s="91"/>
      <c r="LRO188" s="91"/>
      <c r="LRP188" s="91"/>
      <c r="LRQ188" s="91"/>
      <c r="LRR188" s="91"/>
      <c r="LRS188" s="91"/>
      <c r="LRT188" s="91"/>
      <c r="LRU188" s="91"/>
      <c r="LRV188" s="91"/>
      <c r="LRW188" s="91"/>
      <c r="LRX188" s="91"/>
      <c r="LRY188" s="91"/>
      <c r="LRZ188" s="91"/>
      <c r="LSA188" s="91"/>
      <c r="LSB188" s="91"/>
      <c r="LSC188" s="91"/>
      <c r="LSD188" s="91"/>
      <c r="LSE188" s="91"/>
      <c r="LSF188" s="91"/>
      <c r="LSG188" s="91"/>
      <c r="LSH188" s="91"/>
      <c r="LSI188" s="91"/>
      <c r="LSJ188" s="91"/>
      <c r="LSK188" s="91"/>
      <c r="LSL188" s="91"/>
      <c r="LSM188" s="91"/>
      <c r="LSN188" s="91"/>
      <c r="LSO188" s="91"/>
      <c r="LSP188" s="91"/>
      <c r="LSQ188" s="91"/>
      <c r="LSR188" s="91"/>
      <c r="LSS188" s="91"/>
      <c r="LST188" s="91"/>
      <c r="LSU188" s="91"/>
      <c r="LSV188" s="91"/>
      <c r="LSW188" s="91"/>
      <c r="LSX188" s="91"/>
      <c r="LSY188" s="91"/>
      <c r="LSZ188" s="91"/>
      <c r="LTA188" s="91"/>
      <c r="LTB188" s="91"/>
      <c r="LTC188" s="91"/>
      <c r="LTD188" s="91"/>
      <c r="LTE188" s="91"/>
      <c r="LTF188" s="91"/>
      <c r="LTG188" s="91"/>
      <c r="LTH188" s="91"/>
      <c r="LTI188" s="91"/>
      <c r="LTJ188" s="91"/>
      <c r="LTK188" s="91"/>
      <c r="LTL188" s="91"/>
      <c r="LTM188" s="91"/>
      <c r="LTN188" s="91"/>
      <c r="LTO188" s="91"/>
      <c r="LTP188" s="91"/>
      <c r="LTQ188" s="91"/>
      <c r="LTR188" s="91"/>
      <c r="LTS188" s="91"/>
      <c r="LTT188" s="91"/>
      <c r="LTU188" s="91"/>
      <c r="LTV188" s="91"/>
      <c r="LTW188" s="91"/>
      <c r="LTX188" s="91"/>
      <c r="LTY188" s="91"/>
      <c r="LTZ188" s="91"/>
      <c r="LUA188" s="91"/>
      <c r="LUB188" s="91"/>
      <c r="LUC188" s="91"/>
      <c r="LUD188" s="91"/>
      <c r="LUE188" s="91"/>
      <c r="LUF188" s="91"/>
      <c r="LUG188" s="91"/>
      <c r="LUH188" s="91"/>
      <c r="LUI188" s="91"/>
      <c r="LUJ188" s="91"/>
      <c r="LUK188" s="91"/>
      <c r="LUL188" s="91"/>
      <c r="LUM188" s="91"/>
      <c r="LUN188" s="91"/>
      <c r="LUO188" s="91"/>
      <c r="LUP188" s="91"/>
      <c r="LUQ188" s="91"/>
      <c r="LUR188" s="91"/>
      <c r="LUS188" s="91"/>
      <c r="LUT188" s="91"/>
      <c r="LUU188" s="91"/>
      <c r="LUV188" s="91"/>
      <c r="LUW188" s="91"/>
      <c r="LUX188" s="91"/>
      <c r="LUY188" s="91"/>
      <c r="LUZ188" s="91"/>
      <c r="LVA188" s="91"/>
      <c r="LVB188" s="91"/>
      <c r="LVC188" s="91"/>
      <c r="LVD188" s="91"/>
      <c r="LVE188" s="91"/>
      <c r="LVF188" s="91"/>
      <c r="LVG188" s="91"/>
      <c r="LVH188" s="91"/>
      <c r="LVI188" s="91"/>
      <c r="LVJ188" s="91"/>
      <c r="LVK188" s="91"/>
      <c r="LVL188" s="91"/>
      <c r="LVM188" s="91"/>
      <c r="LVN188" s="91"/>
      <c r="LVO188" s="91"/>
      <c r="LVP188" s="91"/>
      <c r="LVQ188" s="91"/>
      <c r="LVR188" s="91"/>
      <c r="LVS188" s="91"/>
      <c r="LVT188" s="91"/>
      <c r="LVU188" s="91"/>
      <c r="LVV188" s="91"/>
      <c r="LVW188" s="91"/>
      <c r="LVX188" s="91"/>
      <c r="LVY188" s="91"/>
      <c r="LVZ188" s="91"/>
      <c r="LWA188" s="91"/>
      <c r="LWB188" s="91"/>
      <c r="LWC188" s="91"/>
      <c r="LWD188" s="91"/>
      <c r="LWE188" s="91"/>
      <c r="LWF188" s="91"/>
      <c r="LWG188" s="91"/>
      <c r="LWH188" s="91"/>
      <c r="LWI188" s="91"/>
      <c r="LWJ188" s="91"/>
      <c r="LWK188" s="91"/>
      <c r="LWL188" s="91"/>
      <c r="LWM188" s="91"/>
      <c r="LWN188" s="91"/>
      <c r="LWO188" s="91"/>
      <c r="LWP188" s="91"/>
      <c r="LWQ188" s="91"/>
      <c r="LWR188" s="91"/>
      <c r="LWS188" s="91"/>
      <c r="LWT188" s="91"/>
      <c r="LWU188" s="91"/>
      <c r="LWV188" s="91"/>
      <c r="LWW188" s="91"/>
      <c r="LWX188" s="91"/>
      <c r="LWY188" s="91"/>
      <c r="LWZ188" s="91"/>
      <c r="LXA188" s="91"/>
      <c r="LXB188" s="91"/>
      <c r="LXC188" s="91"/>
      <c r="LXD188" s="91"/>
      <c r="LXE188" s="91"/>
      <c r="LXF188" s="91"/>
      <c r="LXG188" s="91"/>
      <c r="LXH188" s="91"/>
      <c r="LXI188" s="91"/>
      <c r="LXJ188" s="91"/>
      <c r="LXK188" s="91"/>
      <c r="LXL188" s="91"/>
      <c r="LXM188" s="91"/>
      <c r="LXN188" s="91"/>
      <c r="LXO188" s="91"/>
      <c r="LXP188" s="91"/>
      <c r="LXQ188" s="91"/>
      <c r="LXR188" s="91"/>
      <c r="LXS188" s="91"/>
      <c r="LXT188" s="91"/>
      <c r="LXU188" s="91"/>
      <c r="LXV188" s="91"/>
      <c r="LXW188" s="91"/>
      <c r="LXX188" s="91"/>
      <c r="LXY188" s="91"/>
      <c r="LXZ188" s="91"/>
      <c r="LYA188" s="91"/>
      <c r="LYB188" s="91"/>
      <c r="LYC188" s="91"/>
      <c r="LYD188" s="91"/>
      <c r="LYE188" s="91"/>
      <c r="LYF188" s="91"/>
      <c r="LYG188" s="91"/>
      <c r="LYH188" s="91"/>
      <c r="LYI188" s="91"/>
      <c r="LYJ188" s="91"/>
      <c r="LYK188" s="91"/>
      <c r="LYL188" s="91"/>
      <c r="LYM188" s="91"/>
      <c r="LYN188" s="91"/>
      <c r="LYO188" s="91"/>
      <c r="LYP188" s="91"/>
      <c r="LYQ188" s="91"/>
      <c r="LYR188" s="91"/>
      <c r="LYS188" s="91"/>
      <c r="LYT188" s="91"/>
      <c r="LYU188" s="91"/>
      <c r="LYV188" s="91"/>
      <c r="LYW188" s="91"/>
      <c r="LYX188" s="91"/>
      <c r="LYY188" s="91"/>
      <c r="LYZ188" s="91"/>
      <c r="LZA188" s="91"/>
      <c r="LZB188" s="91"/>
      <c r="LZC188" s="91"/>
      <c r="LZD188" s="91"/>
      <c r="LZE188" s="91"/>
      <c r="LZF188" s="91"/>
      <c r="LZG188" s="91"/>
      <c r="LZH188" s="91"/>
      <c r="LZI188" s="91"/>
      <c r="LZJ188" s="91"/>
      <c r="LZK188" s="91"/>
      <c r="LZL188" s="91"/>
      <c r="LZM188" s="91"/>
      <c r="LZN188" s="91"/>
      <c r="LZO188" s="91"/>
      <c r="LZP188" s="91"/>
      <c r="LZQ188" s="91"/>
      <c r="LZR188" s="91"/>
      <c r="LZS188" s="91"/>
      <c r="LZT188" s="91"/>
      <c r="LZU188" s="91"/>
      <c r="LZV188" s="91"/>
      <c r="LZW188" s="91"/>
      <c r="LZX188" s="91"/>
      <c r="LZY188" s="91"/>
      <c r="LZZ188" s="91"/>
      <c r="MAA188" s="91"/>
      <c r="MAB188" s="91"/>
      <c r="MAC188" s="91"/>
      <c r="MAD188" s="91"/>
      <c r="MAE188" s="91"/>
      <c r="MAF188" s="91"/>
      <c r="MAG188" s="91"/>
      <c r="MAH188" s="91"/>
      <c r="MAI188" s="91"/>
      <c r="MAJ188" s="91"/>
      <c r="MAK188" s="91"/>
      <c r="MAL188" s="91"/>
      <c r="MAM188" s="91"/>
      <c r="MAN188" s="91"/>
      <c r="MAO188" s="91"/>
      <c r="MAP188" s="91"/>
      <c r="MAQ188" s="91"/>
      <c r="MAR188" s="91"/>
      <c r="MAS188" s="91"/>
      <c r="MAT188" s="91"/>
      <c r="MAU188" s="91"/>
      <c r="MAV188" s="91"/>
      <c r="MAW188" s="91"/>
      <c r="MAX188" s="91"/>
      <c r="MAY188" s="91"/>
      <c r="MAZ188" s="91"/>
      <c r="MBA188" s="91"/>
      <c r="MBB188" s="91"/>
      <c r="MBC188" s="91"/>
      <c r="MBD188" s="91"/>
      <c r="MBE188" s="91"/>
      <c r="MBF188" s="91"/>
      <c r="MBG188" s="91"/>
      <c r="MBH188" s="91"/>
      <c r="MBI188" s="91"/>
      <c r="MBJ188" s="91"/>
      <c r="MBK188" s="91"/>
      <c r="MBL188" s="91"/>
      <c r="MBM188" s="91"/>
      <c r="MBN188" s="91"/>
      <c r="MBO188" s="91"/>
      <c r="MBP188" s="91"/>
      <c r="MBQ188" s="91"/>
      <c r="MBR188" s="91"/>
      <c r="MBS188" s="91"/>
      <c r="MBT188" s="91"/>
      <c r="MBU188" s="91"/>
      <c r="MBV188" s="91"/>
      <c r="MBW188" s="91"/>
      <c r="MBX188" s="91"/>
      <c r="MBY188" s="91"/>
      <c r="MBZ188" s="91"/>
      <c r="MCA188" s="91"/>
      <c r="MCB188" s="91"/>
      <c r="MCC188" s="91"/>
      <c r="MCD188" s="91"/>
      <c r="MCE188" s="91"/>
      <c r="MCF188" s="91"/>
      <c r="MCG188" s="91"/>
      <c r="MCH188" s="91"/>
      <c r="MCI188" s="91"/>
      <c r="MCJ188" s="91"/>
      <c r="MCK188" s="91"/>
      <c r="MCL188" s="91"/>
      <c r="MCM188" s="91"/>
      <c r="MCN188" s="91"/>
      <c r="MCO188" s="91"/>
      <c r="MCP188" s="91"/>
      <c r="MCQ188" s="91"/>
      <c r="MCR188" s="91"/>
      <c r="MCS188" s="91"/>
      <c r="MCT188" s="91"/>
      <c r="MCU188" s="91"/>
      <c r="MCV188" s="91"/>
      <c r="MCW188" s="91"/>
      <c r="MCX188" s="91"/>
      <c r="MCY188" s="91"/>
      <c r="MCZ188" s="91"/>
      <c r="MDA188" s="91"/>
      <c r="MDB188" s="91"/>
      <c r="MDC188" s="91"/>
      <c r="MDD188" s="91"/>
      <c r="MDE188" s="91"/>
      <c r="MDF188" s="91"/>
      <c r="MDG188" s="91"/>
      <c r="MDH188" s="91"/>
      <c r="MDI188" s="91"/>
      <c r="MDJ188" s="91"/>
      <c r="MDK188" s="91"/>
      <c r="MDL188" s="91"/>
      <c r="MDM188" s="91"/>
      <c r="MDN188" s="91"/>
      <c r="MDO188" s="91"/>
      <c r="MDP188" s="91"/>
      <c r="MDQ188" s="91"/>
      <c r="MDR188" s="91"/>
      <c r="MDS188" s="91"/>
      <c r="MDT188" s="91"/>
      <c r="MDU188" s="91"/>
      <c r="MDV188" s="91"/>
      <c r="MDW188" s="91"/>
      <c r="MDX188" s="91"/>
      <c r="MDY188" s="91"/>
      <c r="MDZ188" s="91"/>
      <c r="MEA188" s="91"/>
      <c r="MEB188" s="91"/>
      <c r="MEC188" s="91"/>
      <c r="MED188" s="91"/>
      <c r="MEE188" s="91"/>
      <c r="MEF188" s="91"/>
      <c r="MEG188" s="91"/>
      <c r="MEH188" s="91"/>
      <c r="MEI188" s="91"/>
      <c r="MEJ188" s="91"/>
      <c r="MEK188" s="91"/>
      <c r="MEL188" s="91"/>
      <c r="MEM188" s="91"/>
      <c r="MEN188" s="91"/>
      <c r="MEO188" s="91"/>
      <c r="MEP188" s="91"/>
      <c r="MEQ188" s="91"/>
      <c r="MER188" s="91"/>
      <c r="MES188" s="91"/>
      <c r="MET188" s="91"/>
      <c r="MEU188" s="91"/>
      <c r="MEV188" s="91"/>
      <c r="MEW188" s="91"/>
      <c r="MEX188" s="91"/>
      <c r="MEY188" s="91"/>
      <c r="MEZ188" s="91"/>
      <c r="MFA188" s="91"/>
      <c r="MFB188" s="91"/>
      <c r="MFC188" s="91"/>
      <c r="MFD188" s="91"/>
      <c r="MFE188" s="91"/>
      <c r="MFF188" s="91"/>
      <c r="MFG188" s="91"/>
      <c r="MFH188" s="91"/>
      <c r="MFI188" s="91"/>
      <c r="MFJ188" s="91"/>
      <c r="MFK188" s="91"/>
      <c r="MFL188" s="91"/>
      <c r="MFM188" s="91"/>
      <c r="MFN188" s="91"/>
      <c r="MFO188" s="91"/>
      <c r="MFP188" s="91"/>
      <c r="MFQ188" s="91"/>
      <c r="MFR188" s="91"/>
      <c r="MFS188" s="91"/>
      <c r="MFT188" s="91"/>
      <c r="MFU188" s="91"/>
      <c r="MFV188" s="91"/>
      <c r="MFW188" s="91"/>
      <c r="MFX188" s="91"/>
      <c r="MFY188" s="91"/>
      <c r="MFZ188" s="91"/>
      <c r="MGA188" s="91"/>
      <c r="MGB188" s="91"/>
      <c r="MGC188" s="91"/>
      <c r="MGD188" s="91"/>
      <c r="MGE188" s="91"/>
      <c r="MGF188" s="91"/>
      <c r="MGG188" s="91"/>
      <c r="MGH188" s="91"/>
      <c r="MGI188" s="91"/>
      <c r="MGJ188" s="91"/>
      <c r="MGK188" s="91"/>
      <c r="MGL188" s="91"/>
      <c r="MGM188" s="91"/>
      <c r="MGN188" s="91"/>
      <c r="MGO188" s="91"/>
      <c r="MGP188" s="91"/>
      <c r="MGQ188" s="91"/>
      <c r="MGR188" s="91"/>
      <c r="MGS188" s="91"/>
      <c r="MGT188" s="91"/>
      <c r="MGU188" s="91"/>
      <c r="MGV188" s="91"/>
      <c r="MGW188" s="91"/>
      <c r="MGX188" s="91"/>
      <c r="MGY188" s="91"/>
      <c r="MGZ188" s="91"/>
      <c r="MHA188" s="91"/>
      <c r="MHB188" s="91"/>
      <c r="MHC188" s="91"/>
      <c r="MHD188" s="91"/>
      <c r="MHE188" s="91"/>
      <c r="MHF188" s="91"/>
      <c r="MHG188" s="91"/>
      <c r="MHH188" s="91"/>
      <c r="MHI188" s="91"/>
      <c r="MHJ188" s="91"/>
      <c r="MHK188" s="91"/>
      <c r="MHL188" s="91"/>
      <c r="MHM188" s="91"/>
      <c r="MHN188" s="91"/>
      <c r="MHO188" s="91"/>
      <c r="MHP188" s="91"/>
      <c r="MHQ188" s="91"/>
      <c r="MHR188" s="91"/>
      <c r="MHS188" s="91"/>
      <c r="MHT188" s="91"/>
      <c r="MHU188" s="91"/>
      <c r="MHV188" s="91"/>
      <c r="MHW188" s="91"/>
      <c r="MHX188" s="91"/>
      <c r="MHY188" s="91"/>
      <c r="MHZ188" s="91"/>
      <c r="MIA188" s="91"/>
      <c r="MIB188" s="91"/>
      <c r="MIC188" s="91"/>
      <c r="MID188" s="91"/>
      <c r="MIE188" s="91"/>
      <c r="MIF188" s="91"/>
      <c r="MIG188" s="91"/>
      <c r="MIH188" s="91"/>
      <c r="MII188" s="91"/>
      <c r="MIJ188" s="91"/>
      <c r="MIK188" s="91"/>
      <c r="MIL188" s="91"/>
      <c r="MIM188" s="91"/>
      <c r="MIN188" s="91"/>
      <c r="MIO188" s="91"/>
      <c r="MIP188" s="91"/>
      <c r="MIQ188" s="91"/>
      <c r="MIR188" s="91"/>
      <c r="MIS188" s="91"/>
      <c r="MIT188" s="91"/>
      <c r="MIU188" s="91"/>
      <c r="MIV188" s="91"/>
      <c r="MIW188" s="91"/>
      <c r="MIX188" s="91"/>
      <c r="MIY188" s="91"/>
      <c r="MIZ188" s="91"/>
      <c r="MJA188" s="91"/>
      <c r="MJB188" s="91"/>
      <c r="MJC188" s="91"/>
      <c r="MJD188" s="91"/>
      <c r="MJE188" s="91"/>
      <c r="MJF188" s="91"/>
      <c r="MJG188" s="91"/>
      <c r="MJH188" s="91"/>
      <c r="MJI188" s="91"/>
      <c r="MJJ188" s="91"/>
      <c r="MJK188" s="91"/>
      <c r="MJL188" s="91"/>
      <c r="MJM188" s="91"/>
      <c r="MJN188" s="91"/>
      <c r="MJO188" s="91"/>
      <c r="MJP188" s="91"/>
      <c r="MJQ188" s="91"/>
      <c r="MJR188" s="91"/>
      <c r="MJS188" s="91"/>
      <c r="MJT188" s="91"/>
      <c r="MJU188" s="91"/>
      <c r="MJV188" s="91"/>
      <c r="MJW188" s="91"/>
      <c r="MJX188" s="91"/>
      <c r="MJY188" s="91"/>
      <c r="MJZ188" s="91"/>
      <c r="MKA188" s="91"/>
      <c r="MKB188" s="91"/>
      <c r="MKC188" s="91"/>
      <c r="MKD188" s="91"/>
      <c r="MKE188" s="91"/>
      <c r="MKF188" s="91"/>
      <c r="MKG188" s="91"/>
      <c r="MKH188" s="91"/>
      <c r="MKI188" s="91"/>
      <c r="MKJ188" s="91"/>
      <c r="MKK188" s="91"/>
      <c r="MKL188" s="91"/>
      <c r="MKM188" s="91"/>
      <c r="MKN188" s="91"/>
      <c r="MKO188" s="91"/>
      <c r="MKP188" s="91"/>
      <c r="MKQ188" s="91"/>
      <c r="MKR188" s="91"/>
      <c r="MKS188" s="91"/>
      <c r="MKT188" s="91"/>
      <c r="MKU188" s="91"/>
      <c r="MKV188" s="91"/>
      <c r="MKW188" s="91"/>
      <c r="MKX188" s="91"/>
      <c r="MKY188" s="91"/>
      <c r="MKZ188" s="91"/>
      <c r="MLA188" s="91"/>
      <c r="MLB188" s="91"/>
      <c r="MLC188" s="91"/>
      <c r="MLD188" s="91"/>
      <c r="MLE188" s="91"/>
      <c r="MLF188" s="91"/>
      <c r="MLG188" s="91"/>
      <c r="MLH188" s="91"/>
      <c r="MLI188" s="91"/>
      <c r="MLJ188" s="91"/>
      <c r="MLK188" s="91"/>
      <c r="MLL188" s="91"/>
      <c r="MLM188" s="91"/>
      <c r="MLN188" s="91"/>
      <c r="MLO188" s="91"/>
      <c r="MLP188" s="91"/>
      <c r="MLQ188" s="91"/>
      <c r="MLR188" s="91"/>
      <c r="MLS188" s="91"/>
      <c r="MLT188" s="91"/>
      <c r="MLU188" s="91"/>
      <c r="MLV188" s="91"/>
      <c r="MLW188" s="91"/>
      <c r="MLX188" s="91"/>
      <c r="MLY188" s="91"/>
      <c r="MLZ188" s="91"/>
      <c r="MMA188" s="91"/>
      <c r="MMB188" s="91"/>
      <c r="MMC188" s="91"/>
      <c r="MMD188" s="91"/>
      <c r="MME188" s="91"/>
      <c r="MMF188" s="91"/>
      <c r="MMG188" s="91"/>
      <c r="MMH188" s="91"/>
      <c r="MMI188" s="91"/>
      <c r="MMJ188" s="91"/>
      <c r="MMK188" s="91"/>
      <c r="MML188" s="91"/>
      <c r="MMM188" s="91"/>
      <c r="MMN188" s="91"/>
      <c r="MMO188" s="91"/>
      <c r="MMP188" s="91"/>
      <c r="MMQ188" s="91"/>
      <c r="MMR188" s="91"/>
      <c r="MMS188" s="91"/>
      <c r="MMT188" s="91"/>
      <c r="MMU188" s="91"/>
      <c r="MMV188" s="91"/>
      <c r="MMW188" s="91"/>
      <c r="MMX188" s="91"/>
      <c r="MMY188" s="91"/>
      <c r="MMZ188" s="91"/>
      <c r="MNA188" s="91"/>
      <c r="MNB188" s="91"/>
      <c r="MNC188" s="91"/>
      <c r="MND188" s="91"/>
      <c r="MNE188" s="91"/>
      <c r="MNF188" s="91"/>
      <c r="MNG188" s="91"/>
      <c r="MNH188" s="91"/>
      <c r="MNI188" s="91"/>
      <c r="MNJ188" s="91"/>
      <c r="MNK188" s="91"/>
      <c r="MNL188" s="91"/>
      <c r="MNM188" s="91"/>
      <c r="MNN188" s="91"/>
      <c r="MNO188" s="91"/>
      <c r="MNP188" s="91"/>
      <c r="MNQ188" s="91"/>
      <c r="MNR188" s="91"/>
      <c r="MNS188" s="91"/>
      <c r="MNT188" s="91"/>
      <c r="MNU188" s="91"/>
      <c r="MNV188" s="91"/>
      <c r="MNW188" s="91"/>
      <c r="MNX188" s="91"/>
      <c r="MNY188" s="91"/>
      <c r="MNZ188" s="91"/>
      <c r="MOA188" s="91"/>
      <c r="MOB188" s="91"/>
      <c r="MOC188" s="91"/>
      <c r="MOD188" s="91"/>
      <c r="MOE188" s="91"/>
      <c r="MOF188" s="91"/>
      <c r="MOG188" s="91"/>
      <c r="MOH188" s="91"/>
      <c r="MOI188" s="91"/>
      <c r="MOJ188" s="91"/>
      <c r="MOK188" s="91"/>
      <c r="MOL188" s="91"/>
      <c r="MOM188" s="91"/>
      <c r="MON188" s="91"/>
      <c r="MOO188" s="91"/>
      <c r="MOP188" s="91"/>
      <c r="MOQ188" s="91"/>
      <c r="MOR188" s="91"/>
      <c r="MOS188" s="91"/>
      <c r="MOT188" s="91"/>
      <c r="MOU188" s="91"/>
      <c r="MOV188" s="91"/>
      <c r="MOW188" s="91"/>
      <c r="MOX188" s="91"/>
      <c r="MOY188" s="91"/>
      <c r="MOZ188" s="91"/>
      <c r="MPA188" s="91"/>
      <c r="MPB188" s="91"/>
      <c r="MPC188" s="91"/>
      <c r="MPD188" s="91"/>
      <c r="MPE188" s="91"/>
      <c r="MPF188" s="91"/>
      <c r="MPG188" s="91"/>
      <c r="MPH188" s="91"/>
      <c r="MPI188" s="91"/>
      <c r="MPJ188" s="91"/>
      <c r="MPK188" s="91"/>
      <c r="MPL188" s="91"/>
      <c r="MPM188" s="91"/>
      <c r="MPN188" s="91"/>
      <c r="MPO188" s="91"/>
      <c r="MPP188" s="91"/>
      <c r="MPQ188" s="91"/>
      <c r="MPR188" s="91"/>
      <c r="MPS188" s="91"/>
      <c r="MPT188" s="91"/>
      <c r="MPU188" s="91"/>
      <c r="MPV188" s="91"/>
      <c r="MPW188" s="91"/>
      <c r="MPX188" s="91"/>
      <c r="MPY188" s="91"/>
      <c r="MPZ188" s="91"/>
      <c r="MQA188" s="91"/>
      <c r="MQB188" s="91"/>
      <c r="MQC188" s="91"/>
      <c r="MQD188" s="91"/>
      <c r="MQE188" s="91"/>
      <c r="MQF188" s="91"/>
      <c r="MQG188" s="91"/>
      <c r="MQH188" s="91"/>
      <c r="MQI188" s="91"/>
      <c r="MQJ188" s="91"/>
      <c r="MQK188" s="91"/>
      <c r="MQL188" s="91"/>
      <c r="MQM188" s="91"/>
      <c r="MQN188" s="91"/>
      <c r="MQO188" s="91"/>
      <c r="MQP188" s="91"/>
      <c r="MQQ188" s="91"/>
      <c r="MQR188" s="91"/>
      <c r="MQS188" s="91"/>
      <c r="MQT188" s="91"/>
      <c r="MQU188" s="91"/>
      <c r="MQV188" s="91"/>
      <c r="MQW188" s="91"/>
      <c r="MQX188" s="91"/>
      <c r="MQY188" s="91"/>
      <c r="MQZ188" s="91"/>
      <c r="MRA188" s="91"/>
      <c r="MRB188" s="91"/>
      <c r="MRC188" s="91"/>
      <c r="MRD188" s="91"/>
      <c r="MRE188" s="91"/>
      <c r="MRF188" s="91"/>
      <c r="MRG188" s="91"/>
      <c r="MRH188" s="91"/>
      <c r="MRI188" s="91"/>
      <c r="MRJ188" s="91"/>
      <c r="MRK188" s="91"/>
      <c r="MRL188" s="91"/>
      <c r="MRM188" s="91"/>
      <c r="MRN188" s="91"/>
      <c r="MRO188" s="91"/>
      <c r="MRP188" s="91"/>
      <c r="MRQ188" s="91"/>
      <c r="MRR188" s="91"/>
      <c r="MRS188" s="91"/>
      <c r="MRT188" s="91"/>
      <c r="MRU188" s="91"/>
      <c r="MRV188" s="91"/>
      <c r="MRW188" s="91"/>
      <c r="MRX188" s="91"/>
      <c r="MRY188" s="91"/>
      <c r="MRZ188" s="91"/>
      <c r="MSA188" s="91"/>
      <c r="MSB188" s="91"/>
      <c r="MSC188" s="91"/>
      <c r="MSD188" s="91"/>
      <c r="MSE188" s="91"/>
      <c r="MSF188" s="91"/>
      <c r="MSG188" s="91"/>
      <c r="MSH188" s="91"/>
      <c r="MSI188" s="91"/>
      <c r="MSJ188" s="91"/>
      <c r="MSK188" s="91"/>
      <c r="MSL188" s="91"/>
      <c r="MSM188" s="91"/>
      <c r="MSN188" s="91"/>
      <c r="MSO188" s="91"/>
      <c r="MSP188" s="91"/>
      <c r="MSQ188" s="91"/>
      <c r="MSR188" s="91"/>
      <c r="MSS188" s="91"/>
      <c r="MST188" s="91"/>
      <c r="MSU188" s="91"/>
      <c r="MSV188" s="91"/>
      <c r="MSW188" s="91"/>
      <c r="MSX188" s="91"/>
      <c r="MSY188" s="91"/>
      <c r="MSZ188" s="91"/>
      <c r="MTA188" s="91"/>
      <c r="MTB188" s="91"/>
      <c r="MTC188" s="91"/>
      <c r="MTD188" s="91"/>
      <c r="MTE188" s="91"/>
      <c r="MTF188" s="91"/>
      <c r="MTG188" s="91"/>
      <c r="MTH188" s="91"/>
      <c r="MTI188" s="91"/>
      <c r="MTJ188" s="91"/>
      <c r="MTK188" s="91"/>
      <c r="MTL188" s="91"/>
      <c r="MTM188" s="91"/>
      <c r="MTN188" s="91"/>
      <c r="MTO188" s="91"/>
      <c r="MTP188" s="91"/>
      <c r="MTQ188" s="91"/>
      <c r="MTR188" s="91"/>
      <c r="MTS188" s="91"/>
      <c r="MTT188" s="91"/>
      <c r="MTU188" s="91"/>
      <c r="MTV188" s="91"/>
      <c r="MTW188" s="91"/>
      <c r="MTX188" s="91"/>
      <c r="MTY188" s="91"/>
      <c r="MTZ188" s="91"/>
      <c r="MUA188" s="91"/>
      <c r="MUB188" s="91"/>
      <c r="MUC188" s="91"/>
      <c r="MUD188" s="91"/>
      <c r="MUE188" s="91"/>
      <c r="MUF188" s="91"/>
      <c r="MUG188" s="91"/>
      <c r="MUH188" s="91"/>
      <c r="MUI188" s="91"/>
      <c r="MUJ188" s="91"/>
      <c r="MUK188" s="91"/>
      <c r="MUL188" s="91"/>
      <c r="MUM188" s="91"/>
      <c r="MUN188" s="91"/>
      <c r="MUO188" s="91"/>
      <c r="MUP188" s="91"/>
      <c r="MUQ188" s="91"/>
      <c r="MUR188" s="91"/>
      <c r="MUS188" s="91"/>
      <c r="MUT188" s="91"/>
      <c r="MUU188" s="91"/>
      <c r="MUV188" s="91"/>
      <c r="MUW188" s="91"/>
      <c r="MUX188" s="91"/>
      <c r="MUY188" s="91"/>
      <c r="MUZ188" s="91"/>
      <c r="MVA188" s="91"/>
      <c r="MVB188" s="91"/>
      <c r="MVC188" s="91"/>
      <c r="MVD188" s="91"/>
      <c r="MVE188" s="91"/>
      <c r="MVF188" s="91"/>
      <c r="MVG188" s="91"/>
      <c r="MVH188" s="91"/>
      <c r="MVI188" s="91"/>
      <c r="MVJ188" s="91"/>
      <c r="MVK188" s="91"/>
      <c r="MVL188" s="91"/>
      <c r="MVM188" s="91"/>
      <c r="MVN188" s="91"/>
      <c r="MVO188" s="91"/>
      <c r="MVP188" s="91"/>
      <c r="MVQ188" s="91"/>
      <c r="MVR188" s="91"/>
      <c r="MVS188" s="91"/>
      <c r="MVT188" s="91"/>
      <c r="MVU188" s="91"/>
      <c r="MVV188" s="91"/>
      <c r="MVW188" s="91"/>
      <c r="MVX188" s="91"/>
      <c r="MVY188" s="91"/>
      <c r="MVZ188" s="91"/>
      <c r="MWA188" s="91"/>
      <c r="MWB188" s="91"/>
      <c r="MWC188" s="91"/>
      <c r="MWD188" s="91"/>
      <c r="MWE188" s="91"/>
      <c r="MWF188" s="91"/>
      <c r="MWG188" s="91"/>
      <c r="MWH188" s="91"/>
      <c r="MWI188" s="91"/>
      <c r="MWJ188" s="91"/>
      <c r="MWK188" s="91"/>
      <c r="MWL188" s="91"/>
      <c r="MWM188" s="91"/>
      <c r="MWN188" s="91"/>
      <c r="MWO188" s="91"/>
      <c r="MWP188" s="91"/>
      <c r="MWQ188" s="91"/>
      <c r="MWR188" s="91"/>
      <c r="MWS188" s="91"/>
      <c r="MWT188" s="91"/>
      <c r="MWU188" s="91"/>
      <c r="MWV188" s="91"/>
      <c r="MWW188" s="91"/>
      <c r="MWX188" s="91"/>
      <c r="MWY188" s="91"/>
      <c r="MWZ188" s="91"/>
      <c r="MXA188" s="91"/>
      <c r="MXB188" s="91"/>
      <c r="MXC188" s="91"/>
      <c r="MXD188" s="91"/>
      <c r="MXE188" s="91"/>
      <c r="MXF188" s="91"/>
      <c r="MXG188" s="91"/>
      <c r="MXH188" s="91"/>
      <c r="MXI188" s="91"/>
      <c r="MXJ188" s="91"/>
      <c r="MXK188" s="91"/>
      <c r="MXL188" s="91"/>
      <c r="MXM188" s="91"/>
      <c r="MXN188" s="91"/>
      <c r="MXO188" s="91"/>
      <c r="MXP188" s="91"/>
      <c r="MXQ188" s="91"/>
      <c r="MXR188" s="91"/>
      <c r="MXS188" s="91"/>
      <c r="MXT188" s="91"/>
      <c r="MXU188" s="91"/>
      <c r="MXV188" s="91"/>
      <c r="MXW188" s="91"/>
      <c r="MXX188" s="91"/>
      <c r="MXY188" s="91"/>
      <c r="MXZ188" s="91"/>
      <c r="MYA188" s="91"/>
      <c r="MYB188" s="91"/>
      <c r="MYC188" s="91"/>
      <c r="MYD188" s="91"/>
      <c r="MYE188" s="91"/>
      <c r="MYF188" s="91"/>
      <c r="MYG188" s="91"/>
      <c r="MYH188" s="91"/>
      <c r="MYI188" s="91"/>
      <c r="MYJ188" s="91"/>
      <c r="MYK188" s="91"/>
      <c r="MYL188" s="91"/>
      <c r="MYM188" s="91"/>
      <c r="MYN188" s="91"/>
      <c r="MYO188" s="91"/>
      <c r="MYP188" s="91"/>
      <c r="MYQ188" s="91"/>
      <c r="MYR188" s="91"/>
      <c r="MYS188" s="91"/>
      <c r="MYT188" s="91"/>
      <c r="MYU188" s="91"/>
      <c r="MYV188" s="91"/>
      <c r="MYW188" s="91"/>
      <c r="MYX188" s="91"/>
      <c r="MYY188" s="91"/>
      <c r="MYZ188" s="91"/>
      <c r="MZA188" s="91"/>
      <c r="MZB188" s="91"/>
      <c r="MZC188" s="91"/>
      <c r="MZD188" s="91"/>
      <c r="MZE188" s="91"/>
      <c r="MZF188" s="91"/>
      <c r="MZG188" s="91"/>
      <c r="MZH188" s="91"/>
      <c r="MZI188" s="91"/>
      <c r="MZJ188" s="91"/>
      <c r="MZK188" s="91"/>
      <c r="MZL188" s="91"/>
      <c r="MZM188" s="91"/>
      <c r="MZN188" s="91"/>
      <c r="MZO188" s="91"/>
      <c r="MZP188" s="91"/>
      <c r="MZQ188" s="91"/>
      <c r="MZR188" s="91"/>
      <c r="MZS188" s="91"/>
      <c r="MZT188" s="91"/>
      <c r="MZU188" s="91"/>
      <c r="MZV188" s="91"/>
      <c r="MZW188" s="91"/>
      <c r="MZX188" s="91"/>
      <c r="MZY188" s="91"/>
      <c r="MZZ188" s="91"/>
      <c r="NAA188" s="91"/>
      <c r="NAB188" s="91"/>
      <c r="NAC188" s="91"/>
      <c r="NAD188" s="91"/>
      <c r="NAE188" s="91"/>
      <c r="NAF188" s="91"/>
      <c r="NAG188" s="91"/>
      <c r="NAH188" s="91"/>
      <c r="NAI188" s="91"/>
      <c r="NAJ188" s="91"/>
      <c r="NAK188" s="91"/>
      <c r="NAL188" s="91"/>
      <c r="NAM188" s="91"/>
      <c r="NAN188" s="91"/>
      <c r="NAO188" s="91"/>
      <c r="NAP188" s="91"/>
      <c r="NAQ188" s="91"/>
      <c r="NAR188" s="91"/>
      <c r="NAS188" s="91"/>
      <c r="NAT188" s="91"/>
      <c r="NAU188" s="91"/>
      <c r="NAV188" s="91"/>
      <c r="NAW188" s="91"/>
      <c r="NAX188" s="91"/>
      <c r="NAY188" s="91"/>
      <c r="NAZ188" s="91"/>
      <c r="NBA188" s="91"/>
      <c r="NBB188" s="91"/>
      <c r="NBC188" s="91"/>
      <c r="NBD188" s="91"/>
      <c r="NBE188" s="91"/>
      <c r="NBF188" s="91"/>
      <c r="NBG188" s="91"/>
      <c r="NBH188" s="91"/>
      <c r="NBI188" s="91"/>
      <c r="NBJ188" s="91"/>
      <c r="NBK188" s="91"/>
      <c r="NBL188" s="91"/>
      <c r="NBM188" s="91"/>
      <c r="NBN188" s="91"/>
      <c r="NBO188" s="91"/>
      <c r="NBP188" s="91"/>
      <c r="NBQ188" s="91"/>
      <c r="NBR188" s="91"/>
      <c r="NBS188" s="91"/>
      <c r="NBT188" s="91"/>
      <c r="NBU188" s="91"/>
      <c r="NBV188" s="91"/>
      <c r="NBW188" s="91"/>
      <c r="NBX188" s="91"/>
      <c r="NBY188" s="91"/>
      <c r="NBZ188" s="91"/>
      <c r="NCA188" s="91"/>
      <c r="NCB188" s="91"/>
      <c r="NCC188" s="91"/>
      <c r="NCD188" s="91"/>
      <c r="NCE188" s="91"/>
      <c r="NCF188" s="91"/>
      <c r="NCG188" s="91"/>
      <c r="NCH188" s="91"/>
      <c r="NCI188" s="91"/>
      <c r="NCJ188" s="91"/>
      <c r="NCK188" s="91"/>
      <c r="NCL188" s="91"/>
      <c r="NCM188" s="91"/>
      <c r="NCN188" s="91"/>
      <c r="NCO188" s="91"/>
      <c r="NCP188" s="91"/>
      <c r="NCQ188" s="91"/>
      <c r="NCR188" s="91"/>
      <c r="NCS188" s="91"/>
      <c r="NCT188" s="91"/>
      <c r="NCU188" s="91"/>
      <c r="NCV188" s="91"/>
      <c r="NCW188" s="91"/>
      <c r="NCX188" s="91"/>
      <c r="NCY188" s="91"/>
      <c r="NCZ188" s="91"/>
      <c r="NDA188" s="91"/>
      <c r="NDB188" s="91"/>
      <c r="NDC188" s="91"/>
      <c r="NDD188" s="91"/>
      <c r="NDE188" s="91"/>
      <c r="NDF188" s="91"/>
      <c r="NDG188" s="91"/>
      <c r="NDH188" s="91"/>
      <c r="NDI188" s="91"/>
      <c r="NDJ188" s="91"/>
      <c r="NDK188" s="91"/>
      <c r="NDL188" s="91"/>
      <c r="NDM188" s="91"/>
      <c r="NDN188" s="91"/>
      <c r="NDO188" s="91"/>
      <c r="NDP188" s="91"/>
      <c r="NDQ188" s="91"/>
      <c r="NDR188" s="91"/>
      <c r="NDS188" s="91"/>
      <c r="NDT188" s="91"/>
      <c r="NDU188" s="91"/>
      <c r="NDV188" s="91"/>
      <c r="NDW188" s="91"/>
      <c r="NDX188" s="91"/>
      <c r="NDY188" s="91"/>
      <c r="NDZ188" s="91"/>
      <c r="NEA188" s="91"/>
      <c r="NEB188" s="91"/>
      <c r="NEC188" s="91"/>
      <c r="NED188" s="91"/>
      <c r="NEE188" s="91"/>
      <c r="NEF188" s="91"/>
      <c r="NEG188" s="91"/>
      <c r="NEH188" s="91"/>
      <c r="NEI188" s="91"/>
      <c r="NEJ188" s="91"/>
      <c r="NEK188" s="91"/>
      <c r="NEL188" s="91"/>
      <c r="NEM188" s="91"/>
      <c r="NEN188" s="91"/>
      <c r="NEO188" s="91"/>
      <c r="NEP188" s="91"/>
      <c r="NEQ188" s="91"/>
      <c r="NER188" s="91"/>
      <c r="NES188" s="91"/>
      <c r="NET188" s="91"/>
      <c r="NEU188" s="91"/>
      <c r="NEV188" s="91"/>
      <c r="NEW188" s="91"/>
      <c r="NEX188" s="91"/>
      <c r="NEY188" s="91"/>
      <c r="NEZ188" s="91"/>
      <c r="NFA188" s="91"/>
      <c r="NFB188" s="91"/>
      <c r="NFC188" s="91"/>
      <c r="NFD188" s="91"/>
      <c r="NFE188" s="91"/>
      <c r="NFF188" s="91"/>
      <c r="NFG188" s="91"/>
      <c r="NFH188" s="91"/>
      <c r="NFI188" s="91"/>
      <c r="NFJ188" s="91"/>
      <c r="NFK188" s="91"/>
      <c r="NFL188" s="91"/>
      <c r="NFM188" s="91"/>
      <c r="NFN188" s="91"/>
      <c r="NFO188" s="91"/>
      <c r="NFP188" s="91"/>
      <c r="NFQ188" s="91"/>
      <c r="NFR188" s="91"/>
      <c r="NFS188" s="91"/>
      <c r="NFT188" s="91"/>
      <c r="NFU188" s="91"/>
      <c r="NFV188" s="91"/>
      <c r="NFW188" s="91"/>
      <c r="NFX188" s="91"/>
      <c r="NFY188" s="91"/>
      <c r="NFZ188" s="91"/>
      <c r="NGA188" s="91"/>
      <c r="NGB188" s="91"/>
      <c r="NGC188" s="91"/>
      <c r="NGD188" s="91"/>
      <c r="NGE188" s="91"/>
      <c r="NGF188" s="91"/>
      <c r="NGG188" s="91"/>
      <c r="NGH188" s="91"/>
      <c r="NGI188" s="91"/>
      <c r="NGJ188" s="91"/>
      <c r="NGK188" s="91"/>
      <c r="NGL188" s="91"/>
      <c r="NGM188" s="91"/>
      <c r="NGN188" s="91"/>
      <c r="NGO188" s="91"/>
      <c r="NGP188" s="91"/>
      <c r="NGQ188" s="91"/>
      <c r="NGR188" s="91"/>
      <c r="NGS188" s="91"/>
      <c r="NGT188" s="91"/>
      <c r="NGU188" s="91"/>
      <c r="NGV188" s="91"/>
      <c r="NGW188" s="91"/>
      <c r="NGX188" s="91"/>
      <c r="NGY188" s="91"/>
      <c r="NGZ188" s="91"/>
      <c r="NHA188" s="91"/>
      <c r="NHB188" s="91"/>
      <c r="NHC188" s="91"/>
      <c r="NHD188" s="91"/>
      <c r="NHE188" s="91"/>
      <c r="NHF188" s="91"/>
      <c r="NHG188" s="91"/>
      <c r="NHH188" s="91"/>
      <c r="NHI188" s="91"/>
      <c r="NHJ188" s="91"/>
      <c r="NHK188" s="91"/>
      <c r="NHL188" s="91"/>
      <c r="NHM188" s="91"/>
      <c r="NHN188" s="91"/>
      <c r="NHO188" s="91"/>
      <c r="NHP188" s="91"/>
      <c r="NHQ188" s="91"/>
      <c r="NHR188" s="91"/>
      <c r="NHS188" s="91"/>
      <c r="NHT188" s="91"/>
      <c r="NHU188" s="91"/>
      <c r="NHV188" s="91"/>
      <c r="NHW188" s="91"/>
      <c r="NHX188" s="91"/>
      <c r="NHY188" s="91"/>
      <c r="NHZ188" s="91"/>
      <c r="NIA188" s="91"/>
      <c r="NIB188" s="91"/>
      <c r="NIC188" s="91"/>
      <c r="NID188" s="91"/>
      <c r="NIE188" s="91"/>
      <c r="NIF188" s="91"/>
      <c r="NIG188" s="91"/>
      <c r="NIH188" s="91"/>
      <c r="NII188" s="91"/>
      <c r="NIJ188" s="91"/>
      <c r="NIK188" s="91"/>
      <c r="NIL188" s="91"/>
      <c r="NIM188" s="91"/>
      <c r="NIN188" s="91"/>
      <c r="NIO188" s="91"/>
      <c r="NIP188" s="91"/>
      <c r="NIQ188" s="91"/>
      <c r="NIR188" s="91"/>
      <c r="NIS188" s="91"/>
      <c r="NIT188" s="91"/>
      <c r="NIU188" s="91"/>
      <c r="NIV188" s="91"/>
      <c r="NIW188" s="91"/>
      <c r="NIX188" s="91"/>
      <c r="NIY188" s="91"/>
      <c r="NIZ188" s="91"/>
      <c r="NJA188" s="91"/>
      <c r="NJB188" s="91"/>
      <c r="NJC188" s="91"/>
      <c r="NJD188" s="91"/>
      <c r="NJE188" s="91"/>
      <c r="NJF188" s="91"/>
      <c r="NJG188" s="91"/>
      <c r="NJH188" s="91"/>
      <c r="NJI188" s="91"/>
      <c r="NJJ188" s="91"/>
      <c r="NJK188" s="91"/>
      <c r="NJL188" s="91"/>
      <c r="NJM188" s="91"/>
      <c r="NJN188" s="91"/>
      <c r="NJO188" s="91"/>
      <c r="NJP188" s="91"/>
      <c r="NJQ188" s="91"/>
      <c r="NJR188" s="91"/>
      <c r="NJS188" s="91"/>
      <c r="NJT188" s="91"/>
      <c r="NJU188" s="91"/>
      <c r="NJV188" s="91"/>
      <c r="NJW188" s="91"/>
      <c r="NJX188" s="91"/>
      <c r="NJY188" s="91"/>
      <c r="NJZ188" s="91"/>
      <c r="NKA188" s="91"/>
      <c r="NKB188" s="91"/>
      <c r="NKC188" s="91"/>
      <c r="NKD188" s="91"/>
      <c r="NKE188" s="91"/>
      <c r="NKF188" s="91"/>
      <c r="NKG188" s="91"/>
      <c r="NKH188" s="91"/>
      <c r="NKI188" s="91"/>
      <c r="NKJ188" s="91"/>
      <c r="NKK188" s="91"/>
      <c r="NKL188" s="91"/>
      <c r="NKM188" s="91"/>
      <c r="NKN188" s="91"/>
      <c r="NKO188" s="91"/>
      <c r="NKP188" s="91"/>
      <c r="NKQ188" s="91"/>
      <c r="NKR188" s="91"/>
      <c r="NKS188" s="91"/>
      <c r="NKT188" s="91"/>
      <c r="NKU188" s="91"/>
      <c r="NKV188" s="91"/>
      <c r="NKW188" s="91"/>
      <c r="NKX188" s="91"/>
      <c r="NKY188" s="91"/>
      <c r="NKZ188" s="91"/>
      <c r="NLA188" s="91"/>
      <c r="NLB188" s="91"/>
      <c r="NLC188" s="91"/>
      <c r="NLD188" s="91"/>
      <c r="NLE188" s="91"/>
      <c r="NLF188" s="91"/>
      <c r="NLG188" s="91"/>
      <c r="NLH188" s="91"/>
      <c r="NLI188" s="91"/>
      <c r="NLJ188" s="91"/>
      <c r="NLK188" s="91"/>
      <c r="NLL188" s="91"/>
      <c r="NLM188" s="91"/>
      <c r="NLN188" s="91"/>
      <c r="NLO188" s="91"/>
      <c r="NLP188" s="91"/>
      <c r="NLQ188" s="91"/>
      <c r="NLR188" s="91"/>
      <c r="NLS188" s="91"/>
      <c r="NLT188" s="91"/>
      <c r="NLU188" s="91"/>
      <c r="NLV188" s="91"/>
      <c r="NLW188" s="91"/>
      <c r="NLX188" s="91"/>
      <c r="NLY188" s="91"/>
      <c r="NLZ188" s="91"/>
      <c r="NMA188" s="91"/>
      <c r="NMB188" s="91"/>
      <c r="NMC188" s="91"/>
      <c r="NMD188" s="91"/>
      <c r="NME188" s="91"/>
      <c r="NMF188" s="91"/>
      <c r="NMG188" s="91"/>
      <c r="NMH188" s="91"/>
      <c r="NMI188" s="91"/>
      <c r="NMJ188" s="91"/>
      <c r="NMK188" s="91"/>
      <c r="NML188" s="91"/>
      <c r="NMM188" s="91"/>
      <c r="NMN188" s="91"/>
      <c r="NMO188" s="91"/>
      <c r="NMP188" s="91"/>
      <c r="NMQ188" s="91"/>
      <c r="NMR188" s="91"/>
      <c r="NMS188" s="91"/>
      <c r="NMT188" s="91"/>
      <c r="NMU188" s="91"/>
      <c r="NMV188" s="91"/>
      <c r="NMW188" s="91"/>
      <c r="NMX188" s="91"/>
      <c r="NMY188" s="91"/>
      <c r="NMZ188" s="91"/>
      <c r="NNA188" s="91"/>
      <c r="NNB188" s="91"/>
      <c r="NNC188" s="91"/>
      <c r="NND188" s="91"/>
      <c r="NNE188" s="91"/>
      <c r="NNF188" s="91"/>
      <c r="NNG188" s="91"/>
      <c r="NNH188" s="91"/>
      <c r="NNI188" s="91"/>
      <c r="NNJ188" s="91"/>
      <c r="NNK188" s="91"/>
      <c r="NNL188" s="91"/>
      <c r="NNM188" s="91"/>
      <c r="NNN188" s="91"/>
      <c r="NNO188" s="91"/>
      <c r="NNP188" s="91"/>
      <c r="NNQ188" s="91"/>
      <c r="NNR188" s="91"/>
      <c r="NNS188" s="91"/>
      <c r="NNT188" s="91"/>
      <c r="NNU188" s="91"/>
      <c r="NNV188" s="91"/>
      <c r="NNW188" s="91"/>
      <c r="NNX188" s="91"/>
      <c r="NNY188" s="91"/>
      <c r="NNZ188" s="91"/>
      <c r="NOA188" s="91"/>
      <c r="NOB188" s="91"/>
      <c r="NOC188" s="91"/>
      <c r="NOD188" s="91"/>
      <c r="NOE188" s="91"/>
      <c r="NOF188" s="91"/>
      <c r="NOG188" s="91"/>
      <c r="NOH188" s="91"/>
      <c r="NOI188" s="91"/>
      <c r="NOJ188" s="91"/>
      <c r="NOK188" s="91"/>
      <c r="NOL188" s="91"/>
      <c r="NOM188" s="91"/>
      <c r="NON188" s="91"/>
      <c r="NOO188" s="91"/>
      <c r="NOP188" s="91"/>
      <c r="NOQ188" s="91"/>
      <c r="NOR188" s="91"/>
      <c r="NOS188" s="91"/>
      <c r="NOT188" s="91"/>
      <c r="NOU188" s="91"/>
      <c r="NOV188" s="91"/>
      <c r="NOW188" s="91"/>
      <c r="NOX188" s="91"/>
      <c r="NOY188" s="91"/>
      <c r="NOZ188" s="91"/>
      <c r="NPA188" s="91"/>
      <c r="NPB188" s="91"/>
      <c r="NPC188" s="91"/>
      <c r="NPD188" s="91"/>
      <c r="NPE188" s="91"/>
      <c r="NPF188" s="91"/>
      <c r="NPG188" s="91"/>
      <c r="NPH188" s="91"/>
      <c r="NPI188" s="91"/>
      <c r="NPJ188" s="91"/>
      <c r="NPK188" s="91"/>
      <c r="NPL188" s="91"/>
      <c r="NPM188" s="91"/>
      <c r="NPN188" s="91"/>
      <c r="NPO188" s="91"/>
      <c r="NPP188" s="91"/>
      <c r="NPQ188" s="91"/>
      <c r="NPR188" s="91"/>
      <c r="NPS188" s="91"/>
      <c r="NPT188" s="91"/>
      <c r="NPU188" s="91"/>
      <c r="NPV188" s="91"/>
      <c r="NPW188" s="91"/>
      <c r="NPX188" s="91"/>
      <c r="NPY188" s="91"/>
      <c r="NPZ188" s="91"/>
      <c r="NQA188" s="91"/>
      <c r="NQB188" s="91"/>
      <c r="NQC188" s="91"/>
      <c r="NQD188" s="91"/>
      <c r="NQE188" s="91"/>
      <c r="NQF188" s="91"/>
      <c r="NQG188" s="91"/>
      <c r="NQH188" s="91"/>
      <c r="NQI188" s="91"/>
      <c r="NQJ188" s="91"/>
      <c r="NQK188" s="91"/>
      <c r="NQL188" s="91"/>
      <c r="NQM188" s="91"/>
      <c r="NQN188" s="91"/>
      <c r="NQO188" s="91"/>
      <c r="NQP188" s="91"/>
      <c r="NQQ188" s="91"/>
      <c r="NQR188" s="91"/>
      <c r="NQS188" s="91"/>
      <c r="NQT188" s="91"/>
      <c r="NQU188" s="91"/>
      <c r="NQV188" s="91"/>
      <c r="NQW188" s="91"/>
      <c r="NQX188" s="91"/>
      <c r="NQY188" s="91"/>
      <c r="NQZ188" s="91"/>
      <c r="NRA188" s="91"/>
      <c r="NRB188" s="91"/>
      <c r="NRC188" s="91"/>
      <c r="NRD188" s="91"/>
      <c r="NRE188" s="91"/>
      <c r="NRF188" s="91"/>
      <c r="NRG188" s="91"/>
      <c r="NRH188" s="91"/>
      <c r="NRI188" s="91"/>
      <c r="NRJ188" s="91"/>
      <c r="NRK188" s="91"/>
      <c r="NRL188" s="91"/>
      <c r="NRM188" s="91"/>
      <c r="NRN188" s="91"/>
      <c r="NRO188" s="91"/>
      <c r="NRP188" s="91"/>
      <c r="NRQ188" s="91"/>
      <c r="NRR188" s="91"/>
      <c r="NRS188" s="91"/>
      <c r="NRT188" s="91"/>
      <c r="NRU188" s="91"/>
      <c r="NRV188" s="91"/>
      <c r="NRW188" s="91"/>
      <c r="NRX188" s="91"/>
      <c r="NRY188" s="91"/>
      <c r="NRZ188" s="91"/>
      <c r="NSA188" s="91"/>
      <c r="NSB188" s="91"/>
      <c r="NSC188" s="91"/>
      <c r="NSD188" s="91"/>
      <c r="NSE188" s="91"/>
      <c r="NSF188" s="91"/>
      <c r="NSG188" s="91"/>
      <c r="NSH188" s="91"/>
      <c r="NSI188" s="91"/>
      <c r="NSJ188" s="91"/>
      <c r="NSK188" s="91"/>
      <c r="NSL188" s="91"/>
      <c r="NSM188" s="91"/>
      <c r="NSN188" s="91"/>
      <c r="NSO188" s="91"/>
      <c r="NSP188" s="91"/>
      <c r="NSQ188" s="91"/>
      <c r="NSR188" s="91"/>
      <c r="NSS188" s="91"/>
      <c r="NST188" s="91"/>
      <c r="NSU188" s="91"/>
      <c r="NSV188" s="91"/>
      <c r="NSW188" s="91"/>
      <c r="NSX188" s="91"/>
      <c r="NSY188" s="91"/>
      <c r="NSZ188" s="91"/>
      <c r="NTA188" s="91"/>
      <c r="NTB188" s="91"/>
      <c r="NTC188" s="91"/>
      <c r="NTD188" s="91"/>
      <c r="NTE188" s="91"/>
      <c r="NTF188" s="91"/>
      <c r="NTG188" s="91"/>
      <c r="NTH188" s="91"/>
      <c r="NTI188" s="91"/>
      <c r="NTJ188" s="91"/>
      <c r="NTK188" s="91"/>
      <c r="NTL188" s="91"/>
      <c r="NTM188" s="91"/>
      <c r="NTN188" s="91"/>
      <c r="NTO188" s="91"/>
      <c r="NTP188" s="91"/>
      <c r="NTQ188" s="91"/>
      <c r="NTR188" s="91"/>
      <c r="NTS188" s="91"/>
      <c r="NTT188" s="91"/>
      <c r="NTU188" s="91"/>
      <c r="NTV188" s="91"/>
      <c r="NTW188" s="91"/>
      <c r="NTX188" s="91"/>
      <c r="NTY188" s="91"/>
      <c r="NTZ188" s="91"/>
      <c r="NUA188" s="91"/>
      <c r="NUB188" s="91"/>
      <c r="NUC188" s="91"/>
      <c r="NUD188" s="91"/>
      <c r="NUE188" s="91"/>
      <c r="NUF188" s="91"/>
      <c r="NUG188" s="91"/>
      <c r="NUH188" s="91"/>
      <c r="NUI188" s="91"/>
      <c r="NUJ188" s="91"/>
      <c r="NUK188" s="91"/>
      <c r="NUL188" s="91"/>
      <c r="NUM188" s="91"/>
      <c r="NUN188" s="91"/>
      <c r="NUO188" s="91"/>
      <c r="NUP188" s="91"/>
      <c r="NUQ188" s="91"/>
      <c r="NUR188" s="91"/>
      <c r="NUS188" s="91"/>
      <c r="NUT188" s="91"/>
      <c r="NUU188" s="91"/>
      <c r="NUV188" s="91"/>
      <c r="NUW188" s="91"/>
      <c r="NUX188" s="91"/>
      <c r="NUY188" s="91"/>
      <c r="NUZ188" s="91"/>
      <c r="NVA188" s="91"/>
      <c r="NVB188" s="91"/>
      <c r="NVC188" s="91"/>
      <c r="NVD188" s="91"/>
      <c r="NVE188" s="91"/>
      <c r="NVF188" s="91"/>
      <c r="NVG188" s="91"/>
      <c r="NVH188" s="91"/>
      <c r="NVI188" s="91"/>
      <c r="NVJ188" s="91"/>
      <c r="NVK188" s="91"/>
      <c r="NVL188" s="91"/>
      <c r="NVM188" s="91"/>
      <c r="NVN188" s="91"/>
      <c r="NVO188" s="91"/>
      <c r="NVP188" s="91"/>
      <c r="NVQ188" s="91"/>
      <c r="NVR188" s="91"/>
      <c r="NVS188" s="91"/>
      <c r="NVT188" s="91"/>
      <c r="NVU188" s="91"/>
      <c r="NVV188" s="91"/>
      <c r="NVW188" s="91"/>
      <c r="NVX188" s="91"/>
      <c r="NVY188" s="91"/>
      <c r="NVZ188" s="91"/>
      <c r="NWA188" s="91"/>
      <c r="NWB188" s="91"/>
      <c r="NWC188" s="91"/>
      <c r="NWD188" s="91"/>
      <c r="NWE188" s="91"/>
      <c r="NWF188" s="91"/>
      <c r="NWG188" s="91"/>
      <c r="NWH188" s="91"/>
      <c r="NWI188" s="91"/>
      <c r="NWJ188" s="91"/>
      <c r="NWK188" s="91"/>
      <c r="NWL188" s="91"/>
      <c r="NWM188" s="91"/>
      <c r="NWN188" s="91"/>
      <c r="NWO188" s="91"/>
      <c r="NWP188" s="91"/>
      <c r="NWQ188" s="91"/>
      <c r="NWR188" s="91"/>
      <c r="NWS188" s="91"/>
      <c r="NWT188" s="91"/>
      <c r="NWU188" s="91"/>
      <c r="NWV188" s="91"/>
      <c r="NWW188" s="91"/>
      <c r="NWX188" s="91"/>
      <c r="NWY188" s="91"/>
      <c r="NWZ188" s="91"/>
      <c r="NXA188" s="91"/>
      <c r="NXB188" s="91"/>
      <c r="NXC188" s="91"/>
      <c r="NXD188" s="91"/>
      <c r="NXE188" s="91"/>
      <c r="NXF188" s="91"/>
      <c r="NXG188" s="91"/>
      <c r="NXH188" s="91"/>
      <c r="NXI188" s="91"/>
      <c r="NXJ188" s="91"/>
      <c r="NXK188" s="91"/>
      <c r="NXL188" s="91"/>
      <c r="NXM188" s="91"/>
      <c r="NXN188" s="91"/>
      <c r="NXO188" s="91"/>
      <c r="NXP188" s="91"/>
      <c r="NXQ188" s="91"/>
      <c r="NXR188" s="91"/>
      <c r="NXS188" s="91"/>
      <c r="NXT188" s="91"/>
      <c r="NXU188" s="91"/>
      <c r="NXV188" s="91"/>
      <c r="NXW188" s="91"/>
      <c r="NXX188" s="91"/>
      <c r="NXY188" s="91"/>
      <c r="NXZ188" s="91"/>
      <c r="NYA188" s="91"/>
      <c r="NYB188" s="91"/>
      <c r="NYC188" s="91"/>
      <c r="NYD188" s="91"/>
      <c r="NYE188" s="91"/>
      <c r="NYF188" s="91"/>
      <c r="NYG188" s="91"/>
      <c r="NYH188" s="91"/>
      <c r="NYI188" s="91"/>
      <c r="NYJ188" s="91"/>
      <c r="NYK188" s="91"/>
      <c r="NYL188" s="91"/>
      <c r="NYM188" s="91"/>
      <c r="NYN188" s="91"/>
      <c r="NYO188" s="91"/>
      <c r="NYP188" s="91"/>
      <c r="NYQ188" s="91"/>
      <c r="NYR188" s="91"/>
      <c r="NYS188" s="91"/>
      <c r="NYT188" s="91"/>
      <c r="NYU188" s="91"/>
      <c r="NYV188" s="91"/>
      <c r="NYW188" s="91"/>
      <c r="NYX188" s="91"/>
      <c r="NYY188" s="91"/>
      <c r="NYZ188" s="91"/>
      <c r="NZA188" s="91"/>
      <c r="NZB188" s="91"/>
      <c r="NZC188" s="91"/>
      <c r="NZD188" s="91"/>
      <c r="NZE188" s="91"/>
      <c r="NZF188" s="91"/>
      <c r="NZG188" s="91"/>
      <c r="NZH188" s="91"/>
      <c r="NZI188" s="91"/>
      <c r="NZJ188" s="91"/>
      <c r="NZK188" s="91"/>
      <c r="NZL188" s="91"/>
      <c r="NZM188" s="91"/>
      <c r="NZN188" s="91"/>
      <c r="NZO188" s="91"/>
      <c r="NZP188" s="91"/>
      <c r="NZQ188" s="91"/>
      <c r="NZR188" s="91"/>
      <c r="NZS188" s="91"/>
      <c r="NZT188" s="91"/>
      <c r="NZU188" s="91"/>
      <c r="NZV188" s="91"/>
      <c r="NZW188" s="91"/>
      <c r="NZX188" s="91"/>
      <c r="NZY188" s="91"/>
      <c r="NZZ188" s="91"/>
      <c r="OAA188" s="91"/>
      <c r="OAB188" s="91"/>
      <c r="OAC188" s="91"/>
      <c r="OAD188" s="91"/>
      <c r="OAE188" s="91"/>
      <c r="OAF188" s="91"/>
      <c r="OAG188" s="91"/>
      <c r="OAH188" s="91"/>
      <c r="OAI188" s="91"/>
      <c r="OAJ188" s="91"/>
      <c r="OAK188" s="91"/>
      <c r="OAL188" s="91"/>
      <c r="OAM188" s="91"/>
      <c r="OAN188" s="91"/>
      <c r="OAO188" s="91"/>
      <c r="OAP188" s="91"/>
      <c r="OAQ188" s="91"/>
      <c r="OAR188" s="91"/>
      <c r="OAS188" s="91"/>
      <c r="OAT188" s="91"/>
      <c r="OAU188" s="91"/>
      <c r="OAV188" s="91"/>
      <c r="OAW188" s="91"/>
      <c r="OAX188" s="91"/>
      <c r="OAY188" s="91"/>
      <c r="OAZ188" s="91"/>
      <c r="OBA188" s="91"/>
      <c r="OBB188" s="91"/>
      <c r="OBC188" s="91"/>
      <c r="OBD188" s="91"/>
      <c r="OBE188" s="91"/>
      <c r="OBF188" s="91"/>
      <c r="OBG188" s="91"/>
      <c r="OBH188" s="91"/>
      <c r="OBI188" s="91"/>
      <c r="OBJ188" s="91"/>
      <c r="OBK188" s="91"/>
      <c r="OBL188" s="91"/>
      <c r="OBM188" s="91"/>
      <c r="OBN188" s="91"/>
      <c r="OBO188" s="91"/>
      <c r="OBP188" s="91"/>
      <c r="OBQ188" s="91"/>
      <c r="OBR188" s="91"/>
      <c r="OBS188" s="91"/>
      <c r="OBT188" s="91"/>
      <c r="OBU188" s="91"/>
      <c r="OBV188" s="91"/>
      <c r="OBW188" s="91"/>
      <c r="OBX188" s="91"/>
      <c r="OBY188" s="91"/>
      <c r="OBZ188" s="91"/>
      <c r="OCA188" s="91"/>
      <c r="OCB188" s="91"/>
      <c r="OCC188" s="91"/>
      <c r="OCD188" s="91"/>
      <c r="OCE188" s="91"/>
      <c r="OCF188" s="91"/>
      <c r="OCG188" s="91"/>
      <c r="OCH188" s="91"/>
      <c r="OCI188" s="91"/>
      <c r="OCJ188" s="91"/>
      <c r="OCK188" s="91"/>
      <c r="OCL188" s="91"/>
      <c r="OCM188" s="91"/>
      <c r="OCN188" s="91"/>
      <c r="OCO188" s="91"/>
      <c r="OCP188" s="91"/>
      <c r="OCQ188" s="91"/>
      <c r="OCR188" s="91"/>
      <c r="OCS188" s="91"/>
      <c r="OCT188" s="91"/>
      <c r="OCU188" s="91"/>
      <c r="OCV188" s="91"/>
      <c r="OCW188" s="91"/>
      <c r="OCX188" s="91"/>
      <c r="OCY188" s="91"/>
      <c r="OCZ188" s="91"/>
      <c r="ODA188" s="91"/>
      <c r="ODB188" s="91"/>
      <c r="ODC188" s="91"/>
      <c r="ODD188" s="91"/>
      <c r="ODE188" s="91"/>
      <c r="ODF188" s="91"/>
      <c r="ODG188" s="91"/>
      <c r="ODH188" s="91"/>
      <c r="ODI188" s="91"/>
      <c r="ODJ188" s="91"/>
      <c r="ODK188" s="91"/>
      <c r="ODL188" s="91"/>
      <c r="ODM188" s="91"/>
      <c r="ODN188" s="91"/>
      <c r="ODO188" s="91"/>
      <c r="ODP188" s="91"/>
      <c r="ODQ188" s="91"/>
      <c r="ODR188" s="91"/>
      <c r="ODS188" s="91"/>
      <c r="ODT188" s="91"/>
      <c r="ODU188" s="91"/>
      <c r="ODV188" s="91"/>
      <c r="ODW188" s="91"/>
      <c r="ODX188" s="91"/>
      <c r="ODY188" s="91"/>
      <c r="ODZ188" s="91"/>
      <c r="OEA188" s="91"/>
      <c r="OEB188" s="91"/>
      <c r="OEC188" s="91"/>
      <c r="OED188" s="91"/>
      <c r="OEE188" s="91"/>
      <c r="OEF188" s="91"/>
      <c r="OEG188" s="91"/>
      <c r="OEH188" s="91"/>
      <c r="OEI188" s="91"/>
      <c r="OEJ188" s="91"/>
      <c r="OEK188" s="91"/>
      <c r="OEL188" s="91"/>
      <c r="OEM188" s="91"/>
      <c r="OEN188" s="91"/>
      <c r="OEO188" s="91"/>
      <c r="OEP188" s="91"/>
      <c r="OEQ188" s="91"/>
      <c r="OER188" s="91"/>
      <c r="OES188" s="91"/>
      <c r="OET188" s="91"/>
      <c r="OEU188" s="91"/>
      <c r="OEV188" s="91"/>
      <c r="OEW188" s="91"/>
      <c r="OEX188" s="91"/>
      <c r="OEY188" s="91"/>
      <c r="OEZ188" s="91"/>
      <c r="OFA188" s="91"/>
      <c r="OFB188" s="91"/>
      <c r="OFC188" s="91"/>
      <c r="OFD188" s="91"/>
      <c r="OFE188" s="91"/>
      <c r="OFF188" s="91"/>
      <c r="OFG188" s="91"/>
      <c r="OFH188" s="91"/>
      <c r="OFI188" s="91"/>
      <c r="OFJ188" s="91"/>
      <c r="OFK188" s="91"/>
      <c r="OFL188" s="91"/>
      <c r="OFM188" s="91"/>
      <c r="OFN188" s="91"/>
      <c r="OFO188" s="91"/>
      <c r="OFP188" s="91"/>
      <c r="OFQ188" s="91"/>
      <c r="OFR188" s="91"/>
      <c r="OFS188" s="91"/>
      <c r="OFT188" s="91"/>
      <c r="OFU188" s="91"/>
      <c r="OFV188" s="91"/>
      <c r="OFW188" s="91"/>
      <c r="OFX188" s="91"/>
      <c r="OFY188" s="91"/>
      <c r="OFZ188" s="91"/>
      <c r="OGA188" s="91"/>
      <c r="OGB188" s="91"/>
      <c r="OGC188" s="91"/>
      <c r="OGD188" s="91"/>
      <c r="OGE188" s="91"/>
      <c r="OGF188" s="91"/>
      <c r="OGG188" s="91"/>
      <c r="OGH188" s="91"/>
      <c r="OGI188" s="91"/>
      <c r="OGJ188" s="91"/>
      <c r="OGK188" s="91"/>
      <c r="OGL188" s="91"/>
      <c r="OGM188" s="91"/>
      <c r="OGN188" s="91"/>
      <c r="OGO188" s="91"/>
      <c r="OGP188" s="91"/>
      <c r="OGQ188" s="91"/>
      <c r="OGR188" s="91"/>
      <c r="OGS188" s="91"/>
      <c r="OGT188" s="91"/>
      <c r="OGU188" s="91"/>
      <c r="OGV188" s="91"/>
      <c r="OGW188" s="91"/>
      <c r="OGX188" s="91"/>
      <c r="OGY188" s="91"/>
      <c r="OGZ188" s="91"/>
      <c r="OHA188" s="91"/>
      <c r="OHB188" s="91"/>
      <c r="OHC188" s="91"/>
      <c r="OHD188" s="91"/>
      <c r="OHE188" s="91"/>
      <c r="OHF188" s="91"/>
      <c r="OHG188" s="91"/>
      <c r="OHH188" s="91"/>
      <c r="OHI188" s="91"/>
      <c r="OHJ188" s="91"/>
      <c r="OHK188" s="91"/>
      <c r="OHL188" s="91"/>
      <c r="OHM188" s="91"/>
      <c r="OHN188" s="91"/>
      <c r="OHO188" s="91"/>
      <c r="OHP188" s="91"/>
      <c r="OHQ188" s="91"/>
      <c r="OHR188" s="91"/>
      <c r="OHS188" s="91"/>
      <c r="OHT188" s="91"/>
      <c r="OHU188" s="91"/>
      <c r="OHV188" s="91"/>
      <c r="OHW188" s="91"/>
      <c r="OHX188" s="91"/>
      <c r="OHY188" s="91"/>
      <c r="OHZ188" s="91"/>
      <c r="OIA188" s="91"/>
      <c r="OIB188" s="91"/>
      <c r="OIC188" s="91"/>
      <c r="OID188" s="91"/>
      <c r="OIE188" s="91"/>
      <c r="OIF188" s="91"/>
      <c r="OIG188" s="91"/>
      <c r="OIH188" s="91"/>
      <c r="OII188" s="91"/>
      <c r="OIJ188" s="91"/>
      <c r="OIK188" s="91"/>
      <c r="OIL188" s="91"/>
      <c r="OIM188" s="91"/>
      <c r="OIN188" s="91"/>
      <c r="OIO188" s="91"/>
      <c r="OIP188" s="91"/>
      <c r="OIQ188" s="91"/>
      <c r="OIR188" s="91"/>
      <c r="OIS188" s="91"/>
      <c r="OIT188" s="91"/>
      <c r="OIU188" s="91"/>
      <c r="OIV188" s="91"/>
      <c r="OIW188" s="91"/>
      <c r="OIX188" s="91"/>
      <c r="OIY188" s="91"/>
      <c r="OIZ188" s="91"/>
      <c r="OJA188" s="91"/>
      <c r="OJB188" s="91"/>
      <c r="OJC188" s="91"/>
      <c r="OJD188" s="91"/>
      <c r="OJE188" s="91"/>
      <c r="OJF188" s="91"/>
      <c r="OJG188" s="91"/>
      <c r="OJH188" s="91"/>
      <c r="OJI188" s="91"/>
      <c r="OJJ188" s="91"/>
      <c r="OJK188" s="91"/>
      <c r="OJL188" s="91"/>
      <c r="OJM188" s="91"/>
      <c r="OJN188" s="91"/>
      <c r="OJO188" s="91"/>
      <c r="OJP188" s="91"/>
      <c r="OJQ188" s="91"/>
      <c r="OJR188" s="91"/>
      <c r="OJS188" s="91"/>
      <c r="OJT188" s="91"/>
      <c r="OJU188" s="91"/>
      <c r="OJV188" s="91"/>
      <c r="OJW188" s="91"/>
      <c r="OJX188" s="91"/>
      <c r="OJY188" s="91"/>
      <c r="OJZ188" s="91"/>
      <c r="OKA188" s="91"/>
      <c r="OKB188" s="91"/>
      <c r="OKC188" s="91"/>
      <c r="OKD188" s="91"/>
      <c r="OKE188" s="91"/>
      <c r="OKF188" s="91"/>
      <c r="OKG188" s="91"/>
      <c r="OKH188" s="91"/>
      <c r="OKI188" s="91"/>
      <c r="OKJ188" s="91"/>
      <c r="OKK188" s="91"/>
      <c r="OKL188" s="91"/>
      <c r="OKM188" s="91"/>
      <c r="OKN188" s="91"/>
      <c r="OKO188" s="91"/>
      <c r="OKP188" s="91"/>
      <c r="OKQ188" s="91"/>
      <c r="OKR188" s="91"/>
      <c r="OKS188" s="91"/>
      <c r="OKT188" s="91"/>
      <c r="OKU188" s="91"/>
      <c r="OKV188" s="91"/>
      <c r="OKW188" s="91"/>
      <c r="OKX188" s="91"/>
      <c r="OKY188" s="91"/>
      <c r="OKZ188" s="91"/>
      <c r="OLA188" s="91"/>
      <c r="OLB188" s="91"/>
      <c r="OLC188" s="91"/>
      <c r="OLD188" s="91"/>
      <c r="OLE188" s="91"/>
      <c r="OLF188" s="91"/>
      <c r="OLG188" s="91"/>
      <c r="OLH188" s="91"/>
      <c r="OLI188" s="91"/>
      <c r="OLJ188" s="91"/>
      <c r="OLK188" s="91"/>
      <c r="OLL188" s="91"/>
      <c r="OLM188" s="91"/>
      <c r="OLN188" s="91"/>
      <c r="OLO188" s="91"/>
      <c r="OLP188" s="91"/>
      <c r="OLQ188" s="91"/>
      <c r="OLR188" s="91"/>
      <c r="OLS188" s="91"/>
      <c r="OLT188" s="91"/>
      <c r="OLU188" s="91"/>
      <c r="OLV188" s="91"/>
      <c r="OLW188" s="91"/>
      <c r="OLX188" s="91"/>
      <c r="OLY188" s="91"/>
      <c r="OLZ188" s="91"/>
      <c r="OMA188" s="91"/>
      <c r="OMB188" s="91"/>
      <c r="OMC188" s="91"/>
      <c r="OMD188" s="91"/>
      <c r="OME188" s="91"/>
      <c r="OMF188" s="91"/>
      <c r="OMG188" s="91"/>
      <c r="OMH188" s="91"/>
      <c r="OMI188" s="91"/>
      <c r="OMJ188" s="91"/>
      <c r="OMK188" s="91"/>
      <c r="OML188" s="91"/>
      <c r="OMM188" s="91"/>
      <c r="OMN188" s="91"/>
      <c r="OMO188" s="91"/>
      <c r="OMP188" s="91"/>
      <c r="OMQ188" s="91"/>
      <c r="OMR188" s="91"/>
      <c r="OMS188" s="91"/>
      <c r="OMT188" s="91"/>
      <c r="OMU188" s="91"/>
      <c r="OMV188" s="91"/>
      <c r="OMW188" s="91"/>
      <c r="OMX188" s="91"/>
      <c r="OMY188" s="91"/>
      <c r="OMZ188" s="91"/>
      <c r="ONA188" s="91"/>
      <c r="ONB188" s="91"/>
      <c r="ONC188" s="91"/>
      <c r="OND188" s="91"/>
      <c r="ONE188" s="91"/>
      <c r="ONF188" s="91"/>
      <c r="ONG188" s="91"/>
      <c r="ONH188" s="91"/>
      <c r="ONI188" s="91"/>
      <c r="ONJ188" s="91"/>
      <c r="ONK188" s="91"/>
      <c r="ONL188" s="91"/>
      <c r="ONM188" s="91"/>
      <c r="ONN188" s="91"/>
      <c r="ONO188" s="91"/>
      <c r="ONP188" s="91"/>
      <c r="ONQ188" s="91"/>
      <c r="ONR188" s="91"/>
      <c r="ONS188" s="91"/>
      <c r="ONT188" s="91"/>
      <c r="ONU188" s="91"/>
      <c r="ONV188" s="91"/>
      <c r="ONW188" s="91"/>
      <c r="ONX188" s="91"/>
      <c r="ONY188" s="91"/>
      <c r="ONZ188" s="91"/>
      <c r="OOA188" s="91"/>
      <c r="OOB188" s="91"/>
      <c r="OOC188" s="91"/>
      <c r="OOD188" s="91"/>
      <c r="OOE188" s="91"/>
      <c r="OOF188" s="91"/>
      <c r="OOG188" s="91"/>
      <c r="OOH188" s="91"/>
      <c r="OOI188" s="91"/>
      <c r="OOJ188" s="91"/>
      <c r="OOK188" s="91"/>
      <c r="OOL188" s="91"/>
      <c r="OOM188" s="91"/>
      <c r="OON188" s="91"/>
      <c r="OOO188" s="91"/>
      <c r="OOP188" s="91"/>
      <c r="OOQ188" s="91"/>
      <c r="OOR188" s="91"/>
      <c r="OOS188" s="91"/>
      <c r="OOT188" s="91"/>
      <c r="OOU188" s="91"/>
      <c r="OOV188" s="91"/>
      <c r="OOW188" s="91"/>
      <c r="OOX188" s="91"/>
      <c r="OOY188" s="91"/>
      <c r="OOZ188" s="91"/>
      <c r="OPA188" s="91"/>
      <c r="OPB188" s="91"/>
      <c r="OPC188" s="91"/>
      <c r="OPD188" s="91"/>
      <c r="OPE188" s="91"/>
      <c r="OPF188" s="91"/>
      <c r="OPG188" s="91"/>
      <c r="OPH188" s="91"/>
      <c r="OPI188" s="91"/>
      <c r="OPJ188" s="91"/>
      <c r="OPK188" s="91"/>
      <c r="OPL188" s="91"/>
      <c r="OPM188" s="91"/>
      <c r="OPN188" s="91"/>
      <c r="OPO188" s="91"/>
      <c r="OPP188" s="91"/>
      <c r="OPQ188" s="91"/>
      <c r="OPR188" s="91"/>
      <c r="OPS188" s="91"/>
      <c r="OPT188" s="91"/>
      <c r="OPU188" s="91"/>
      <c r="OPV188" s="91"/>
      <c r="OPW188" s="91"/>
      <c r="OPX188" s="91"/>
      <c r="OPY188" s="91"/>
      <c r="OPZ188" s="91"/>
      <c r="OQA188" s="91"/>
      <c r="OQB188" s="91"/>
      <c r="OQC188" s="91"/>
      <c r="OQD188" s="91"/>
      <c r="OQE188" s="91"/>
      <c r="OQF188" s="91"/>
      <c r="OQG188" s="91"/>
      <c r="OQH188" s="91"/>
      <c r="OQI188" s="91"/>
      <c r="OQJ188" s="91"/>
      <c r="OQK188" s="91"/>
      <c r="OQL188" s="91"/>
      <c r="OQM188" s="91"/>
      <c r="OQN188" s="91"/>
      <c r="OQO188" s="91"/>
      <c r="OQP188" s="91"/>
      <c r="OQQ188" s="91"/>
      <c r="OQR188" s="91"/>
      <c r="OQS188" s="91"/>
      <c r="OQT188" s="91"/>
      <c r="OQU188" s="91"/>
      <c r="OQV188" s="91"/>
      <c r="OQW188" s="91"/>
      <c r="OQX188" s="91"/>
      <c r="OQY188" s="91"/>
      <c r="OQZ188" s="91"/>
      <c r="ORA188" s="91"/>
      <c r="ORB188" s="91"/>
      <c r="ORC188" s="91"/>
      <c r="ORD188" s="91"/>
      <c r="ORE188" s="91"/>
      <c r="ORF188" s="91"/>
      <c r="ORG188" s="91"/>
      <c r="ORH188" s="91"/>
      <c r="ORI188" s="91"/>
      <c r="ORJ188" s="91"/>
      <c r="ORK188" s="91"/>
      <c r="ORL188" s="91"/>
      <c r="ORM188" s="91"/>
      <c r="ORN188" s="91"/>
      <c r="ORO188" s="91"/>
      <c r="ORP188" s="91"/>
      <c r="ORQ188" s="91"/>
      <c r="ORR188" s="91"/>
      <c r="ORS188" s="91"/>
      <c r="ORT188" s="91"/>
      <c r="ORU188" s="91"/>
      <c r="ORV188" s="91"/>
      <c r="ORW188" s="91"/>
      <c r="ORX188" s="91"/>
      <c r="ORY188" s="91"/>
      <c r="ORZ188" s="91"/>
      <c r="OSA188" s="91"/>
      <c r="OSB188" s="91"/>
      <c r="OSC188" s="91"/>
      <c r="OSD188" s="91"/>
      <c r="OSE188" s="91"/>
      <c r="OSF188" s="91"/>
      <c r="OSG188" s="91"/>
      <c r="OSH188" s="91"/>
      <c r="OSI188" s="91"/>
      <c r="OSJ188" s="91"/>
      <c r="OSK188" s="91"/>
      <c r="OSL188" s="91"/>
      <c r="OSM188" s="91"/>
      <c r="OSN188" s="91"/>
      <c r="OSO188" s="91"/>
      <c r="OSP188" s="91"/>
      <c r="OSQ188" s="91"/>
      <c r="OSR188" s="91"/>
      <c r="OSS188" s="91"/>
      <c r="OST188" s="91"/>
      <c r="OSU188" s="91"/>
      <c r="OSV188" s="91"/>
      <c r="OSW188" s="91"/>
      <c r="OSX188" s="91"/>
      <c r="OSY188" s="91"/>
      <c r="OSZ188" s="91"/>
      <c r="OTA188" s="91"/>
      <c r="OTB188" s="91"/>
      <c r="OTC188" s="91"/>
      <c r="OTD188" s="91"/>
      <c r="OTE188" s="91"/>
      <c r="OTF188" s="91"/>
      <c r="OTG188" s="91"/>
      <c r="OTH188" s="91"/>
      <c r="OTI188" s="91"/>
      <c r="OTJ188" s="91"/>
      <c r="OTK188" s="91"/>
      <c r="OTL188" s="91"/>
      <c r="OTM188" s="91"/>
      <c r="OTN188" s="91"/>
      <c r="OTO188" s="91"/>
      <c r="OTP188" s="91"/>
      <c r="OTQ188" s="91"/>
      <c r="OTR188" s="91"/>
      <c r="OTS188" s="91"/>
      <c r="OTT188" s="91"/>
      <c r="OTU188" s="91"/>
      <c r="OTV188" s="91"/>
      <c r="OTW188" s="91"/>
      <c r="OTX188" s="91"/>
      <c r="OTY188" s="91"/>
      <c r="OTZ188" s="91"/>
      <c r="OUA188" s="91"/>
      <c r="OUB188" s="91"/>
      <c r="OUC188" s="91"/>
      <c r="OUD188" s="91"/>
      <c r="OUE188" s="91"/>
      <c r="OUF188" s="91"/>
      <c r="OUG188" s="91"/>
      <c r="OUH188" s="91"/>
      <c r="OUI188" s="91"/>
      <c r="OUJ188" s="91"/>
      <c r="OUK188" s="91"/>
      <c r="OUL188" s="91"/>
      <c r="OUM188" s="91"/>
      <c r="OUN188" s="91"/>
      <c r="OUO188" s="91"/>
      <c r="OUP188" s="91"/>
      <c r="OUQ188" s="91"/>
      <c r="OUR188" s="91"/>
      <c r="OUS188" s="91"/>
      <c r="OUT188" s="91"/>
      <c r="OUU188" s="91"/>
      <c r="OUV188" s="91"/>
      <c r="OUW188" s="91"/>
      <c r="OUX188" s="91"/>
      <c r="OUY188" s="91"/>
      <c r="OUZ188" s="91"/>
      <c r="OVA188" s="91"/>
      <c r="OVB188" s="91"/>
      <c r="OVC188" s="91"/>
      <c r="OVD188" s="91"/>
      <c r="OVE188" s="91"/>
      <c r="OVF188" s="91"/>
      <c r="OVG188" s="91"/>
      <c r="OVH188" s="91"/>
      <c r="OVI188" s="91"/>
      <c r="OVJ188" s="91"/>
      <c r="OVK188" s="91"/>
      <c r="OVL188" s="91"/>
      <c r="OVM188" s="91"/>
      <c r="OVN188" s="91"/>
      <c r="OVO188" s="91"/>
      <c r="OVP188" s="91"/>
      <c r="OVQ188" s="91"/>
      <c r="OVR188" s="91"/>
      <c r="OVS188" s="91"/>
      <c r="OVT188" s="91"/>
      <c r="OVU188" s="91"/>
      <c r="OVV188" s="91"/>
      <c r="OVW188" s="91"/>
      <c r="OVX188" s="91"/>
      <c r="OVY188" s="91"/>
      <c r="OVZ188" s="91"/>
      <c r="OWA188" s="91"/>
      <c r="OWB188" s="91"/>
      <c r="OWC188" s="91"/>
      <c r="OWD188" s="91"/>
      <c r="OWE188" s="91"/>
      <c r="OWF188" s="91"/>
      <c r="OWG188" s="91"/>
      <c r="OWH188" s="91"/>
      <c r="OWI188" s="91"/>
      <c r="OWJ188" s="91"/>
      <c r="OWK188" s="91"/>
      <c r="OWL188" s="91"/>
      <c r="OWM188" s="91"/>
      <c r="OWN188" s="91"/>
      <c r="OWO188" s="91"/>
      <c r="OWP188" s="91"/>
      <c r="OWQ188" s="91"/>
      <c r="OWR188" s="91"/>
      <c r="OWS188" s="91"/>
      <c r="OWT188" s="91"/>
      <c r="OWU188" s="91"/>
      <c r="OWV188" s="91"/>
      <c r="OWW188" s="91"/>
      <c r="OWX188" s="91"/>
      <c r="OWY188" s="91"/>
      <c r="OWZ188" s="91"/>
      <c r="OXA188" s="91"/>
      <c r="OXB188" s="91"/>
      <c r="OXC188" s="91"/>
      <c r="OXD188" s="91"/>
      <c r="OXE188" s="91"/>
      <c r="OXF188" s="91"/>
      <c r="OXG188" s="91"/>
      <c r="OXH188" s="91"/>
      <c r="OXI188" s="91"/>
      <c r="OXJ188" s="91"/>
      <c r="OXK188" s="91"/>
      <c r="OXL188" s="91"/>
      <c r="OXM188" s="91"/>
      <c r="OXN188" s="91"/>
      <c r="OXO188" s="91"/>
      <c r="OXP188" s="91"/>
      <c r="OXQ188" s="91"/>
      <c r="OXR188" s="91"/>
      <c r="OXS188" s="91"/>
      <c r="OXT188" s="91"/>
      <c r="OXU188" s="91"/>
      <c r="OXV188" s="91"/>
      <c r="OXW188" s="91"/>
      <c r="OXX188" s="91"/>
      <c r="OXY188" s="91"/>
      <c r="OXZ188" s="91"/>
      <c r="OYA188" s="91"/>
      <c r="OYB188" s="91"/>
      <c r="OYC188" s="91"/>
      <c r="OYD188" s="91"/>
      <c r="OYE188" s="91"/>
      <c r="OYF188" s="91"/>
      <c r="OYG188" s="91"/>
      <c r="OYH188" s="91"/>
      <c r="OYI188" s="91"/>
      <c r="OYJ188" s="91"/>
      <c r="OYK188" s="91"/>
      <c r="OYL188" s="91"/>
      <c r="OYM188" s="91"/>
      <c r="OYN188" s="91"/>
      <c r="OYO188" s="91"/>
      <c r="OYP188" s="91"/>
      <c r="OYQ188" s="91"/>
      <c r="OYR188" s="91"/>
      <c r="OYS188" s="91"/>
      <c r="OYT188" s="91"/>
      <c r="OYU188" s="91"/>
      <c r="OYV188" s="91"/>
      <c r="OYW188" s="91"/>
      <c r="OYX188" s="91"/>
      <c r="OYY188" s="91"/>
      <c r="OYZ188" s="91"/>
      <c r="OZA188" s="91"/>
      <c r="OZB188" s="91"/>
      <c r="OZC188" s="91"/>
      <c r="OZD188" s="91"/>
      <c r="OZE188" s="91"/>
      <c r="OZF188" s="91"/>
      <c r="OZG188" s="91"/>
      <c r="OZH188" s="91"/>
      <c r="OZI188" s="91"/>
      <c r="OZJ188" s="91"/>
      <c r="OZK188" s="91"/>
      <c r="OZL188" s="91"/>
      <c r="OZM188" s="91"/>
      <c r="OZN188" s="91"/>
      <c r="OZO188" s="91"/>
      <c r="OZP188" s="91"/>
      <c r="OZQ188" s="91"/>
      <c r="OZR188" s="91"/>
      <c r="OZS188" s="91"/>
      <c r="OZT188" s="91"/>
      <c r="OZU188" s="91"/>
      <c r="OZV188" s="91"/>
      <c r="OZW188" s="91"/>
      <c r="OZX188" s="91"/>
      <c r="OZY188" s="91"/>
      <c r="OZZ188" s="91"/>
      <c r="PAA188" s="91"/>
      <c r="PAB188" s="91"/>
      <c r="PAC188" s="91"/>
      <c r="PAD188" s="91"/>
      <c r="PAE188" s="91"/>
      <c r="PAF188" s="91"/>
      <c r="PAG188" s="91"/>
      <c r="PAH188" s="91"/>
      <c r="PAI188" s="91"/>
      <c r="PAJ188" s="91"/>
      <c r="PAK188" s="91"/>
      <c r="PAL188" s="91"/>
      <c r="PAM188" s="91"/>
      <c r="PAN188" s="91"/>
      <c r="PAO188" s="91"/>
      <c r="PAP188" s="91"/>
      <c r="PAQ188" s="91"/>
      <c r="PAR188" s="91"/>
      <c r="PAS188" s="91"/>
      <c r="PAT188" s="91"/>
      <c r="PAU188" s="91"/>
      <c r="PAV188" s="91"/>
      <c r="PAW188" s="91"/>
      <c r="PAX188" s="91"/>
      <c r="PAY188" s="91"/>
      <c r="PAZ188" s="91"/>
      <c r="PBA188" s="91"/>
      <c r="PBB188" s="91"/>
      <c r="PBC188" s="91"/>
      <c r="PBD188" s="91"/>
      <c r="PBE188" s="91"/>
      <c r="PBF188" s="91"/>
      <c r="PBG188" s="91"/>
      <c r="PBH188" s="91"/>
      <c r="PBI188" s="91"/>
      <c r="PBJ188" s="91"/>
      <c r="PBK188" s="91"/>
      <c r="PBL188" s="91"/>
      <c r="PBM188" s="91"/>
      <c r="PBN188" s="91"/>
      <c r="PBO188" s="91"/>
      <c r="PBP188" s="91"/>
      <c r="PBQ188" s="91"/>
      <c r="PBR188" s="91"/>
      <c r="PBS188" s="91"/>
      <c r="PBT188" s="91"/>
      <c r="PBU188" s="91"/>
      <c r="PBV188" s="91"/>
      <c r="PBW188" s="91"/>
      <c r="PBX188" s="91"/>
      <c r="PBY188" s="91"/>
      <c r="PBZ188" s="91"/>
      <c r="PCA188" s="91"/>
      <c r="PCB188" s="91"/>
      <c r="PCC188" s="91"/>
      <c r="PCD188" s="91"/>
      <c r="PCE188" s="91"/>
      <c r="PCF188" s="91"/>
      <c r="PCG188" s="91"/>
      <c r="PCH188" s="91"/>
      <c r="PCI188" s="91"/>
      <c r="PCJ188" s="91"/>
      <c r="PCK188" s="91"/>
      <c r="PCL188" s="91"/>
      <c r="PCM188" s="91"/>
      <c r="PCN188" s="91"/>
      <c r="PCO188" s="91"/>
      <c r="PCP188" s="91"/>
      <c r="PCQ188" s="91"/>
      <c r="PCR188" s="91"/>
      <c r="PCS188" s="91"/>
      <c r="PCT188" s="91"/>
      <c r="PCU188" s="91"/>
      <c r="PCV188" s="91"/>
      <c r="PCW188" s="91"/>
      <c r="PCX188" s="91"/>
      <c r="PCY188" s="91"/>
      <c r="PCZ188" s="91"/>
      <c r="PDA188" s="91"/>
      <c r="PDB188" s="91"/>
      <c r="PDC188" s="91"/>
      <c r="PDD188" s="91"/>
      <c r="PDE188" s="91"/>
      <c r="PDF188" s="91"/>
      <c r="PDG188" s="91"/>
      <c r="PDH188" s="91"/>
      <c r="PDI188" s="91"/>
      <c r="PDJ188" s="91"/>
      <c r="PDK188" s="91"/>
      <c r="PDL188" s="91"/>
      <c r="PDM188" s="91"/>
      <c r="PDN188" s="91"/>
      <c r="PDO188" s="91"/>
      <c r="PDP188" s="91"/>
      <c r="PDQ188" s="91"/>
      <c r="PDR188" s="91"/>
      <c r="PDS188" s="91"/>
      <c r="PDT188" s="91"/>
      <c r="PDU188" s="91"/>
      <c r="PDV188" s="91"/>
      <c r="PDW188" s="91"/>
      <c r="PDX188" s="91"/>
      <c r="PDY188" s="91"/>
      <c r="PDZ188" s="91"/>
      <c r="PEA188" s="91"/>
      <c r="PEB188" s="91"/>
      <c r="PEC188" s="91"/>
      <c r="PED188" s="91"/>
      <c r="PEE188" s="91"/>
      <c r="PEF188" s="91"/>
      <c r="PEG188" s="91"/>
      <c r="PEH188" s="91"/>
      <c r="PEI188" s="91"/>
      <c r="PEJ188" s="91"/>
      <c r="PEK188" s="91"/>
      <c r="PEL188" s="91"/>
      <c r="PEM188" s="91"/>
      <c r="PEN188" s="91"/>
      <c r="PEO188" s="91"/>
      <c r="PEP188" s="91"/>
      <c r="PEQ188" s="91"/>
      <c r="PER188" s="91"/>
      <c r="PES188" s="91"/>
      <c r="PET188" s="91"/>
      <c r="PEU188" s="91"/>
      <c r="PEV188" s="91"/>
      <c r="PEW188" s="91"/>
      <c r="PEX188" s="91"/>
      <c r="PEY188" s="91"/>
      <c r="PEZ188" s="91"/>
      <c r="PFA188" s="91"/>
      <c r="PFB188" s="91"/>
      <c r="PFC188" s="91"/>
      <c r="PFD188" s="91"/>
      <c r="PFE188" s="91"/>
      <c r="PFF188" s="91"/>
      <c r="PFG188" s="91"/>
      <c r="PFH188" s="91"/>
      <c r="PFI188" s="91"/>
      <c r="PFJ188" s="91"/>
      <c r="PFK188" s="91"/>
      <c r="PFL188" s="91"/>
      <c r="PFM188" s="91"/>
      <c r="PFN188" s="91"/>
      <c r="PFO188" s="91"/>
      <c r="PFP188" s="91"/>
      <c r="PFQ188" s="91"/>
      <c r="PFR188" s="91"/>
      <c r="PFS188" s="91"/>
      <c r="PFT188" s="91"/>
      <c r="PFU188" s="91"/>
      <c r="PFV188" s="91"/>
      <c r="PFW188" s="91"/>
      <c r="PFX188" s="91"/>
      <c r="PFY188" s="91"/>
      <c r="PFZ188" s="91"/>
      <c r="PGA188" s="91"/>
      <c r="PGB188" s="91"/>
      <c r="PGC188" s="91"/>
      <c r="PGD188" s="91"/>
      <c r="PGE188" s="91"/>
      <c r="PGF188" s="91"/>
      <c r="PGG188" s="91"/>
      <c r="PGH188" s="91"/>
      <c r="PGI188" s="91"/>
      <c r="PGJ188" s="91"/>
      <c r="PGK188" s="91"/>
      <c r="PGL188" s="91"/>
      <c r="PGM188" s="91"/>
      <c r="PGN188" s="91"/>
      <c r="PGO188" s="91"/>
      <c r="PGP188" s="91"/>
      <c r="PGQ188" s="91"/>
      <c r="PGR188" s="91"/>
      <c r="PGS188" s="91"/>
      <c r="PGT188" s="91"/>
      <c r="PGU188" s="91"/>
      <c r="PGV188" s="91"/>
      <c r="PGW188" s="91"/>
      <c r="PGX188" s="91"/>
      <c r="PGY188" s="91"/>
      <c r="PGZ188" s="91"/>
      <c r="PHA188" s="91"/>
      <c r="PHB188" s="91"/>
      <c r="PHC188" s="91"/>
      <c r="PHD188" s="91"/>
      <c r="PHE188" s="91"/>
      <c r="PHF188" s="91"/>
      <c r="PHG188" s="91"/>
      <c r="PHH188" s="91"/>
      <c r="PHI188" s="91"/>
      <c r="PHJ188" s="91"/>
      <c r="PHK188" s="91"/>
      <c r="PHL188" s="91"/>
      <c r="PHM188" s="91"/>
      <c r="PHN188" s="91"/>
      <c r="PHO188" s="91"/>
      <c r="PHP188" s="91"/>
      <c r="PHQ188" s="91"/>
      <c r="PHR188" s="91"/>
      <c r="PHS188" s="91"/>
      <c r="PHT188" s="91"/>
      <c r="PHU188" s="91"/>
      <c r="PHV188" s="91"/>
      <c r="PHW188" s="91"/>
      <c r="PHX188" s="91"/>
      <c r="PHY188" s="91"/>
      <c r="PHZ188" s="91"/>
      <c r="PIA188" s="91"/>
      <c r="PIB188" s="91"/>
      <c r="PIC188" s="91"/>
      <c r="PID188" s="91"/>
      <c r="PIE188" s="91"/>
      <c r="PIF188" s="91"/>
      <c r="PIG188" s="91"/>
      <c r="PIH188" s="91"/>
      <c r="PII188" s="91"/>
      <c r="PIJ188" s="91"/>
      <c r="PIK188" s="91"/>
      <c r="PIL188" s="91"/>
      <c r="PIM188" s="91"/>
      <c r="PIN188" s="91"/>
      <c r="PIO188" s="91"/>
      <c r="PIP188" s="91"/>
      <c r="PIQ188" s="91"/>
      <c r="PIR188" s="91"/>
      <c r="PIS188" s="91"/>
      <c r="PIT188" s="91"/>
      <c r="PIU188" s="91"/>
      <c r="PIV188" s="91"/>
      <c r="PIW188" s="91"/>
      <c r="PIX188" s="91"/>
      <c r="PIY188" s="91"/>
      <c r="PIZ188" s="91"/>
      <c r="PJA188" s="91"/>
      <c r="PJB188" s="91"/>
      <c r="PJC188" s="91"/>
      <c r="PJD188" s="91"/>
      <c r="PJE188" s="91"/>
      <c r="PJF188" s="91"/>
      <c r="PJG188" s="91"/>
      <c r="PJH188" s="91"/>
      <c r="PJI188" s="91"/>
      <c r="PJJ188" s="91"/>
      <c r="PJK188" s="91"/>
      <c r="PJL188" s="91"/>
      <c r="PJM188" s="91"/>
      <c r="PJN188" s="91"/>
      <c r="PJO188" s="91"/>
      <c r="PJP188" s="91"/>
      <c r="PJQ188" s="91"/>
      <c r="PJR188" s="91"/>
      <c r="PJS188" s="91"/>
      <c r="PJT188" s="91"/>
      <c r="PJU188" s="91"/>
      <c r="PJV188" s="91"/>
      <c r="PJW188" s="91"/>
      <c r="PJX188" s="91"/>
      <c r="PJY188" s="91"/>
      <c r="PJZ188" s="91"/>
      <c r="PKA188" s="91"/>
      <c r="PKB188" s="91"/>
      <c r="PKC188" s="91"/>
      <c r="PKD188" s="91"/>
      <c r="PKE188" s="91"/>
      <c r="PKF188" s="91"/>
      <c r="PKG188" s="91"/>
      <c r="PKH188" s="91"/>
      <c r="PKI188" s="91"/>
      <c r="PKJ188" s="91"/>
      <c r="PKK188" s="91"/>
      <c r="PKL188" s="91"/>
      <c r="PKM188" s="91"/>
      <c r="PKN188" s="91"/>
      <c r="PKO188" s="91"/>
      <c r="PKP188" s="91"/>
      <c r="PKQ188" s="91"/>
      <c r="PKR188" s="91"/>
      <c r="PKS188" s="91"/>
      <c r="PKT188" s="91"/>
      <c r="PKU188" s="91"/>
      <c r="PKV188" s="91"/>
      <c r="PKW188" s="91"/>
      <c r="PKX188" s="91"/>
      <c r="PKY188" s="91"/>
      <c r="PKZ188" s="91"/>
      <c r="PLA188" s="91"/>
      <c r="PLB188" s="91"/>
      <c r="PLC188" s="91"/>
      <c r="PLD188" s="91"/>
      <c r="PLE188" s="91"/>
      <c r="PLF188" s="91"/>
      <c r="PLG188" s="91"/>
      <c r="PLH188" s="91"/>
      <c r="PLI188" s="91"/>
      <c r="PLJ188" s="91"/>
      <c r="PLK188" s="91"/>
      <c r="PLL188" s="91"/>
      <c r="PLM188" s="91"/>
      <c r="PLN188" s="91"/>
      <c r="PLO188" s="91"/>
      <c r="PLP188" s="91"/>
      <c r="PLQ188" s="91"/>
      <c r="PLR188" s="91"/>
      <c r="PLS188" s="91"/>
      <c r="PLT188" s="91"/>
      <c r="PLU188" s="91"/>
      <c r="PLV188" s="91"/>
      <c r="PLW188" s="91"/>
      <c r="PLX188" s="91"/>
      <c r="PLY188" s="91"/>
      <c r="PLZ188" s="91"/>
      <c r="PMA188" s="91"/>
      <c r="PMB188" s="91"/>
      <c r="PMC188" s="91"/>
      <c r="PMD188" s="91"/>
      <c r="PME188" s="91"/>
      <c r="PMF188" s="91"/>
      <c r="PMG188" s="91"/>
      <c r="PMH188" s="91"/>
      <c r="PMI188" s="91"/>
      <c r="PMJ188" s="91"/>
      <c r="PMK188" s="91"/>
      <c r="PML188" s="91"/>
      <c r="PMM188" s="91"/>
      <c r="PMN188" s="91"/>
      <c r="PMO188" s="91"/>
      <c r="PMP188" s="91"/>
      <c r="PMQ188" s="91"/>
      <c r="PMR188" s="91"/>
      <c r="PMS188" s="91"/>
      <c r="PMT188" s="91"/>
      <c r="PMU188" s="91"/>
      <c r="PMV188" s="91"/>
      <c r="PMW188" s="91"/>
      <c r="PMX188" s="91"/>
      <c r="PMY188" s="91"/>
      <c r="PMZ188" s="91"/>
      <c r="PNA188" s="91"/>
      <c r="PNB188" s="91"/>
      <c r="PNC188" s="91"/>
      <c r="PND188" s="91"/>
      <c r="PNE188" s="91"/>
      <c r="PNF188" s="91"/>
      <c r="PNG188" s="91"/>
      <c r="PNH188" s="91"/>
      <c r="PNI188" s="91"/>
      <c r="PNJ188" s="91"/>
      <c r="PNK188" s="91"/>
      <c r="PNL188" s="91"/>
      <c r="PNM188" s="91"/>
      <c r="PNN188" s="91"/>
      <c r="PNO188" s="91"/>
      <c r="PNP188" s="91"/>
      <c r="PNQ188" s="91"/>
      <c r="PNR188" s="91"/>
      <c r="PNS188" s="91"/>
      <c r="PNT188" s="91"/>
      <c r="PNU188" s="91"/>
      <c r="PNV188" s="91"/>
      <c r="PNW188" s="91"/>
      <c r="PNX188" s="91"/>
      <c r="PNY188" s="91"/>
      <c r="PNZ188" s="91"/>
      <c r="POA188" s="91"/>
      <c r="POB188" s="91"/>
      <c r="POC188" s="91"/>
      <c r="POD188" s="91"/>
      <c r="POE188" s="91"/>
      <c r="POF188" s="91"/>
      <c r="POG188" s="91"/>
      <c r="POH188" s="91"/>
      <c r="POI188" s="91"/>
      <c r="POJ188" s="91"/>
      <c r="POK188" s="91"/>
      <c r="POL188" s="91"/>
      <c r="POM188" s="91"/>
      <c r="PON188" s="91"/>
      <c r="POO188" s="91"/>
      <c r="POP188" s="91"/>
      <c r="POQ188" s="91"/>
      <c r="POR188" s="91"/>
      <c r="POS188" s="91"/>
      <c r="POT188" s="91"/>
      <c r="POU188" s="91"/>
      <c r="POV188" s="91"/>
      <c r="POW188" s="91"/>
      <c r="POX188" s="91"/>
      <c r="POY188" s="91"/>
      <c r="POZ188" s="91"/>
      <c r="PPA188" s="91"/>
      <c r="PPB188" s="91"/>
      <c r="PPC188" s="91"/>
      <c r="PPD188" s="91"/>
      <c r="PPE188" s="91"/>
      <c r="PPF188" s="91"/>
      <c r="PPG188" s="91"/>
      <c r="PPH188" s="91"/>
      <c r="PPI188" s="91"/>
      <c r="PPJ188" s="91"/>
      <c r="PPK188" s="91"/>
      <c r="PPL188" s="91"/>
      <c r="PPM188" s="91"/>
      <c r="PPN188" s="91"/>
      <c r="PPO188" s="91"/>
      <c r="PPP188" s="91"/>
      <c r="PPQ188" s="91"/>
      <c r="PPR188" s="91"/>
      <c r="PPS188" s="91"/>
      <c r="PPT188" s="91"/>
      <c r="PPU188" s="91"/>
      <c r="PPV188" s="91"/>
      <c r="PPW188" s="91"/>
      <c r="PPX188" s="91"/>
      <c r="PPY188" s="91"/>
      <c r="PPZ188" s="91"/>
      <c r="PQA188" s="91"/>
      <c r="PQB188" s="91"/>
      <c r="PQC188" s="91"/>
      <c r="PQD188" s="91"/>
      <c r="PQE188" s="91"/>
      <c r="PQF188" s="91"/>
      <c r="PQG188" s="91"/>
      <c r="PQH188" s="91"/>
      <c r="PQI188" s="91"/>
      <c r="PQJ188" s="91"/>
      <c r="PQK188" s="91"/>
      <c r="PQL188" s="91"/>
      <c r="PQM188" s="91"/>
      <c r="PQN188" s="91"/>
      <c r="PQO188" s="91"/>
      <c r="PQP188" s="91"/>
      <c r="PQQ188" s="91"/>
      <c r="PQR188" s="91"/>
      <c r="PQS188" s="91"/>
      <c r="PQT188" s="91"/>
      <c r="PQU188" s="91"/>
      <c r="PQV188" s="91"/>
      <c r="PQW188" s="91"/>
      <c r="PQX188" s="91"/>
      <c r="PQY188" s="91"/>
      <c r="PQZ188" s="91"/>
      <c r="PRA188" s="91"/>
      <c r="PRB188" s="91"/>
      <c r="PRC188" s="91"/>
      <c r="PRD188" s="91"/>
      <c r="PRE188" s="91"/>
      <c r="PRF188" s="91"/>
      <c r="PRG188" s="91"/>
      <c r="PRH188" s="91"/>
      <c r="PRI188" s="91"/>
      <c r="PRJ188" s="91"/>
      <c r="PRK188" s="91"/>
      <c r="PRL188" s="91"/>
      <c r="PRM188" s="91"/>
      <c r="PRN188" s="91"/>
      <c r="PRO188" s="91"/>
      <c r="PRP188" s="91"/>
      <c r="PRQ188" s="91"/>
      <c r="PRR188" s="91"/>
      <c r="PRS188" s="91"/>
      <c r="PRT188" s="91"/>
      <c r="PRU188" s="91"/>
      <c r="PRV188" s="91"/>
      <c r="PRW188" s="91"/>
      <c r="PRX188" s="91"/>
      <c r="PRY188" s="91"/>
      <c r="PRZ188" s="91"/>
      <c r="PSA188" s="91"/>
      <c r="PSB188" s="91"/>
      <c r="PSC188" s="91"/>
      <c r="PSD188" s="91"/>
      <c r="PSE188" s="91"/>
      <c r="PSF188" s="91"/>
      <c r="PSG188" s="91"/>
      <c r="PSH188" s="91"/>
      <c r="PSI188" s="91"/>
      <c r="PSJ188" s="91"/>
      <c r="PSK188" s="91"/>
      <c r="PSL188" s="91"/>
      <c r="PSM188" s="91"/>
      <c r="PSN188" s="91"/>
      <c r="PSO188" s="91"/>
      <c r="PSP188" s="91"/>
      <c r="PSQ188" s="91"/>
      <c r="PSR188" s="91"/>
      <c r="PSS188" s="91"/>
      <c r="PST188" s="91"/>
      <c r="PSU188" s="91"/>
      <c r="PSV188" s="91"/>
      <c r="PSW188" s="91"/>
      <c r="PSX188" s="91"/>
      <c r="PSY188" s="91"/>
      <c r="PSZ188" s="91"/>
      <c r="PTA188" s="91"/>
      <c r="PTB188" s="91"/>
      <c r="PTC188" s="91"/>
      <c r="PTD188" s="91"/>
      <c r="PTE188" s="91"/>
      <c r="PTF188" s="91"/>
      <c r="PTG188" s="91"/>
      <c r="PTH188" s="91"/>
      <c r="PTI188" s="91"/>
      <c r="PTJ188" s="91"/>
      <c r="PTK188" s="91"/>
      <c r="PTL188" s="91"/>
      <c r="PTM188" s="91"/>
      <c r="PTN188" s="91"/>
      <c r="PTO188" s="91"/>
      <c r="PTP188" s="91"/>
      <c r="PTQ188" s="91"/>
      <c r="PTR188" s="91"/>
      <c r="PTS188" s="91"/>
      <c r="PTT188" s="91"/>
      <c r="PTU188" s="91"/>
      <c r="PTV188" s="91"/>
      <c r="PTW188" s="91"/>
      <c r="PTX188" s="91"/>
      <c r="PTY188" s="91"/>
      <c r="PTZ188" s="91"/>
      <c r="PUA188" s="91"/>
      <c r="PUB188" s="91"/>
      <c r="PUC188" s="91"/>
      <c r="PUD188" s="91"/>
      <c r="PUE188" s="91"/>
      <c r="PUF188" s="91"/>
      <c r="PUG188" s="91"/>
      <c r="PUH188" s="91"/>
      <c r="PUI188" s="91"/>
      <c r="PUJ188" s="91"/>
      <c r="PUK188" s="91"/>
      <c r="PUL188" s="91"/>
      <c r="PUM188" s="91"/>
      <c r="PUN188" s="91"/>
      <c r="PUO188" s="91"/>
      <c r="PUP188" s="91"/>
      <c r="PUQ188" s="91"/>
      <c r="PUR188" s="91"/>
      <c r="PUS188" s="91"/>
      <c r="PUT188" s="91"/>
      <c r="PUU188" s="91"/>
      <c r="PUV188" s="91"/>
      <c r="PUW188" s="91"/>
      <c r="PUX188" s="91"/>
      <c r="PUY188" s="91"/>
      <c r="PUZ188" s="91"/>
      <c r="PVA188" s="91"/>
      <c r="PVB188" s="91"/>
      <c r="PVC188" s="91"/>
      <c r="PVD188" s="91"/>
      <c r="PVE188" s="91"/>
      <c r="PVF188" s="91"/>
      <c r="PVG188" s="91"/>
      <c r="PVH188" s="91"/>
      <c r="PVI188" s="91"/>
      <c r="PVJ188" s="91"/>
      <c r="PVK188" s="91"/>
      <c r="PVL188" s="91"/>
      <c r="PVM188" s="91"/>
      <c r="PVN188" s="91"/>
      <c r="PVO188" s="91"/>
      <c r="PVP188" s="91"/>
      <c r="PVQ188" s="91"/>
      <c r="PVR188" s="91"/>
      <c r="PVS188" s="91"/>
      <c r="PVT188" s="91"/>
      <c r="PVU188" s="91"/>
      <c r="PVV188" s="91"/>
      <c r="PVW188" s="91"/>
      <c r="PVX188" s="91"/>
      <c r="PVY188" s="91"/>
      <c r="PVZ188" s="91"/>
      <c r="PWA188" s="91"/>
      <c r="PWB188" s="91"/>
      <c r="PWC188" s="91"/>
      <c r="PWD188" s="91"/>
      <c r="PWE188" s="91"/>
      <c r="PWF188" s="91"/>
      <c r="PWG188" s="91"/>
      <c r="PWH188" s="91"/>
      <c r="PWI188" s="91"/>
      <c r="PWJ188" s="91"/>
      <c r="PWK188" s="91"/>
      <c r="PWL188" s="91"/>
      <c r="PWM188" s="91"/>
      <c r="PWN188" s="91"/>
      <c r="PWO188" s="91"/>
      <c r="PWP188" s="91"/>
      <c r="PWQ188" s="91"/>
      <c r="PWR188" s="91"/>
      <c r="PWS188" s="91"/>
      <c r="PWT188" s="91"/>
      <c r="PWU188" s="91"/>
      <c r="PWV188" s="91"/>
      <c r="PWW188" s="91"/>
      <c r="PWX188" s="91"/>
      <c r="PWY188" s="91"/>
      <c r="PWZ188" s="91"/>
      <c r="PXA188" s="91"/>
      <c r="PXB188" s="91"/>
      <c r="PXC188" s="91"/>
      <c r="PXD188" s="91"/>
      <c r="PXE188" s="91"/>
      <c r="PXF188" s="91"/>
      <c r="PXG188" s="91"/>
      <c r="PXH188" s="91"/>
      <c r="PXI188" s="91"/>
      <c r="PXJ188" s="91"/>
      <c r="PXK188" s="91"/>
      <c r="PXL188" s="91"/>
      <c r="PXM188" s="91"/>
      <c r="PXN188" s="91"/>
      <c r="PXO188" s="91"/>
      <c r="PXP188" s="91"/>
      <c r="PXQ188" s="91"/>
      <c r="PXR188" s="91"/>
      <c r="PXS188" s="91"/>
      <c r="PXT188" s="91"/>
      <c r="PXU188" s="91"/>
      <c r="PXV188" s="91"/>
      <c r="PXW188" s="91"/>
      <c r="PXX188" s="91"/>
      <c r="PXY188" s="91"/>
      <c r="PXZ188" s="91"/>
      <c r="PYA188" s="91"/>
      <c r="PYB188" s="91"/>
      <c r="PYC188" s="91"/>
      <c r="PYD188" s="91"/>
      <c r="PYE188" s="91"/>
      <c r="PYF188" s="91"/>
      <c r="PYG188" s="91"/>
      <c r="PYH188" s="91"/>
      <c r="PYI188" s="91"/>
      <c r="PYJ188" s="91"/>
      <c r="PYK188" s="91"/>
      <c r="PYL188" s="91"/>
      <c r="PYM188" s="91"/>
      <c r="PYN188" s="91"/>
      <c r="PYO188" s="91"/>
      <c r="PYP188" s="91"/>
      <c r="PYQ188" s="91"/>
      <c r="PYR188" s="91"/>
      <c r="PYS188" s="91"/>
      <c r="PYT188" s="91"/>
      <c r="PYU188" s="91"/>
      <c r="PYV188" s="91"/>
      <c r="PYW188" s="91"/>
      <c r="PYX188" s="91"/>
      <c r="PYY188" s="91"/>
      <c r="PYZ188" s="91"/>
      <c r="PZA188" s="91"/>
      <c r="PZB188" s="91"/>
      <c r="PZC188" s="91"/>
      <c r="PZD188" s="91"/>
      <c r="PZE188" s="91"/>
      <c r="PZF188" s="91"/>
      <c r="PZG188" s="91"/>
      <c r="PZH188" s="91"/>
      <c r="PZI188" s="91"/>
      <c r="PZJ188" s="91"/>
      <c r="PZK188" s="91"/>
      <c r="PZL188" s="91"/>
      <c r="PZM188" s="91"/>
      <c r="PZN188" s="91"/>
      <c r="PZO188" s="91"/>
      <c r="PZP188" s="91"/>
      <c r="PZQ188" s="91"/>
      <c r="PZR188" s="91"/>
      <c r="PZS188" s="91"/>
      <c r="PZT188" s="91"/>
      <c r="PZU188" s="91"/>
      <c r="PZV188" s="91"/>
      <c r="PZW188" s="91"/>
      <c r="PZX188" s="91"/>
      <c r="PZY188" s="91"/>
      <c r="PZZ188" s="91"/>
      <c r="QAA188" s="91"/>
      <c r="QAB188" s="91"/>
      <c r="QAC188" s="91"/>
      <c r="QAD188" s="91"/>
      <c r="QAE188" s="91"/>
      <c r="QAF188" s="91"/>
      <c r="QAG188" s="91"/>
      <c r="QAH188" s="91"/>
      <c r="QAI188" s="91"/>
      <c r="QAJ188" s="91"/>
      <c r="QAK188" s="91"/>
      <c r="QAL188" s="91"/>
      <c r="QAM188" s="91"/>
      <c r="QAN188" s="91"/>
      <c r="QAO188" s="91"/>
      <c r="QAP188" s="91"/>
      <c r="QAQ188" s="91"/>
      <c r="QAR188" s="91"/>
      <c r="QAS188" s="91"/>
      <c r="QAT188" s="91"/>
      <c r="QAU188" s="91"/>
      <c r="QAV188" s="91"/>
      <c r="QAW188" s="91"/>
      <c r="QAX188" s="91"/>
      <c r="QAY188" s="91"/>
      <c r="QAZ188" s="91"/>
      <c r="QBA188" s="91"/>
      <c r="QBB188" s="91"/>
      <c r="QBC188" s="91"/>
      <c r="QBD188" s="91"/>
      <c r="QBE188" s="91"/>
      <c r="QBF188" s="91"/>
      <c r="QBG188" s="91"/>
      <c r="QBH188" s="91"/>
      <c r="QBI188" s="91"/>
      <c r="QBJ188" s="91"/>
      <c r="QBK188" s="91"/>
      <c r="QBL188" s="91"/>
      <c r="QBM188" s="91"/>
      <c r="QBN188" s="91"/>
      <c r="QBO188" s="91"/>
      <c r="QBP188" s="91"/>
      <c r="QBQ188" s="91"/>
      <c r="QBR188" s="91"/>
      <c r="QBS188" s="91"/>
      <c r="QBT188" s="91"/>
      <c r="QBU188" s="91"/>
      <c r="QBV188" s="91"/>
      <c r="QBW188" s="91"/>
      <c r="QBX188" s="91"/>
      <c r="QBY188" s="91"/>
      <c r="QBZ188" s="91"/>
      <c r="QCA188" s="91"/>
      <c r="QCB188" s="91"/>
      <c r="QCC188" s="91"/>
      <c r="QCD188" s="91"/>
      <c r="QCE188" s="91"/>
      <c r="QCF188" s="91"/>
      <c r="QCG188" s="91"/>
      <c r="QCH188" s="91"/>
      <c r="QCI188" s="91"/>
      <c r="QCJ188" s="91"/>
      <c r="QCK188" s="91"/>
      <c r="QCL188" s="91"/>
      <c r="QCM188" s="91"/>
      <c r="QCN188" s="91"/>
      <c r="QCO188" s="91"/>
      <c r="QCP188" s="91"/>
      <c r="QCQ188" s="91"/>
      <c r="QCR188" s="91"/>
      <c r="QCS188" s="91"/>
      <c r="QCT188" s="91"/>
      <c r="QCU188" s="91"/>
      <c r="QCV188" s="91"/>
      <c r="QCW188" s="91"/>
      <c r="QCX188" s="91"/>
      <c r="QCY188" s="91"/>
      <c r="QCZ188" s="91"/>
      <c r="QDA188" s="91"/>
      <c r="QDB188" s="91"/>
      <c r="QDC188" s="91"/>
      <c r="QDD188" s="91"/>
      <c r="QDE188" s="91"/>
      <c r="QDF188" s="91"/>
      <c r="QDG188" s="91"/>
      <c r="QDH188" s="91"/>
      <c r="QDI188" s="91"/>
      <c r="QDJ188" s="91"/>
      <c r="QDK188" s="91"/>
      <c r="QDL188" s="91"/>
      <c r="QDM188" s="91"/>
      <c r="QDN188" s="91"/>
      <c r="QDO188" s="91"/>
      <c r="QDP188" s="91"/>
      <c r="QDQ188" s="91"/>
      <c r="QDR188" s="91"/>
      <c r="QDS188" s="91"/>
      <c r="QDT188" s="91"/>
      <c r="QDU188" s="91"/>
      <c r="QDV188" s="91"/>
      <c r="QDW188" s="91"/>
      <c r="QDX188" s="91"/>
      <c r="QDY188" s="91"/>
      <c r="QDZ188" s="91"/>
      <c r="QEA188" s="91"/>
      <c r="QEB188" s="91"/>
      <c r="QEC188" s="91"/>
      <c r="QED188" s="91"/>
      <c r="QEE188" s="91"/>
      <c r="QEF188" s="91"/>
      <c r="QEG188" s="91"/>
      <c r="QEH188" s="91"/>
      <c r="QEI188" s="91"/>
      <c r="QEJ188" s="91"/>
      <c r="QEK188" s="91"/>
      <c r="QEL188" s="91"/>
      <c r="QEM188" s="91"/>
      <c r="QEN188" s="91"/>
      <c r="QEO188" s="91"/>
      <c r="QEP188" s="91"/>
      <c r="QEQ188" s="91"/>
      <c r="QER188" s="91"/>
      <c r="QES188" s="91"/>
      <c r="QET188" s="91"/>
      <c r="QEU188" s="91"/>
      <c r="QEV188" s="91"/>
      <c r="QEW188" s="91"/>
      <c r="QEX188" s="91"/>
      <c r="QEY188" s="91"/>
      <c r="QEZ188" s="91"/>
      <c r="QFA188" s="91"/>
      <c r="QFB188" s="91"/>
      <c r="QFC188" s="91"/>
      <c r="QFD188" s="91"/>
      <c r="QFE188" s="91"/>
      <c r="QFF188" s="91"/>
      <c r="QFG188" s="91"/>
      <c r="QFH188" s="91"/>
      <c r="QFI188" s="91"/>
      <c r="QFJ188" s="91"/>
      <c r="QFK188" s="91"/>
      <c r="QFL188" s="91"/>
      <c r="QFM188" s="91"/>
      <c r="QFN188" s="91"/>
      <c r="QFO188" s="91"/>
      <c r="QFP188" s="91"/>
      <c r="QFQ188" s="91"/>
      <c r="QFR188" s="91"/>
      <c r="QFS188" s="91"/>
      <c r="QFT188" s="91"/>
      <c r="QFU188" s="91"/>
      <c r="QFV188" s="91"/>
      <c r="QFW188" s="91"/>
      <c r="QFX188" s="91"/>
      <c r="QFY188" s="91"/>
      <c r="QFZ188" s="91"/>
      <c r="QGA188" s="91"/>
      <c r="QGB188" s="91"/>
      <c r="QGC188" s="91"/>
      <c r="QGD188" s="91"/>
      <c r="QGE188" s="91"/>
      <c r="QGF188" s="91"/>
      <c r="QGG188" s="91"/>
      <c r="QGH188" s="91"/>
      <c r="QGI188" s="91"/>
      <c r="QGJ188" s="91"/>
      <c r="QGK188" s="91"/>
      <c r="QGL188" s="91"/>
      <c r="QGM188" s="91"/>
      <c r="QGN188" s="91"/>
      <c r="QGO188" s="91"/>
      <c r="QGP188" s="91"/>
      <c r="QGQ188" s="91"/>
      <c r="QGR188" s="91"/>
      <c r="QGS188" s="91"/>
      <c r="QGT188" s="91"/>
      <c r="QGU188" s="91"/>
      <c r="QGV188" s="91"/>
      <c r="QGW188" s="91"/>
      <c r="QGX188" s="91"/>
      <c r="QGY188" s="91"/>
      <c r="QGZ188" s="91"/>
      <c r="QHA188" s="91"/>
      <c r="QHB188" s="91"/>
      <c r="QHC188" s="91"/>
      <c r="QHD188" s="91"/>
      <c r="QHE188" s="91"/>
      <c r="QHF188" s="91"/>
      <c r="QHG188" s="91"/>
      <c r="QHH188" s="91"/>
      <c r="QHI188" s="91"/>
      <c r="QHJ188" s="91"/>
      <c r="QHK188" s="91"/>
      <c r="QHL188" s="91"/>
      <c r="QHM188" s="91"/>
      <c r="QHN188" s="91"/>
      <c r="QHO188" s="91"/>
      <c r="QHP188" s="91"/>
      <c r="QHQ188" s="91"/>
      <c r="QHR188" s="91"/>
      <c r="QHS188" s="91"/>
      <c r="QHT188" s="91"/>
      <c r="QHU188" s="91"/>
      <c r="QHV188" s="91"/>
      <c r="QHW188" s="91"/>
      <c r="QHX188" s="91"/>
      <c r="QHY188" s="91"/>
      <c r="QHZ188" s="91"/>
      <c r="QIA188" s="91"/>
      <c r="QIB188" s="91"/>
      <c r="QIC188" s="91"/>
      <c r="QID188" s="91"/>
      <c r="QIE188" s="91"/>
      <c r="QIF188" s="91"/>
      <c r="QIG188" s="91"/>
      <c r="QIH188" s="91"/>
      <c r="QII188" s="91"/>
      <c r="QIJ188" s="91"/>
      <c r="QIK188" s="91"/>
      <c r="QIL188" s="91"/>
      <c r="QIM188" s="91"/>
      <c r="QIN188" s="91"/>
      <c r="QIO188" s="91"/>
      <c r="QIP188" s="91"/>
      <c r="QIQ188" s="91"/>
      <c r="QIR188" s="91"/>
      <c r="QIS188" s="91"/>
      <c r="QIT188" s="91"/>
      <c r="QIU188" s="91"/>
      <c r="QIV188" s="91"/>
      <c r="QIW188" s="91"/>
      <c r="QIX188" s="91"/>
      <c r="QIY188" s="91"/>
      <c r="QIZ188" s="91"/>
      <c r="QJA188" s="91"/>
      <c r="QJB188" s="91"/>
      <c r="QJC188" s="91"/>
      <c r="QJD188" s="91"/>
      <c r="QJE188" s="91"/>
      <c r="QJF188" s="91"/>
      <c r="QJG188" s="91"/>
      <c r="QJH188" s="91"/>
      <c r="QJI188" s="91"/>
      <c r="QJJ188" s="91"/>
      <c r="QJK188" s="91"/>
      <c r="QJL188" s="91"/>
      <c r="QJM188" s="91"/>
      <c r="QJN188" s="91"/>
      <c r="QJO188" s="91"/>
      <c r="QJP188" s="91"/>
      <c r="QJQ188" s="91"/>
      <c r="QJR188" s="91"/>
      <c r="QJS188" s="91"/>
      <c r="QJT188" s="91"/>
      <c r="QJU188" s="91"/>
      <c r="QJV188" s="91"/>
      <c r="QJW188" s="91"/>
      <c r="QJX188" s="91"/>
      <c r="QJY188" s="91"/>
      <c r="QJZ188" s="91"/>
      <c r="QKA188" s="91"/>
      <c r="QKB188" s="91"/>
      <c r="QKC188" s="91"/>
      <c r="QKD188" s="91"/>
      <c r="QKE188" s="91"/>
      <c r="QKF188" s="91"/>
      <c r="QKG188" s="91"/>
      <c r="QKH188" s="91"/>
      <c r="QKI188" s="91"/>
      <c r="QKJ188" s="91"/>
      <c r="QKK188" s="91"/>
      <c r="QKL188" s="91"/>
      <c r="QKM188" s="91"/>
      <c r="QKN188" s="91"/>
      <c r="QKO188" s="91"/>
      <c r="QKP188" s="91"/>
      <c r="QKQ188" s="91"/>
      <c r="QKR188" s="91"/>
      <c r="QKS188" s="91"/>
      <c r="QKT188" s="91"/>
      <c r="QKU188" s="91"/>
      <c r="QKV188" s="91"/>
      <c r="QKW188" s="91"/>
      <c r="QKX188" s="91"/>
      <c r="QKY188" s="91"/>
      <c r="QKZ188" s="91"/>
      <c r="QLA188" s="91"/>
      <c r="QLB188" s="91"/>
      <c r="QLC188" s="91"/>
      <c r="QLD188" s="91"/>
      <c r="QLE188" s="91"/>
      <c r="QLF188" s="91"/>
      <c r="QLG188" s="91"/>
      <c r="QLH188" s="91"/>
      <c r="QLI188" s="91"/>
      <c r="QLJ188" s="91"/>
      <c r="QLK188" s="91"/>
      <c r="QLL188" s="91"/>
      <c r="QLM188" s="91"/>
      <c r="QLN188" s="91"/>
      <c r="QLO188" s="91"/>
      <c r="QLP188" s="91"/>
      <c r="QLQ188" s="91"/>
      <c r="QLR188" s="91"/>
      <c r="QLS188" s="91"/>
      <c r="QLT188" s="91"/>
      <c r="QLU188" s="91"/>
      <c r="QLV188" s="91"/>
      <c r="QLW188" s="91"/>
      <c r="QLX188" s="91"/>
      <c r="QLY188" s="91"/>
      <c r="QLZ188" s="91"/>
      <c r="QMA188" s="91"/>
      <c r="QMB188" s="91"/>
      <c r="QMC188" s="91"/>
      <c r="QMD188" s="91"/>
      <c r="QME188" s="91"/>
      <c r="QMF188" s="91"/>
      <c r="QMG188" s="91"/>
      <c r="QMH188" s="91"/>
      <c r="QMI188" s="91"/>
      <c r="QMJ188" s="91"/>
      <c r="QMK188" s="91"/>
      <c r="QML188" s="91"/>
      <c r="QMM188" s="91"/>
      <c r="QMN188" s="91"/>
      <c r="QMO188" s="91"/>
      <c r="QMP188" s="91"/>
      <c r="QMQ188" s="91"/>
      <c r="QMR188" s="91"/>
      <c r="QMS188" s="91"/>
      <c r="QMT188" s="91"/>
      <c r="QMU188" s="91"/>
      <c r="QMV188" s="91"/>
      <c r="QMW188" s="91"/>
      <c r="QMX188" s="91"/>
      <c r="QMY188" s="91"/>
      <c r="QMZ188" s="91"/>
      <c r="QNA188" s="91"/>
      <c r="QNB188" s="91"/>
      <c r="QNC188" s="91"/>
      <c r="QND188" s="91"/>
      <c r="QNE188" s="91"/>
      <c r="QNF188" s="91"/>
      <c r="QNG188" s="91"/>
      <c r="QNH188" s="91"/>
      <c r="QNI188" s="91"/>
      <c r="QNJ188" s="91"/>
      <c r="QNK188" s="91"/>
      <c r="QNL188" s="91"/>
      <c r="QNM188" s="91"/>
      <c r="QNN188" s="91"/>
      <c r="QNO188" s="91"/>
      <c r="QNP188" s="91"/>
      <c r="QNQ188" s="91"/>
      <c r="QNR188" s="91"/>
      <c r="QNS188" s="91"/>
      <c r="QNT188" s="91"/>
      <c r="QNU188" s="91"/>
      <c r="QNV188" s="91"/>
      <c r="QNW188" s="91"/>
      <c r="QNX188" s="91"/>
      <c r="QNY188" s="91"/>
      <c r="QNZ188" s="91"/>
      <c r="QOA188" s="91"/>
      <c r="QOB188" s="91"/>
      <c r="QOC188" s="91"/>
      <c r="QOD188" s="91"/>
      <c r="QOE188" s="91"/>
      <c r="QOF188" s="91"/>
      <c r="QOG188" s="91"/>
      <c r="QOH188" s="91"/>
      <c r="QOI188" s="91"/>
      <c r="QOJ188" s="91"/>
      <c r="QOK188" s="91"/>
      <c r="QOL188" s="91"/>
      <c r="QOM188" s="91"/>
      <c r="QON188" s="91"/>
      <c r="QOO188" s="91"/>
      <c r="QOP188" s="91"/>
      <c r="QOQ188" s="91"/>
      <c r="QOR188" s="91"/>
      <c r="QOS188" s="91"/>
      <c r="QOT188" s="91"/>
      <c r="QOU188" s="91"/>
      <c r="QOV188" s="91"/>
      <c r="QOW188" s="91"/>
      <c r="QOX188" s="91"/>
      <c r="QOY188" s="91"/>
      <c r="QOZ188" s="91"/>
      <c r="QPA188" s="91"/>
      <c r="QPB188" s="91"/>
      <c r="QPC188" s="91"/>
      <c r="QPD188" s="91"/>
      <c r="QPE188" s="91"/>
      <c r="QPF188" s="91"/>
      <c r="QPG188" s="91"/>
      <c r="QPH188" s="91"/>
      <c r="QPI188" s="91"/>
      <c r="QPJ188" s="91"/>
      <c r="QPK188" s="91"/>
      <c r="QPL188" s="91"/>
      <c r="QPM188" s="91"/>
      <c r="QPN188" s="91"/>
      <c r="QPO188" s="91"/>
      <c r="QPP188" s="91"/>
      <c r="QPQ188" s="91"/>
      <c r="QPR188" s="91"/>
      <c r="QPS188" s="91"/>
      <c r="QPT188" s="91"/>
      <c r="QPU188" s="91"/>
      <c r="QPV188" s="91"/>
      <c r="QPW188" s="91"/>
      <c r="QPX188" s="91"/>
      <c r="QPY188" s="91"/>
      <c r="QPZ188" s="91"/>
      <c r="QQA188" s="91"/>
      <c r="QQB188" s="91"/>
      <c r="QQC188" s="91"/>
      <c r="QQD188" s="91"/>
      <c r="QQE188" s="91"/>
      <c r="QQF188" s="91"/>
      <c r="QQG188" s="91"/>
      <c r="QQH188" s="91"/>
      <c r="QQI188" s="91"/>
      <c r="QQJ188" s="91"/>
      <c r="QQK188" s="91"/>
      <c r="QQL188" s="91"/>
      <c r="QQM188" s="91"/>
      <c r="QQN188" s="91"/>
      <c r="QQO188" s="91"/>
      <c r="QQP188" s="91"/>
      <c r="QQQ188" s="91"/>
      <c r="QQR188" s="91"/>
      <c r="QQS188" s="91"/>
      <c r="QQT188" s="91"/>
      <c r="QQU188" s="91"/>
      <c r="QQV188" s="91"/>
      <c r="QQW188" s="91"/>
      <c r="QQX188" s="91"/>
      <c r="QQY188" s="91"/>
      <c r="QQZ188" s="91"/>
      <c r="QRA188" s="91"/>
      <c r="QRB188" s="91"/>
      <c r="QRC188" s="91"/>
      <c r="QRD188" s="91"/>
      <c r="QRE188" s="91"/>
      <c r="QRF188" s="91"/>
      <c r="QRG188" s="91"/>
      <c r="QRH188" s="91"/>
      <c r="QRI188" s="91"/>
      <c r="QRJ188" s="91"/>
      <c r="QRK188" s="91"/>
      <c r="QRL188" s="91"/>
      <c r="QRM188" s="91"/>
      <c r="QRN188" s="91"/>
      <c r="QRO188" s="91"/>
      <c r="QRP188" s="91"/>
      <c r="QRQ188" s="91"/>
      <c r="QRR188" s="91"/>
      <c r="QRS188" s="91"/>
      <c r="QRT188" s="91"/>
      <c r="QRU188" s="91"/>
      <c r="QRV188" s="91"/>
      <c r="QRW188" s="91"/>
      <c r="QRX188" s="91"/>
      <c r="QRY188" s="91"/>
      <c r="QRZ188" s="91"/>
      <c r="QSA188" s="91"/>
      <c r="QSB188" s="91"/>
      <c r="QSC188" s="91"/>
      <c r="QSD188" s="91"/>
      <c r="QSE188" s="91"/>
      <c r="QSF188" s="91"/>
      <c r="QSG188" s="91"/>
      <c r="QSH188" s="91"/>
      <c r="QSI188" s="91"/>
      <c r="QSJ188" s="91"/>
      <c r="QSK188" s="91"/>
      <c r="QSL188" s="91"/>
      <c r="QSM188" s="91"/>
      <c r="QSN188" s="91"/>
      <c r="QSO188" s="91"/>
      <c r="QSP188" s="91"/>
      <c r="QSQ188" s="91"/>
      <c r="QSR188" s="91"/>
      <c r="QSS188" s="91"/>
      <c r="QST188" s="91"/>
      <c r="QSU188" s="91"/>
      <c r="QSV188" s="91"/>
      <c r="QSW188" s="91"/>
      <c r="QSX188" s="91"/>
      <c r="QSY188" s="91"/>
      <c r="QSZ188" s="91"/>
      <c r="QTA188" s="91"/>
      <c r="QTB188" s="91"/>
      <c r="QTC188" s="91"/>
      <c r="QTD188" s="91"/>
      <c r="QTE188" s="91"/>
      <c r="QTF188" s="91"/>
      <c r="QTG188" s="91"/>
      <c r="QTH188" s="91"/>
      <c r="QTI188" s="91"/>
      <c r="QTJ188" s="91"/>
      <c r="QTK188" s="91"/>
      <c r="QTL188" s="91"/>
      <c r="QTM188" s="91"/>
      <c r="QTN188" s="91"/>
      <c r="QTO188" s="91"/>
      <c r="QTP188" s="91"/>
      <c r="QTQ188" s="91"/>
      <c r="QTR188" s="91"/>
      <c r="QTS188" s="91"/>
      <c r="QTT188" s="91"/>
      <c r="QTU188" s="91"/>
      <c r="QTV188" s="91"/>
      <c r="QTW188" s="91"/>
      <c r="QTX188" s="91"/>
      <c r="QTY188" s="91"/>
      <c r="QTZ188" s="91"/>
      <c r="QUA188" s="91"/>
      <c r="QUB188" s="91"/>
      <c r="QUC188" s="91"/>
      <c r="QUD188" s="91"/>
      <c r="QUE188" s="91"/>
      <c r="QUF188" s="91"/>
      <c r="QUG188" s="91"/>
      <c r="QUH188" s="91"/>
      <c r="QUI188" s="91"/>
      <c r="QUJ188" s="91"/>
      <c r="QUK188" s="91"/>
      <c r="QUL188" s="91"/>
      <c r="QUM188" s="91"/>
      <c r="QUN188" s="91"/>
      <c r="QUO188" s="91"/>
      <c r="QUP188" s="91"/>
      <c r="QUQ188" s="91"/>
      <c r="QUR188" s="91"/>
      <c r="QUS188" s="91"/>
      <c r="QUT188" s="91"/>
      <c r="QUU188" s="91"/>
      <c r="QUV188" s="91"/>
      <c r="QUW188" s="91"/>
      <c r="QUX188" s="91"/>
      <c r="QUY188" s="91"/>
      <c r="QUZ188" s="91"/>
      <c r="QVA188" s="91"/>
      <c r="QVB188" s="91"/>
      <c r="QVC188" s="91"/>
      <c r="QVD188" s="91"/>
      <c r="QVE188" s="91"/>
      <c r="QVF188" s="91"/>
      <c r="QVG188" s="91"/>
      <c r="QVH188" s="91"/>
      <c r="QVI188" s="91"/>
      <c r="QVJ188" s="91"/>
      <c r="QVK188" s="91"/>
      <c r="QVL188" s="91"/>
      <c r="QVM188" s="91"/>
      <c r="QVN188" s="91"/>
      <c r="QVO188" s="91"/>
      <c r="QVP188" s="91"/>
      <c r="QVQ188" s="91"/>
      <c r="QVR188" s="91"/>
      <c r="QVS188" s="91"/>
      <c r="QVT188" s="91"/>
      <c r="QVU188" s="91"/>
      <c r="QVV188" s="91"/>
      <c r="QVW188" s="91"/>
      <c r="QVX188" s="91"/>
      <c r="QVY188" s="91"/>
      <c r="QVZ188" s="91"/>
      <c r="QWA188" s="91"/>
      <c r="QWB188" s="91"/>
      <c r="QWC188" s="91"/>
      <c r="QWD188" s="91"/>
      <c r="QWE188" s="91"/>
      <c r="QWF188" s="91"/>
      <c r="QWG188" s="91"/>
      <c r="QWH188" s="91"/>
      <c r="QWI188" s="91"/>
      <c r="QWJ188" s="91"/>
      <c r="QWK188" s="91"/>
      <c r="QWL188" s="91"/>
      <c r="QWM188" s="91"/>
      <c r="QWN188" s="91"/>
      <c r="QWO188" s="91"/>
      <c r="QWP188" s="91"/>
      <c r="QWQ188" s="91"/>
      <c r="QWR188" s="91"/>
      <c r="QWS188" s="91"/>
      <c r="QWT188" s="91"/>
      <c r="QWU188" s="91"/>
      <c r="QWV188" s="91"/>
      <c r="QWW188" s="91"/>
      <c r="QWX188" s="91"/>
      <c r="QWY188" s="91"/>
      <c r="QWZ188" s="91"/>
      <c r="QXA188" s="91"/>
      <c r="QXB188" s="91"/>
      <c r="QXC188" s="91"/>
      <c r="QXD188" s="91"/>
      <c r="QXE188" s="91"/>
      <c r="QXF188" s="91"/>
      <c r="QXG188" s="91"/>
      <c r="QXH188" s="91"/>
      <c r="QXI188" s="91"/>
      <c r="QXJ188" s="91"/>
      <c r="QXK188" s="91"/>
      <c r="QXL188" s="91"/>
      <c r="QXM188" s="91"/>
      <c r="QXN188" s="91"/>
      <c r="QXO188" s="91"/>
      <c r="QXP188" s="91"/>
      <c r="QXQ188" s="91"/>
      <c r="QXR188" s="91"/>
      <c r="QXS188" s="91"/>
      <c r="QXT188" s="91"/>
      <c r="QXU188" s="91"/>
      <c r="QXV188" s="91"/>
      <c r="QXW188" s="91"/>
      <c r="QXX188" s="91"/>
      <c r="QXY188" s="91"/>
      <c r="QXZ188" s="91"/>
      <c r="QYA188" s="91"/>
      <c r="QYB188" s="91"/>
      <c r="QYC188" s="91"/>
      <c r="QYD188" s="91"/>
      <c r="QYE188" s="91"/>
      <c r="QYF188" s="91"/>
      <c r="QYG188" s="91"/>
      <c r="QYH188" s="91"/>
      <c r="QYI188" s="91"/>
      <c r="QYJ188" s="91"/>
      <c r="QYK188" s="91"/>
      <c r="QYL188" s="91"/>
      <c r="QYM188" s="91"/>
      <c r="QYN188" s="91"/>
      <c r="QYO188" s="91"/>
      <c r="QYP188" s="91"/>
      <c r="QYQ188" s="91"/>
      <c r="QYR188" s="91"/>
      <c r="QYS188" s="91"/>
      <c r="QYT188" s="91"/>
      <c r="QYU188" s="91"/>
      <c r="QYV188" s="91"/>
      <c r="QYW188" s="91"/>
      <c r="QYX188" s="91"/>
      <c r="QYY188" s="91"/>
      <c r="QYZ188" s="91"/>
      <c r="QZA188" s="91"/>
      <c r="QZB188" s="91"/>
      <c r="QZC188" s="91"/>
      <c r="QZD188" s="91"/>
      <c r="QZE188" s="91"/>
      <c r="QZF188" s="91"/>
      <c r="QZG188" s="91"/>
      <c r="QZH188" s="91"/>
      <c r="QZI188" s="91"/>
      <c r="QZJ188" s="91"/>
      <c r="QZK188" s="91"/>
      <c r="QZL188" s="91"/>
      <c r="QZM188" s="91"/>
      <c r="QZN188" s="91"/>
      <c r="QZO188" s="91"/>
      <c r="QZP188" s="91"/>
      <c r="QZQ188" s="91"/>
      <c r="QZR188" s="91"/>
      <c r="QZS188" s="91"/>
      <c r="QZT188" s="91"/>
      <c r="QZU188" s="91"/>
      <c r="QZV188" s="91"/>
      <c r="QZW188" s="91"/>
      <c r="QZX188" s="91"/>
      <c r="QZY188" s="91"/>
      <c r="QZZ188" s="91"/>
      <c r="RAA188" s="91"/>
      <c r="RAB188" s="91"/>
      <c r="RAC188" s="91"/>
      <c r="RAD188" s="91"/>
      <c r="RAE188" s="91"/>
      <c r="RAF188" s="91"/>
      <c r="RAG188" s="91"/>
      <c r="RAH188" s="91"/>
      <c r="RAI188" s="91"/>
      <c r="RAJ188" s="91"/>
      <c r="RAK188" s="91"/>
      <c r="RAL188" s="91"/>
      <c r="RAM188" s="91"/>
      <c r="RAN188" s="91"/>
      <c r="RAO188" s="91"/>
      <c r="RAP188" s="91"/>
      <c r="RAQ188" s="91"/>
      <c r="RAR188" s="91"/>
      <c r="RAS188" s="91"/>
      <c r="RAT188" s="91"/>
      <c r="RAU188" s="91"/>
      <c r="RAV188" s="91"/>
      <c r="RAW188" s="91"/>
      <c r="RAX188" s="91"/>
      <c r="RAY188" s="91"/>
      <c r="RAZ188" s="91"/>
      <c r="RBA188" s="91"/>
      <c r="RBB188" s="91"/>
      <c r="RBC188" s="91"/>
      <c r="RBD188" s="91"/>
      <c r="RBE188" s="91"/>
      <c r="RBF188" s="91"/>
      <c r="RBG188" s="91"/>
      <c r="RBH188" s="91"/>
      <c r="RBI188" s="91"/>
      <c r="RBJ188" s="91"/>
      <c r="RBK188" s="91"/>
      <c r="RBL188" s="91"/>
      <c r="RBM188" s="91"/>
      <c r="RBN188" s="91"/>
      <c r="RBO188" s="91"/>
      <c r="RBP188" s="91"/>
      <c r="RBQ188" s="91"/>
      <c r="RBR188" s="91"/>
      <c r="RBS188" s="91"/>
      <c r="RBT188" s="91"/>
      <c r="RBU188" s="91"/>
      <c r="RBV188" s="91"/>
      <c r="RBW188" s="91"/>
      <c r="RBX188" s="91"/>
      <c r="RBY188" s="91"/>
      <c r="RBZ188" s="91"/>
      <c r="RCA188" s="91"/>
      <c r="RCB188" s="91"/>
      <c r="RCC188" s="91"/>
      <c r="RCD188" s="91"/>
      <c r="RCE188" s="91"/>
      <c r="RCF188" s="91"/>
      <c r="RCG188" s="91"/>
      <c r="RCH188" s="91"/>
      <c r="RCI188" s="91"/>
      <c r="RCJ188" s="91"/>
      <c r="RCK188" s="91"/>
      <c r="RCL188" s="91"/>
      <c r="RCM188" s="91"/>
      <c r="RCN188" s="91"/>
      <c r="RCO188" s="91"/>
      <c r="RCP188" s="91"/>
      <c r="RCQ188" s="91"/>
      <c r="RCR188" s="91"/>
      <c r="RCS188" s="91"/>
      <c r="RCT188" s="91"/>
      <c r="RCU188" s="91"/>
      <c r="RCV188" s="91"/>
      <c r="RCW188" s="91"/>
      <c r="RCX188" s="91"/>
      <c r="RCY188" s="91"/>
      <c r="RCZ188" s="91"/>
      <c r="RDA188" s="91"/>
      <c r="RDB188" s="91"/>
      <c r="RDC188" s="91"/>
      <c r="RDD188" s="91"/>
      <c r="RDE188" s="91"/>
      <c r="RDF188" s="91"/>
      <c r="RDG188" s="91"/>
      <c r="RDH188" s="91"/>
      <c r="RDI188" s="91"/>
      <c r="RDJ188" s="91"/>
      <c r="RDK188" s="91"/>
      <c r="RDL188" s="91"/>
      <c r="RDM188" s="91"/>
      <c r="RDN188" s="91"/>
      <c r="RDO188" s="91"/>
      <c r="RDP188" s="91"/>
      <c r="RDQ188" s="91"/>
      <c r="RDR188" s="91"/>
      <c r="RDS188" s="91"/>
      <c r="RDT188" s="91"/>
      <c r="RDU188" s="91"/>
      <c r="RDV188" s="91"/>
      <c r="RDW188" s="91"/>
      <c r="RDX188" s="91"/>
      <c r="RDY188" s="91"/>
      <c r="RDZ188" s="91"/>
      <c r="REA188" s="91"/>
      <c r="REB188" s="91"/>
      <c r="REC188" s="91"/>
      <c r="RED188" s="91"/>
      <c r="REE188" s="91"/>
      <c r="REF188" s="91"/>
      <c r="REG188" s="91"/>
      <c r="REH188" s="91"/>
      <c r="REI188" s="91"/>
      <c r="REJ188" s="91"/>
      <c r="REK188" s="91"/>
      <c r="REL188" s="91"/>
      <c r="REM188" s="91"/>
      <c r="REN188" s="91"/>
      <c r="REO188" s="91"/>
      <c r="REP188" s="91"/>
      <c r="REQ188" s="91"/>
      <c r="RER188" s="91"/>
      <c r="RES188" s="91"/>
      <c r="RET188" s="91"/>
      <c r="REU188" s="91"/>
      <c r="REV188" s="91"/>
      <c r="REW188" s="91"/>
      <c r="REX188" s="91"/>
      <c r="REY188" s="91"/>
      <c r="REZ188" s="91"/>
      <c r="RFA188" s="91"/>
      <c r="RFB188" s="91"/>
      <c r="RFC188" s="91"/>
      <c r="RFD188" s="91"/>
      <c r="RFE188" s="91"/>
      <c r="RFF188" s="91"/>
      <c r="RFG188" s="91"/>
      <c r="RFH188" s="91"/>
      <c r="RFI188" s="91"/>
      <c r="RFJ188" s="91"/>
      <c r="RFK188" s="91"/>
      <c r="RFL188" s="91"/>
      <c r="RFM188" s="91"/>
      <c r="RFN188" s="91"/>
      <c r="RFO188" s="91"/>
      <c r="RFP188" s="91"/>
      <c r="RFQ188" s="91"/>
      <c r="RFR188" s="91"/>
      <c r="RFS188" s="91"/>
      <c r="RFT188" s="91"/>
      <c r="RFU188" s="91"/>
      <c r="RFV188" s="91"/>
      <c r="RFW188" s="91"/>
      <c r="RFX188" s="91"/>
      <c r="RFY188" s="91"/>
      <c r="RFZ188" s="91"/>
      <c r="RGA188" s="91"/>
      <c r="RGB188" s="91"/>
      <c r="RGC188" s="91"/>
      <c r="RGD188" s="91"/>
      <c r="RGE188" s="91"/>
      <c r="RGF188" s="91"/>
      <c r="RGG188" s="91"/>
      <c r="RGH188" s="91"/>
      <c r="RGI188" s="91"/>
      <c r="RGJ188" s="91"/>
      <c r="RGK188" s="91"/>
      <c r="RGL188" s="91"/>
      <c r="RGM188" s="91"/>
      <c r="RGN188" s="91"/>
      <c r="RGO188" s="91"/>
      <c r="RGP188" s="91"/>
      <c r="RGQ188" s="91"/>
      <c r="RGR188" s="91"/>
      <c r="RGS188" s="91"/>
      <c r="RGT188" s="91"/>
      <c r="RGU188" s="91"/>
      <c r="RGV188" s="91"/>
      <c r="RGW188" s="91"/>
      <c r="RGX188" s="91"/>
      <c r="RGY188" s="91"/>
      <c r="RGZ188" s="91"/>
      <c r="RHA188" s="91"/>
      <c r="RHB188" s="91"/>
      <c r="RHC188" s="91"/>
      <c r="RHD188" s="91"/>
      <c r="RHE188" s="91"/>
      <c r="RHF188" s="91"/>
      <c r="RHG188" s="91"/>
      <c r="RHH188" s="91"/>
      <c r="RHI188" s="91"/>
      <c r="RHJ188" s="91"/>
      <c r="RHK188" s="91"/>
      <c r="RHL188" s="91"/>
      <c r="RHM188" s="91"/>
      <c r="RHN188" s="91"/>
      <c r="RHO188" s="91"/>
      <c r="RHP188" s="91"/>
      <c r="RHQ188" s="91"/>
      <c r="RHR188" s="91"/>
      <c r="RHS188" s="91"/>
      <c r="RHT188" s="91"/>
      <c r="RHU188" s="91"/>
      <c r="RHV188" s="91"/>
      <c r="RHW188" s="91"/>
      <c r="RHX188" s="91"/>
      <c r="RHY188" s="91"/>
      <c r="RHZ188" s="91"/>
      <c r="RIA188" s="91"/>
      <c r="RIB188" s="91"/>
      <c r="RIC188" s="91"/>
      <c r="RID188" s="91"/>
      <c r="RIE188" s="91"/>
      <c r="RIF188" s="91"/>
      <c r="RIG188" s="91"/>
      <c r="RIH188" s="91"/>
      <c r="RII188" s="91"/>
      <c r="RIJ188" s="91"/>
      <c r="RIK188" s="91"/>
      <c r="RIL188" s="91"/>
      <c r="RIM188" s="91"/>
      <c r="RIN188" s="91"/>
      <c r="RIO188" s="91"/>
      <c r="RIP188" s="91"/>
      <c r="RIQ188" s="91"/>
      <c r="RIR188" s="91"/>
      <c r="RIS188" s="91"/>
      <c r="RIT188" s="91"/>
      <c r="RIU188" s="91"/>
      <c r="RIV188" s="91"/>
      <c r="RIW188" s="91"/>
      <c r="RIX188" s="91"/>
      <c r="RIY188" s="91"/>
      <c r="RIZ188" s="91"/>
      <c r="RJA188" s="91"/>
      <c r="RJB188" s="91"/>
      <c r="RJC188" s="91"/>
      <c r="RJD188" s="91"/>
      <c r="RJE188" s="91"/>
      <c r="RJF188" s="91"/>
      <c r="RJG188" s="91"/>
      <c r="RJH188" s="91"/>
      <c r="RJI188" s="91"/>
      <c r="RJJ188" s="91"/>
      <c r="RJK188" s="91"/>
      <c r="RJL188" s="91"/>
      <c r="RJM188" s="91"/>
      <c r="RJN188" s="91"/>
      <c r="RJO188" s="91"/>
      <c r="RJP188" s="91"/>
      <c r="RJQ188" s="91"/>
      <c r="RJR188" s="91"/>
      <c r="RJS188" s="91"/>
      <c r="RJT188" s="91"/>
      <c r="RJU188" s="91"/>
      <c r="RJV188" s="91"/>
      <c r="RJW188" s="91"/>
      <c r="RJX188" s="91"/>
      <c r="RJY188" s="91"/>
      <c r="RJZ188" s="91"/>
      <c r="RKA188" s="91"/>
      <c r="RKB188" s="91"/>
      <c r="RKC188" s="91"/>
      <c r="RKD188" s="91"/>
      <c r="RKE188" s="91"/>
      <c r="RKF188" s="91"/>
      <c r="RKG188" s="91"/>
      <c r="RKH188" s="91"/>
      <c r="RKI188" s="91"/>
      <c r="RKJ188" s="91"/>
      <c r="RKK188" s="91"/>
      <c r="RKL188" s="91"/>
      <c r="RKM188" s="91"/>
      <c r="RKN188" s="91"/>
      <c r="RKO188" s="91"/>
      <c r="RKP188" s="91"/>
      <c r="RKQ188" s="91"/>
      <c r="RKR188" s="91"/>
      <c r="RKS188" s="91"/>
      <c r="RKT188" s="91"/>
      <c r="RKU188" s="91"/>
      <c r="RKV188" s="91"/>
      <c r="RKW188" s="91"/>
      <c r="RKX188" s="91"/>
      <c r="RKY188" s="91"/>
      <c r="RKZ188" s="91"/>
      <c r="RLA188" s="91"/>
      <c r="RLB188" s="91"/>
      <c r="RLC188" s="91"/>
      <c r="RLD188" s="91"/>
      <c r="RLE188" s="91"/>
      <c r="RLF188" s="91"/>
      <c r="RLG188" s="91"/>
      <c r="RLH188" s="91"/>
      <c r="RLI188" s="91"/>
      <c r="RLJ188" s="91"/>
      <c r="RLK188" s="91"/>
      <c r="RLL188" s="91"/>
      <c r="RLM188" s="91"/>
      <c r="RLN188" s="91"/>
      <c r="RLO188" s="91"/>
      <c r="RLP188" s="91"/>
      <c r="RLQ188" s="91"/>
      <c r="RLR188" s="91"/>
      <c r="RLS188" s="91"/>
      <c r="RLT188" s="91"/>
      <c r="RLU188" s="91"/>
      <c r="RLV188" s="91"/>
      <c r="RLW188" s="91"/>
      <c r="RLX188" s="91"/>
      <c r="RLY188" s="91"/>
      <c r="RLZ188" s="91"/>
      <c r="RMA188" s="91"/>
      <c r="RMB188" s="91"/>
      <c r="RMC188" s="91"/>
      <c r="RMD188" s="91"/>
      <c r="RME188" s="91"/>
      <c r="RMF188" s="91"/>
      <c r="RMG188" s="91"/>
      <c r="RMH188" s="91"/>
      <c r="RMI188" s="91"/>
      <c r="RMJ188" s="91"/>
      <c r="RMK188" s="91"/>
      <c r="RML188" s="91"/>
      <c r="RMM188" s="91"/>
      <c r="RMN188" s="91"/>
      <c r="RMO188" s="91"/>
      <c r="RMP188" s="91"/>
      <c r="RMQ188" s="91"/>
      <c r="RMR188" s="91"/>
      <c r="RMS188" s="91"/>
      <c r="RMT188" s="91"/>
      <c r="RMU188" s="91"/>
      <c r="RMV188" s="91"/>
      <c r="RMW188" s="91"/>
      <c r="RMX188" s="91"/>
      <c r="RMY188" s="91"/>
      <c r="RMZ188" s="91"/>
      <c r="RNA188" s="91"/>
      <c r="RNB188" s="91"/>
      <c r="RNC188" s="91"/>
      <c r="RND188" s="91"/>
      <c r="RNE188" s="91"/>
      <c r="RNF188" s="91"/>
      <c r="RNG188" s="91"/>
      <c r="RNH188" s="91"/>
      <c r="RNI188" s="91"/>
      <c r="RNJ188" s="91"/>
      <c r="RNK188" s="91"/>
      <c r="RNL188" s="91"/>
      <c r="RNM188" s="91"/>
      <c r="RNN188" s="91"/>
      <c r="RNO188" s="91"/>
      <c r="RNP188" s="91"/>
      <c r="RNQ188" s="91"/>
      <c r="RNR188" s="91"/>
      <c r="RNS188" s="91"/>
      <c r="RNT188" s="91"/>
      <c r="RNU188" s="91"/>
      <c r="RNV188" s="91"/>
      <c r="RNW188" s="91"/>
      <c r="RNX188" s="91"/>
      <c r="RNY188" s="91"/>
      <c r="RNZ188" s="91"/>
      <c r="ROA188" s="91"/>
      <c r="ROB188" s="91"/>
      <c r="ROC188" s="91"/>
      <c r="ROD188" s="91"/>
      <c r="ROE188" s="91"/>
      <c r="ROF188" s="91"/>
      <c r="ROG188" s="91"/>
      <c r="ROH188" s="91"/>
      <c r="ROI188" s="91"/>
      <c r="ROJ188" s="91"/>
      <c r="ROK188" s="91"/>
      <c r="ROL188" s="91"/>
      <c r="ROM188" s="91"/>
      <c r="RON188" s="91"/>
      <c r="ROO188" s="91"/>
      <c r="ROP188" s="91"/>
      <c r="ROQ188" s="91"/>
      <c r="ROR188" s="91"/>
      <c r="ROS188" s="91"/>
      <c r="ROT188" s="91"/>
      <c r="ROU188" s="91"/>
      <c r="ROV188" s="91"/>
      <c r="ROW188" s="91"/>
      <c r="ROX188" s="91"/>
      <c r="ROY188" s="91"/>
      <c r="ROZ188" s="91"/>
      <c r="RPA188" s="91"/>
      <c r="RPB188" s="91"/>
      <c r="RPC188" s="91"/>
      <c r="RPD188" s="91"/>
      <c r="RPE188" s="91"/>
      <c r="RPF188" s="91"/>
      <c r="RPG188" s="91"/>
      <c r="RPH188" s="91"/>
      <c r="RPI188" s="91"/>
      <c r="RPJ188" s="91"/>
      <c r="RPK188" s="91"/>
      <c r="RPL188" s="91"/>
      <c r="RPM188" s="91"/>
      <c r="RPN188" s="91"/>
      <c r="RPO188" s="91"/>
      <c r="RPP188" s="91"/>
      <c r="RPQ188" s="91"/>
      <c r="RPR188" s="91"/>
      <c r="RPS188" s="91"/>
      <c r="RPT188" s="91"/>
      <c r="RPU188" s="91"/>
      <c r="RPV188" s="91"/>
      <c r="RPW188" s="91"/>
      <c r="RPX188" s="91"/>
      <c r="RPY188" s="91"/>
      <c r="RPZ188" s="91"/>
      <c r="RQA188" s="91"/>
      <c r="RQB188" s="91"/>
      <c r="RQC188" s="91"/>
      <c r="RQD188" s="91"/>
      <c r="RQE188" s="91"/>
      <c r="RQF188" s="91"/>
      <c r="RQG188" s="91"/>
      <c r="RQH188" s="91"/>
      <c r="RQI188" s="91"/>
      <c r="RQJ188" s="91"/>
      <c r="RQK188" s="91"/>
      <c r="RQL188" s="91"/>
      <c r="RQM188" s="91"/>
      <c r="RQN188" s="91"/>
      <c r="RQO188" s="91"/>
      <c r="RQP188" s="91"/>
      <c r="RQQ188" s="91"/>
      <c r="RQR188" s="91"/>
      <c r="RQS188" s="91"/>
      <c r="RQT188" s="91"/>
      <c r="RQU188" s="91"/>
      <c r="RQV188" s="91"/>
      <c r="RQW188" s="91"/>
      <c r="RQX188" s="91"/>
      <c r="RQY188" s="91"/>
      <c r="RQZ188" s="91"/>
      <c r="RRA188" s="91"/>
      <c r="RRB188" s="91"/>
      <c r="RRC188" s="91"/>
      <c r="RRD188" s="91"/>
      <c r="RRE188" s="91"/>
      <c r="RRF188" s="91"/>
      <c r="RRG188" s="91"/>
      <c r="RRH188" s="91"/>
      <c r="RRI188" s="91"/>
      <c r="RRJ188" s="91"/>
      <c r="RRK188" s="91"/>
      <c r="RRL188" s="91"/>
      <c r="RRM188" s="91"/>
      <c r="RRN188" s="91"/>
      <c r="RRO188" s="91"/>
      <c r="RRP188" s="91"/>
      <c r="RRQ188" s="91"/>
      <c r="RRR188" s="91"/>
      <c r="RRS188" s="91"/>
      <c r="RRT188" s="91"/>
      <c r="RRU188" s="91"/>
      <c r="RRV188" s="91"/>
      <c r="RRW188" s="91"/>
      <c r="RRX188" s="91"/>
      <c r="RRY188" s="91"/>
      <c r="RRZ188" s="91"/>
      <c r="RSA188" s="91"/>
      <c r="RSB188" s="91"/>
      <c r="RSC188" s="91"/>
      <c r="RSD188" s="91"/>
      <c r="RSE188" s="91"/>
      <c r="RSF188" s="91"/>
      <c r="RSG188" s="91"/>
      <c r="RSH188" s="91"/>
      <c r="RSI188" s="91"/>
      <c r="RSJ188" s="91"/>
      <c r="RSK188" s="91"/>
      <c r="RSL188" s="91"/>
      <c r="RSM188" s="91"/>
      <c r="RSN188" s="91"/>
      <c r="RSO188" s="91"/>
      <c r="RSP188" s="91"/>
      <c r="RSQ188" s="91"/>
      <c r="RSR188" s="91"/>
      <c r="RSS188" s="91"/>
      <c r="RST188" s="91"/>
      <c r="RSU188" s="91"/>
      <c r="RSV188" s="91"/>
      <c r="RSW188" s="91"/>
      <c r="RSX188" s="91"/>
      <c r="RSY188" s="91"/>
      <c r="RSZ188" s="91"/>
      <c r="RTA188" s="91"/>
      <c r="RTB188" s="91"/>
      <c r="RTC188" s="91"/>
      <c r="RTD188" s="91"/>
      <c r="RTE188" s="91"/>
      <c r="RTF188" s="91"/>
      <c r="RTG188" s="91"/>
      <c r="RTH188" s="91"/>
      <c r="RTI188" s="91"/>
      <c r="RTJ188" s="91"/>
      <c r="RTK188" s="91"/>
      <c r="RTL188" s="91"/>
      <c r="RTM188" s="91"/>
      <c r="RTN188" s="91"/>
      <c r="RTO188" s="91"/>
      <c r="RTP188" s="91"/>
      <c r="RTQ188" s="91"/>
      <c r="RTR188" s="91"/>
      <c r="RTS188" s="91"/>
      <c r="RTT188" s="91"/>
      <c r="RTU188" s="91"/>
      <c r="RTV188" s="91"/>
      <c r="RTW188" s="91"/>
      <c r="RTX188" s="91"/>
      <c r="RTY188" s="91"/>
      <c r="RTZ188" s="91"/>
      <c r="RUA188" s="91"/>
      <c r="RUB188" s="91"/>
      <c r="RUC188" s="91"/>
      <c r="RUD188" s="91"/>
      <c r="RUE188" s="91"/>
      <c r="RUF188" s="91"/>
      <c r="RUG188" s="91"/>
      <c r="RUH188" s="91"/>
      <c r="RUI188" s="91"/>
      <c r="RUJ188" s="91"/>
      <c r="RUK188" s="91"/>
      <c r="RUL188" s="91"/>
      <c r="RUM188" s="91"/>
      <c r="RUN188" s="91"/>
      <c r="RUO188" s="91"/>
      <c r="RUP188" s="91"/>
      <c r="RUQ188" s="91"/>
      <c r="RUR188" s="91"/>
      <c r="RUS188" s="91"/>
      <c r="RUT188" s="91"/>
      <c r="RUU188" s="91"/>
      <c r="RUV188" s="91"/>
      <c r="RUW188" s="91"/>
      <c r="RUX188" s="91"/>
      <c r="RUY188" s="91"/>
      <c r="RUZ188" s="91"/>
      <c r="RVA188" s="91"/>
      <c r="RVB188" s="91"/>
      <c r="RVC188" s="91"/>
      <c r="RVD188" s="91"/>
      <c r="RVE188" s="91"/>
      <c r="RVF188" s="91"/>
      <c r="RVG188" s="91"/>
      <c r="RVH188" s="91"/>
      <c r="RVI188" s="91"/>
      <c r="RVJ188" s="91"/>
      <c r="RVK188" s="91"/>
      <c r="RVL188" s="91"/>
      <c r="RVM188" s="91"/>
      <c r="RVN188" s="91"/>
      <c r="RVO188" s="91"/>
      <c r="RVP188" s="91"/>
      <c r="RVQ188" s="91"/>
      <c r="RVR188" s="91"/>
      <c r="RVS188" s="91"/>
      <c r="RVT188" s="91"/>
      <c r="RVU188" s="91"/>
      <c r="RVV188" s="91"/>
      <c r="RVW188" s="91"/>
      <c r="RVX188" s="91"/>
      <c r="RVY188" s="91"/>
      <c r="RVZ188" s="91"/>
      <c r="RWA188" s="91"/>
      <c r="RWB188" s="91"/>
      <c r="RWC188" s="91"/>
      <c r="RWD188" s="91"/>
      <c r="RWE188" s="91"/>
      <c r="RWF188" s="91"/>
      <c r="RWG188" s="91"/>
      <c r="RWH188" s="91"/>
      <c r="RWI188" s="91"/>
      <c r="RWJ188" s="91"/>
      <c r="RWK188" s="91"/>
      <c r="RWL188" s="91"/>
      <c r="RWM188" s="91"/>
      <c r="RWN188" s="91"/>
      <c r="RWO188" s="91"/>
      <c r="RWP188" s="91"/>
      <c r="RWQ188" s="91"/>
      <c r="RWR188" s="91"/>
      <c r="RWS188" s="91"/>
      <c r="RWT188" s="91"/>
      <c r="RWU188" s="91"/>
      <c r="RWV188" s="91"/>
      <c r="RWW188" s="91"/>
      <c r="RWX188" s="91"/>
      <c r="RWY188" s="91"/>
      <c r="RWZ188" s="91"/>
      <c r="RXA188" s="91"/>
      <c r="RXB188" s="91"/>
      <c r="RXC188" s="91"/>
      <c r="RXD188" s="91"/>
      <c r="RXE188" s="91"/>
      <c r="RXF188" s="91"/>
      <c r="RXG188" s="91"/>
      <c r="RXH188" s="91"/>
      <c r="RXI188" s="91"/>
      <c r="RXJ188" s="91"/>
      <c r="RXK188" s="91"/>
      <c r="RXL188" s="91"/>
      <c r="RXM188" s="91"/>
      <c r="RXN188" s="91"/>
      <c r="RXO188" s="91"/>
      <c r="RXP188" s="91"/>
      <c r="RXQ188" s="91"/>
      <c r="RXR188" s="91"/>
      <c r="RXS188" s="91"/>
      <c r="RXT188" s="91"/>
      <c r="RXU188" s="91"/>
      <c r="RXV188" s="91"/>
      <c r="RXW188" s="91"/>
      <c r="RXX188" s="91"/>
      <c r="RXY188" s="91"/>
      <c r="RXZ188" s="91"/>
      <c r="RYA188" s="91"/>
      <c r="RYB188" s="91"/>
      <c r="RYC188" s="91"/>
      <c r="RYD188" s="91"/>
      <c r="RYE188" s="91"/>
      <c r="RYF188" s="91"/>
      <c r="RYG188" s="91"/>
      <c r="RYH188" s="91"/>
      <c r="RYI188" s="91"/>
      <c r="RYJ188" s="91"/>
      <c r="RYK188" s="91"/>
      <c r="RYL188" s="91"/>
      <c r="RYM188" s="91"/>
      <c r="RYN188" s="91"/>
      <c r="RYO188" s="91"/>
      <c r="RYP188" s="91"/>
      <c r="RYQ188" s="91"/>
      <c r="RYR188" s="91"/>
      <c r="RYS188" s="91"/>
      <c r="RYT188" s="91"/>
      <c r="RYU188" s="91"/>
      <c r="RYV188" s="91"/>
      <c r="RYW188" s="91"/>
      <c r="RYX188" s="91"/>
      <c r="RYY188" s="91"/>
      <c r="RYZ188" s="91"/>
      <c r="RZA188" s="91"/>
      <c r="RZB188" s="91"/>
      <c r="RZC188" s="91"/>
      <c r="RZD188" s="91"/>
      <c r="RZE188" s="91"/>
      <c r="RZF188" s="91"/>
      <c r="RZG188" s="91"/>
      <c r="RZH188" s="91"/>
      <c r="RZI188" s="91"/>
      <c r="RZJ188" s="91"/>
      <c r="RZK188" s="91"/>
      <c r="RZL188" s="91"/>
      <c r="RZM188" s="91"/>
      <c r="RZN188" s="91"/>
      <c r="RZO188" s="91"/>
      <c r="RZP188" s="91"/>
      <c r="RZQ188" s="91"/>
      <c r="RZR188" s="91"/>
      <c r="RZS188" s="91"/>
      <c r="RZT188" s="91"/>
      <c r="RZU188" s="91"/>
      <c r="RZV188" s="91"/>
      <c r="RZW188" s="91"/>
      <c r="RZX188" s="91"/>
      <c r="RZY188" s="91"/>
      <c r="RZZ188" s="91"/>
      <c r="SAA188" s="91"/>
      <c r="SAB188" s="91"/>
      <c r="SAC188" s="91"/>
      <c r="SAD188" s="91"/>
      <c r="SAE188" s="91"/>
      <c r="SAF188" s="91"/>
      <c r="SAG188" s="91"/>
      <c r="SAH188" s="91"/>
      <c r="SAI188" s="91"/>
      <c r="SAJ188" s="91"/>
      <c r="SAK188" s="91"/>
      <c r="SAL188" s="91"/>
      <c r="SAM188" s="91"/>
      <c r="SAN188" s="91"/>
      <c r="SAO188" s="91"/>
      <c r="SAP188" s="91"/>
      <c r="SAQ188" s="91"/>
      <c r="SAR188" s="91"/>
      <c r="SAS188" s="91"/>
      <c r="SAT188" s="91"/>
      <c r="SAU188" s="91"/>
      <c r="SAV188" s="91"/>
      <c r="SAW188" s="91"/>
      <c r="SAX188" s="91"/>
      <c r="SAY188" s="91"/>
      <c r="SAZ188" s="91"/>
      <c r="SBA188" s="91"/>
      <c r="SBB188" s="91"/>
      <c r="SBC188" s="91"/>
      <c r="SBD188" s="91"/>
      <c r="SBE188" s="91"/>
      <c r="SBF188" s="91"/>
      <c r="SBG188" s="91"/>
      <c r="SBH188" s="91"/>
      <c r="SBI188" s="91"/>
      <c r="SBJ188" s="91"/>
      <c r="SBK188" s="91"/>
      <c r="SBL188" s="91"/>
      <c r="SBM188" s="91"/>
      <c r="SBN188" s="91"/>
      <c r="SBO188" s="91"/>
      <c r="SBP188" s="91"/>
      <c r="SBQ188" s="91"/>
      <c r="SBR188" s="91"/>
      <c r="SBS188" s="91"/>
      <c r="SBT188" s="91"/>
      <c r="SBU188" s="91"/>
      <c r="SBV188" s="91"/>
      <c r="SBW188" s="91"/>
      <c r="SBX188" s="91"/>
      <c r="SBY188" s="91"/>
      <c r="SBZ188" s="91"/>
      <c r="SCA188" s="91"/>
      <c r="SCB188" s="91"/>
      <c r="SCC188" s="91"/>
      <c r="SCD188" s="91"/>
      <c r="SCE188" s="91"/>
      <c r="SCF188" s="91"/>
      <c r="SCG188" s="91"/>
      <c r="SCH188" s="91"/>
      <c r="SCI188" s="91"/>
      <c r="SCJ188" s="91"/>
      <c r="SCK188" s="91"/>
      <c r="SCL188" s="91"/>
      <c r="SCM188" s="91"/>
      <c r="SCN188" s="91"/>
      <c r="SCO188" s="91"/>
      <c r="SCP188" s="91"/>
      <c r="SCQ188" s="91"/>
      <c r="SCR188" s="91"/>
      <c r="SCS188" s="91"/>
      <c r="SCT188" s="91"/>
      <c r="SCU188" s="91"/>
      <c r="SCV188" s="91"/>
      <c r="SCW188" s="91"/>
      <c r="SCX188" s="91"/>
      <c r="SCY188" s="91"/>
      <c r="SCZ188" s="91"/>
      <c r="SDA188" s="91"/>
      <c r="SDB188" s="91"/>
      <c r="SDC188" s="91"/>
      <c r="SDD188" s="91"/>
      <c r="SDE188" s="91"/>
      <c r="SDF188" s="91"/>
      <c r="SDG188" s="91"/>
      <c r="SDH188" s="91"/>
      <c r="SDI188" s="91"/>
      <c r="SDJ188" s="91"/>
      <c r="SDK188" s="91"/>
      <c r="SDL188" s="91"/>
      <c r="SDM188" s="91"/>
      <c r="SDN188" s="91"/>
      <c r="SDO188" s="91"/>
      <c r="SDP188" s="91"/>
      <c r="SDQ188" s="91"/>
      <c r="SDR188" s="91"/>
      <c r="SDS188" s="91"/>
      <c r="SDT188" s="91"/>
      <c r="SDU188" s="91"/>
      <c r="SDV188" s="91"/>
      <c r="SDW188" s="91"/>
      <c r="SDX188" s="91"/>
      <c r="SDY188" s="91"/>
      <c r="SDZ188" s="91"/>
      <c r="SEA188" s="91"/>
      <c r="SEB188" s="91"/>
      <c r="SEC188" s="91"/>
      <c r="SED188" s="91"/>
      <c r="SEE188" s="91"/>
      <c r="SEF188" s="91"/>
      <c r="SEG188" s="91"/>
      <c r="SEH188" s="91"/>
      <c r="SEI188" s="91"/>
      <c r="SEJ188" s="91"/>
      <c r="SEK188" s="91"/>
      <c r="SEL188" s="91"/>
      <c r="SEM188" s="91"/>
      <c r="SEN188" s="91"/>
      <c r="SEO188" s="91"/>
      <c r="SEP188" s="91"/>
      <c r="SEQ188" s="91"/>
      <c r="SER188" s="91"/>
      <c r="SES188" s="91"/>
      <c r="SET188" s="91"/>
      <c r="SEU188" s="91"/>
      <c r="SEV188" s="91"/>
      <c r="SEW188" s="91"/>
      <c r="SEX188" s="91"/>
      <c r="SEY188" s="91"/>
      <c r="SEZ188" s="91"/>
      <c r="SFA188" s="91"/>
      <c r="SFB188" s="91"/>
      <c r="SFC188" s="91"/>
      <c r="SFD188" s="91"/>
      <c r="SFE188" s="91"/>
      <c r="SFF188" s="91"/>
      <c r="SFG188" s="91"/>
      <c r="SFH188" s="91"/>
      <c r="SFI188" s="91"/>
      <c r="SFJ188" s="91"/>
      <c r="SFK188" s="91"/>
      <c r="SFL188" s="91"/>
      <c r="SFM188" s="91"/>
      <c r="SFN188" s="91"/>
      <c r="SFO188" s="91"/>
      <c r="SFP188" s="91"/>
      <c r="SFQ188" s="91"/>
      <c r="SFR188" s="91"/>
      <c r="SFS188" s="91"/>
      <c r="SFT188" s="91"/>
      <c r="SFU188" s="91"/>
      <c r="SFV188" s="91"/>
      <c r="SFW188" s="91"/>
      <c r="SFX188" s="91"/>
      <c r="SFY188" s="91"/>
      <c r="SFZ188" s="91"/>
      <c r="SGA188" s="91"/>
      <c r="SGB188" s="91"/>
      <c r="SGC188" s="91"/>
      <c r="SGD188" s="91"/>
      <c r="SGE188" s="91"/>
      <c r="SGF188" s="91"/>
      <c r="SGG188" s="91"/>
      <c r="SGH188" s="91"/>
      <c r="SGI188" s="91"/>
      <c r="SGJ188" s="91"/>
      <c r="SGK188" s="91"/>
      <c r="SGL188" s="91"/>
      <c r="SGM188" s="91"/>
      <c r="SGN188" s="91"/>
      <c r="SGO188" s="91"/>
      <c r="SGP188" s="91"/>
      <c r="SGQ188" s="91"/>
      <c r="SGR188" s="91"/>
      <c r="SGS188" s="91"/>
      <c r="SGT188" s="91"/>
      <c r="SGU188" s="91"/>
      <c r="SGV188" s="91"/>
      <c r="SGW188" s="91"/>
      <c r="SGX188" s="91"/>
      <c r="SGY188" s="91"/>
      <c r="SGZ188" s="91"/>
      <c r="SHA188" s="91"/>
      <c r="SHB188" s="91"/>
      <c r="SHC188" s="91"/>
      <c r="SHD188" s="91"/>
      <c r="SHE188" s="91"/>
      <c r="SHF188" s="91"/>
      <c r="SHG188" s="91"/>
      <c r="SHH188" s="91"/>
      <c r="SHI188" s="91"/>
      <c r="SHJ188" s="91"/>
      <c r="SHK188" s="91"/>
      <c r="SHL188" s="91"/>
      <c r="SHM188" s="91"/>
      <c r="SHN188" s="91"/>
      <c r="SHO188" s="91"/>
      <c r="SHP188" s="91"/>
      <c r="SHQ188" s="91"/>
      <c r="SHR188" s="91"/>
      <c r="SHS188" s="91"/>
      <c r="SHT188" s="91"/>
      <c r="SHU188" s="91"/>
      <c r="SHV188" s="91"/>
      <c r="SHW188" s="91"/>
      <c r="SHX188" s="91"/>
      <c r="SHY188" s="91"/>
      <c r="SHZ188" s="91"/>
      <c r="SIA188" s="91"/>
      <c r="SIB188" s="91"/>
      <c r="SIC188" s="91"/>
      <c r="SID188" s="91"/>
      <c r="SIE188" s="91"/>
      <c r="SIF188" s="91"/>
      <c r="SIG188" s="91"/>
      <c r="SIH188" s="91"/>
      <c r="SII188" s="91"/>
      <c r="SIJ188" s="91"/>
      <c r="SIK188" s="91"/>
      <c r="SIL188" s="91"/>
      <c r="SIM188" s="91"/>
      <c r="SIN188" s="91"/>
      <c r="SIO188" s="91"/>
      <c r="SIP188" s="91"/>
      <c r="SIQ188" s="91"/>
      <c r="SIR188" s="91"/>
      <c r="SIS188" s="91"/>
      <c r="SIT188" s="91"/>
      <c r="SIU188" s="91"/>
      <c r="SIV188" s="91"/>
      <c r="SIW188" s="91"/>
      <c r="SIX188" s="91"/>
      <c r="SIY188" s="91"/>
      <c r="SIZ188" s="91"/>
      <c r="SJA188" s="91"/>
      <c r="SJB188" s="91"/>
      <c r="SJC188" s="91"/>
      <c r="SJD188" s="91"/>
      <c r="SJE188" s="91"/>
      <c r="SJF188" s="91"/>
      <c r="SJG188" s="91"/>
      <c r="SJH188" s="91"/>
      <c r="SJI188" s="91"/>
      <c r="SJJ188" s="91"/>
      <c r="SJK188" s="91"/>
      <c r="SJL188" s="91"/>
      <c r="SJM188" s="91"/>
      <c r="SJN188" s="91"/>
      <c r="SJO188" s="91"/>
      <c r="SJP188" s="91"/>
      <c r="SJQ188" s="91"/>
      <c r="SJR188" s="91"/>
      <c r="SJS188" s="91"/>
      <c r="SJT188" s="91"/>
      <c r="SJU188" s="91"/>
      <c r="SJV188" s="91"/>
      <c r="SJW188" s="91"/>
      <c r="SJX188" s="91"/>
      <c r="SJY188" s="91"/>
      <c r="SJZ188" s="91"/>
      <c r="SKA188" s="91"/>
      <c r="SKB188" s="91"/>
      <c r="SKC188" s="91"/>
      <c r="SKD188" s="91"/>
      <c r="SKE188" s="91"/>
      <c r="SKF188" s="91"/>
      <c r="SKG188" s="91"/>
      <c r="SKH188" s="91"/>
      <c r="SKI188" s="91"/>
      <c r="SKJ188" s="91"/>
      <c r="SKK188" s="91"/>
      <c r="SKL188" s="91"/>
      <c r="SKM188" s="91"/>
      <c r="SKN188" s="91"/>
      <c r="SKO188" s="91"/>
      <c r="SKP188" s="91"/>
      <c r="SKQ188" s="91"/>
      <c r="SKR188" s="91"/>
      <c r="SKS188" s="91"/>
      <c r="SKT188" s="91"/>
      <c r="SKU188" s="91"/>
      <c r="SKV188" s="91"/>
      <c r="SKW188" s="91"/>
      <c r="SKX188" s="91"/>
      <c r="SKY188" s="91"/>
      <c r="SKZ188" s="91"/>
      <c r="SLA188" s="91"/>
      <c r="SLB188" s="91"/>
      <c r="SLC188" s="91"/>
      <c r="SLD188" s="91"/>
      <c r="SLE188" s="91"/>
      <c r="SLF188" s="91"/>
      <c r="SLG188" s="91"/>
      <c r="SLH188" s="91"/>
      <c r="SLI188" s="91"/>
      <c r="SLJ188" s="91"/>
      <c r="SLK188" s="91"/>
      <c r="SLL188" s="91"/>
      <c r="SLM188" s="91"/>
      <c r="SLN188" s="91"/>
      <c r="SLO188" s="91"/>
      <c r="SLP188" s="91"/>
      <c r="SLQ188" s="91"/>
      <c r="SLR188" s="91"/>
      <c r="SLS188" s="91"/>
      <c r="SLT188" s="91"/>
      <c r="SLU188" s="91"/>
      <c r="SLV188" s="91"/>
      <c r="SLW188" s="91"/>
      <c r="SLX188" s="91"/>
      <c r="SLY188" s="91"/>
      <c r="SLZ188" s="91"/>
      <c r="SMA188" s="91"/>
      <c r="SMB188" s="91"/>
      <c r="SMC188" s="91"/>
      <c r="SMD188" s="91"/>
      <c r="SME188" s="91"/>
      <c r="SMF188" s="91"/>
      <c r="SMG188" s="91"/>
      <c r="SMH188" s="91"/>
      <c r="SMI188" s="91"/>
      <c r="SMJ188" s="91"/>
      <c r="SMK188" s="91"/>
      <c r="SML188" s="91"/>
      <c r="SMM188" s="91"/>
      <c r="SMN188" s="91"/>
      <c r="SMO188" s="91"/>
      <c r="SMP188" s="91"/>
      <c r="SMQ188" s="91"/>
      <c r="SMR188" s="91"/>
      <c r="SMS188" s="91"/>
      <c r="SMT188" s="91"/>
      <c r="SMU188" s="91"/>
      <c r="SMV188" s="91"/>
      <c r="SMW188" s="91"/>
      <c r="SMX188" s="91"/>
      <c r="SMY188" s="91"/>
      <c r="SMZ188" s="91"/>
      <c r="SNA188" s="91"/>
      <c r="SNB188" s="91"/>
      <c r="SNC188" s="91"/>
      <c r="SND188" s="91"/>
      <c r="SNE188" s="91"/>
      <c r="SNF188" s="91"/>
      <c r="SNG188" s="91"/>
      <c r="SNH188" s="91"/>
      <c r="SNI188" s="91"/>
      <c r="SNJ188" s="91"/>
      <c r="SNK188" s="91"/>
      <c r="SNL188" s="91"/>
      <c r="SNM188" s="91"/>
      <c r="SNN188" s="91"/>
      <c r="SNO188" s="91"/>
      <c r="SNP188" s="91"/>
      <c r="SNQ188" s="91"/>
      <c r="SNR188" s="91"/>
      <c r="SNS188" s="91"/>
      <c r="SNT188" s="91"/>
      <c r="SNU188" s="91"/>
      <c r="SNV188" s="91"/>
      <c r="SNW188" s="91"/>
      <c r="SNX188" s="91"/>
      <c r="SNY188" s="91"/>
      <c r="SNZ188" s="91"/>
      <c r="SOA188" s="91"/>
      <c r="SOB188" s="91"/>
      <c r="SOC188" s="91"/>
      <c r="SOD188" s="91"/>
      <c r="SOE188" s="91"/>
      <c r="SOF188" s="91"/>
      <c r="SOG188" s="91"/>
      <c r="SOH188" s="91"/>
      <c r="SOI188" s="91"/>
      <c r="SOJ188" s="91"/>
      <c r="SOK188" s="91"/>
      <c r="SOL188" s="91"/>
      <c r="SOM188" s="91"/>
      <c r="SON188" s="91"/>
      <c r="SOO188" s="91"/>
      <c r="SOP188" s="91"/>
      <c r="SOQ188" s="91"/>
      <c r="SOR188" s="91"/>
      <c r="SOS188" s="91"/>
      <c r="SOT188" s="91"/>
      <c r="SOU188" s="91"/>
      <c r="SOV188" s="91"/>
      <c r="SOW188" s="91"/>
      <c r="SOX188" s="91"/>
      <c r="SOY188" s="91"/>
      <c r="SOZ188" s="91"/>
      <c r="SPA188" s="91"/>
      <c r="SPB188" s="91"/>
      <c r="SPC188" s="91"/>
      <c r="SPD188" s="91"/>
      <c r="SPE188" s="91"/>
      <c r="SPF188" s="91"/>
      <c r="SPG188" s="91"/>
      <c r="SPH188" s="91"/>
      <c r="SPI188" s="91"/>
      <c r="SPJ188" s="91"/>
      <c r="SPK188" s="91"/>
      <c r="SPL188" s="91"/>
      <c r="SPM188" s="91"/>
      <c r="SPN188" s="91"/>
      <c r="SPO188" s="91"/>
      <c r="SPP188" s="91"/>
      <c r="SPQ188" s="91"/>
      <c r="SPR188" s="91"/>
      <c r="SPS188" s="91"/>
      <c r="SPT188" s="91"/>
      <c r="SPU188" s="91"/>
      <c r="SPV188" s="91"/>
      <c r="SPW188" s="91"/>
      <c r="SPX188" s="91"/>
      <c r="SPY188" s="91"/>
      <c r="SPZ188" s="91"/>
      <c r="SQA188" s="91"/>
      <c r="SQB188" s="91"/>
      <c r="SQC188" s="91"/>
      <c r="SQD188" s="91"/>
      <c r="SQE188" s="91"/>
      <c r="SQF188" s="91"/>
      <c r="SQG188" s="91"/>
      <c r="SQH188" s="91"/>
      <c r="SQI188" s="91"/>
      <c r="SQJ188" s="91"/>
      <c r="SQK188" s="91"/>
      <c r="SQL188" s="91"/>
      <c r="SQM188" s="91"/>
      <c r="SQN188" s="91"/>
      <c r="SQO188" s="91"/>
      <c r="SQP188" s="91"/>
      <c r="SQQ188" s="91"/>
      <c r="SQR188" s="91"/>
      <c r="SQS188" s="91"/>
      <c r="SQT188" s="91"/>
      <c r="SQU188" s="91"/>
      <c r="SQV188" s="91"/>
      <c r="SQW188" s="91"/>
      <c r="SQX188" s="91"/>
      <c r="SQY188" s="91"/>
      <c r="SQZ188" s="91"/>
      <c r="SRA188" s="91"/>
      <c r="SRB188" s="91"/>
      <c r="SRC188" s="91"/>
      <c r="SRD188" s="91"/>
      <c r="SRE188" s="91"/>
      <c r="SRF188" s="91"/>
      <c r="SRG188" s="91"/>
      <c r="SRH188" s="91"/>
      <c r="SRI188" s="91"/>
      <c r="SRJ188" s="91"/>
      <c r="SRK188" s="91"/>
      <c r="SRL188" s="91"/>
      <c r="SRM188" s="91"/>
      <c r="SRN188" s="91"/>
      <c r="SRO188" s="91"/>
      <c r="SRP188" s="91"/>
      <c r="SRQ188" s="91"/>
      <c r="SRR188" s="91"/>
      <c r="SRS188" s="91"/>
      <c r="SRT188" s="91"/>
      <c r="SRU188" s="91"/>
      <c r="SRV188" s="91"/>
      <c r="SRW188" s="91"/>
      <c r="SRX188" s="91"/>
      <c r="SRY188" s="91"/>
      <c r="SRZ188" s="91"/>
      <c r="SSA188" s="91"/>
      <c r="SSB188" s="91"/>
      <c r="SSC188" s="91"/>
      <c r="SSD188" s="91"/>
      <c r="SSE188" s="91"/>
      <c r="SSF188" s="91"/>
      <c r="SSG188" s="91"/>
      <c r="SSH188" s="91"/>
      <c r="SSI188" s="91"/>
      <c r="SSJ188" s="91"/>
      <c r="SSK188" s="91"/>
      <c r="SSL188" s="91"/>
      <c r="SSM188" s="91"/>
      <c r="SSN188" s="91"/>
      <c r="SSO188" s="91"/>
      <c r="SSP188" s="91"/>
      <c r="SSQ188" s="91"/>
      <c r="SSR188" s="91"/>
      <c r="SSS188" s="91"/>
      <c r="SST188" s="91"/>
      <c r="SSU188" s="91"/>
      <c r="SSV188" s="91"/>
      <c r="SSW188" s="91"/>
      <c r="SSX188" s="91"/>
      <c r="SSY188" s="91"/>
      <c r="SSZ188" s="91"/>
      <c r="STA188" s="91"/>
      <c r="STB188" s="91"/>
      <c r="STC188" s="91"/>
      <c r="STD188" s="91"/>
      <c r="STE188" s="91"/>
      <c r="STF188" s="91"/>
      <c r="STG188" s="91"/>
      <c r="STH188" s="91"/>
      <c r="STI188" s="91"/>
      <c r="STJ188" s="91"/>
      <c r="STK188" s="91"/>
      <c r="STL188" s="91"/>
      <c r="STM188" s="91"/>
      <c r="STN188" s="91"/>
      <c r="STO188" s="91"/>
      <c r="STP188" s="91"/>
      <c r="STQ188" s="91"/>
      <c r="STR188" s="91"/>
      <c r="STS188" s="91"/>
      <c r="STT188" s="91"/>
      <c r="STU188" s="91"/>
      <c r="STV188" s="91"/>
      <c r="STW188" s="91"/>
      <c r="STX188" s="91"/>
      <c r="STY188" s="91"/>
      <c r="STZ188" s="91"/>
      <c r="SUA188" s="91"/>
      <c r="SUB188" s="91"/>
      <c r="SUC188" s="91"/>
      <c r="SUD188" s="91"/>
      <c r="SUE188" s="91"/>
      <c r="SUF188" s="91"/>
      <c r="SUG188" s="91"/>
      <c r="SUH188" s="91"/>
      <c r="SUI188" s="91"/>
      <c r="SUJ188" s="91"/>
      <c r="SUK188" s="91"/>
      <c r="SUL188" s="91"/>
      <c r="SUM188" s="91"/>
      <c r="SUN188" s="91"/>
      <c r="SUO188" s="91"/>
      <c r="SUP188" s="91"/>
      <c r="SUQ188" s="91"/>
      <c r="SUR188" s="91"/>
      <c r="SUS188" s="91"/>
      <c r="SUT188" s="91"/>
      <c r="SUU188" s="91"/>
      <c r="SUV188" s="91"/>
      <c r="SUW188" s="91"/>
      <c r="SUX188" s="91"/>
      <c r="SUY188" s="91"/>
      <c r="SUZ188" s="91"/>
      <c r="SVA188" s="91"/>
      <c r="SVB188" s="91"/>
      <c r="SVC188" s="91"/>
      <c r="SVD188" s="91"/>
      <c r="SVE188" s="91"/>
      <c r="SVF188" s="91"/>
      <c r="SVG188" s="91"/>
      <c r="SVH188" s="91"/>
      <c r="SVI188" s="91"/>
      <c r="SVJ188" s="91"/>
      <c r="SVK188" s="91"/>
      <c r="SVL188" s="91"/>
      <c r="SVM188" s="91"/>
      <c r="SVN188" s="91"/>
      <c r="SVO188" s="91"/>
      <c r="SVP188" s="91"/>
      <c r="SVQ188" s="91"/>
      <c r="SVR188" s="91"/>
      <c r="SVS188" s="91"/>
      <c r="SVT188" s="91"/>
      <c r="SVU188" s="91"/>
      <c r="SVV188" s="91"/>
      <c r="SVW188" s="91"/>
      <c r="SVX188" s="91"/>
      <c r="SVY188" s="91"/>
      <c r="SVZ188" s="91"/>
      <c r="SWA188" s="91"/>
      <c r="SWB188" s="91"/>
      <c r="SWC188" s="91"/>
      <c r="SWD188" s="91"/>
      <c r="SWE188" s="91"/>
      <c r="SWF188" s="91"/>
      <c r="SWG188" s="91"/>
      <c r="SWH188" s="91"/>
      <c r="SWI188" s="91"/>
      <c r="SWJ188" s="91"/>
      <c r="SWK188" s="91"/>
      <c r="SWL188" s="91"/>
      <c r="SWM188" s="91"/>
      <c r="SWN188" s="91"/>
      <c r="SWO188" s="91"/>
      <c r="SWP188" s="91"/>
      <c r="SWQ188" s="91"/>
      <c r="SWR188" s="91"/>
      <c r="SWS188" s="91"/>
      <c r="SWT188" s="91"/>
      <c r="SWU188" s="91"/>
      <c r="SWV188" s="91"/>
      <c r="SWW188" s="91"/>
      <c r="SWX188" s="91"/>
      <c r="SWY188" s="91"/>
      <c r="SWZ188" s="91"/>
      <c r="SXA188" s="91"/>
      <c r="SXB188" s="91"/>
      <c r="SXC188" s="91"/>
      <c r="SXD188" s="91"/>
      <c r="SXE188" s="91"/>
      <c r="SXF188" s="91"/>
      <c r="SXG188" s="91"/>
      <c r="SXH188" s="91"/>
      <c r="SXI188" s="91"/>
      <c r="SXJ188" s="91"/>
      <c r="SXK188" s="91"/>
      <c r="SXL188" s="91"/>
      <c r="SXM188" s="91"/>
      <c r="SXN188" s="91"/>
      <c r="SXO188" s="91"/>
      <c r="SXP188" s="91"/>
      <c r="SXQ188" s="91"/>
      <c r="SXR188" s="91"/>
      <c r="SXS188" s="91"/>
      <c r="SXT188" s="91"/>
      <c r="SXU188" s="91"/>
      <c r="SXV188" s="91"/>
      <c r="SXW188" s="91"/>
      <c r="SXX188" s="91"/>
      <c r="SXY188" s="91"/>
      <c r="SXZ188" s="91"/>
      <c r="SYA188" s="91"/>
      <c r="SYB188" s="91"/>
      <c r="SYC188" s="91"/>
      <c r="SYD188" s="91"/>
      <c r="SYE188" s="91"/>
      <c r="SYF188" s="91"/>
      <c r="SYG188" s="91"/>
      <c r="SYH188" s="91"/>
      <c r="SYI188" s="91"/>
      <c r="SYJ188" s="91"/>
      <c r="SYK188" s="91"/>
      <c r="SYL188" s="91"/>
      <c r="SYM188" s="91"/>
      <c r="SYN188" s="91"/>
      <c r="SYO188" s="91"/>
      <c r="SYP188" s="91"/>
      <c r="SYQ188" s="91"/>
      <c r="SYR188" s="91"/>
      <c r="SYS188" s="91"/>
      <c r="SYT188" s="91"/>
      <c r="SYU188" s="91"/>
      <c r="SYV188" s="91"/>
      <c r="SYW188" s="91"/>
      <c r="SYX188" s="91"/>
      <c r="SYY188" s="91"/>
      <c r="SYZ188" s="91"/>
      <c r="SZA188" s="91"/>
      <c r="SZB188" s="91"/>
      <c r="SZC188" s="91"/>
      <c r="SZD188" s="91"/>
      <c r="SZE188" s="91"/>
      <c r="SZF188" s="91"/>
      <c r="SZG188" s="91"/>
      <c r="SZH188" s="91"/>
      <c r="SZI188" s="91"/>
      <c r="SZJ188" s="91"/>
      <c r="SZK188" s="91"/>
      <c r="SZL188" s="91"/>
      <c r="SZM188" s="91"/>
      <c r="SZN188" s="91"/>
      <c r="SZO188" s="91"/>
      <c r="SZP188" s="91"/>
      <c r="SZQ188" s="91"/>
      <c r="SZR188" s="91"/>
      <c r="SZS188" s="91"/>
      <c r="SZT188" s="91"/>
      <c r="SZU188" s="91"/>
      <c r="SZV188" s="91"/>
      <c r="SZW188" s="91"/>
      <c r="SZX188" s="91"/>
      <c r="SZY188" s="91"/>
      <c r="SZZ188" s="91"/>
      <c r="TAA188" s="91"/>
      <c r="TAB188" s="91"/>
      <c r="TAC188" s="91"/>
      <c r="TAD188" s="91"/>
      <c r="TAE188" s="91"/>
      <c r="TAF188" s="91"/>
      <c r="TAG188" s="91"/>
      <c r="TAH188" s="91"/>
      <c r="TAI188" s="91"/>
      <c r="TAJ188" s="91"/>
      <c r="TAK188" s="91"/>
      <c r="TAL188" s="91"/>
      <c r="TAM188" s="91"/>
      <c r="TAN188" s="91"/>
      <c r="TAO188" s="91"/>
      <c r="TAP188" s="91"/>
      <c r="TAQ188" s="91"/>
      <c r="TAR188" s="91"/>
      <c r="TAS188" s="91"/>
      <c r="TAT188" s="91"/>
      <c r="TAU188" s="91"/>
      <c r="TAV188" s="91"/>
      <c r="TAW188" s="91"/>
      <c r="TAX188" s="91"/>
      <c r="TAY188" s="91"/>
      <c r="TAZ188" s="91"/>
      <c r="TBA188" s="91"/>
      <c r="TBB188" s="91"/>
      <c r="TBC188" s="91"/>
      <c r="TBD188" s="91"/>
      <c r="TBE188" s="91"/>
      <c r="TBF188" s="91"/>
      <c r="TBG188" s="91"/>
      <c r="TBH188" s="91"/>
      <c r="TBI188" s="91"/>
      <c r="TBJ188" s="91"/>
      <c r="TBK188" s="91"/>
      <c r="TBL188" s="91"/>
      <c r="TBM188" s="91"/>
      <c r="TBN188" s="91"/>
      <c r="TBO188" s="91"/>
      <c r="TBP188" s="91"/>
      <c r="TBQ188" s="91"/>
      <c r="TBR188" s="91"/>
      <c r="TBS188" s="91"/>
      <c r="TBT188" s="91"/>
      <c r="TBU188" s="91"/>
      <c r="TBV188" s="91"/>
      <c r="TBW188" s="91"/>
      <c r="TBX188" s="91"/>
      <c r="TBY188" s="91"/>
      <c r="TBZ188" s="91"/>
      <c r="TCA188" s="91"/>
      <c r="TCB188" s="91"/>
      <c r="TCC188" s="91"/>
      <c r="TCD188" s="91"/>
      <c r="TCE188" s="91"/>
      <c r="TCF188" s="91"/>
      <c r="TCG188" s="91"/>
      <c r="TCH188" s="91"/>
      <c r="TCI188" s="91"/>
      <c r="TCJ188" s="91"/>
      <c r="TCK188" s="91"/>
      <c r="TCL188" s="91"/>
      <c r="TCM188" s="91"/>
      <c r="TCN188" s="91"/>
      <c r="TCO188" s="91"/>
      <c r="TCP188" s="91"/>
      <c r="TCQ188" s="91"/>
      <c r="TCR188" s="91"/>
      <c r="TCS188" s="91"/>
      <c r="TCT188" s="91"/>
      <c r="TCU188" s="91"/>
      <c r="TCV188" s="91"/>
      <c r="TCW188" s="91"/>
      <c r="TCX188" s="91"/>
      <c r="TCY188" s="91"/>
      <c r="TCZ188" s="91"/>
      <c r="TDA188" s="91"/>
      <c r="TDB188" s="91"/>
      <c r="TDC188" s="91"/>
      <c r="TDD188" s="91"/>
      <c r="TDE188" s="91"/>
      <c r="TDF188" s="91"/>
      <c r="TDG188" s="91"/>
      <c r="TDH188" s="91"/>
      <c r="TDI188" s="91"/>
      <c r="TDJ188" s="91"/>
      <c r="TDK188" s="91"/>
      <c r="TDL188" s="91"/>
      <c r="TDM188" s="91"/>
      <c r="TDN188" s="91"/>
      <c r="TDO188" s="91"/>
      <c r="TDP188" s="91"/>
      <c r="TDQ188" s="91"/>
      <c r="TDR188" s="91"/>
      <c r="TDS188" s="91"/>
      <c r="TDT188" s="91"/>
      <c r="TDU188" s="91"/>
      <c r="TDV188" s="91"/>
      <c r="TDW188" s="91"/>
      <c r="TDX188" s="91"/>
      <c r="TDY188" s="91"/>
      <c r="TDZ188" s="91"/>
      <c r="TEA188" s="91"/>
      <c r="TEB188" s="91"/>
      <c r="TEC188" s="91"/>
      <c r="TED188" s="91"/>
      <c r="TEE188" s="91"/>
      <c r="TEF188" s="91"/>
      <c r="TEG188" s="91"/>
      <c r="TEH188" s="91"/>
      <c r="TEI188" s="91"/>
      <c r="TEJ188" s="91"/>
      <c r="TEK188" s="91"/>
      <c r="TEL188" s="91"/>
      <c r="TEM188" s="91"/>
      <c r="TEN188" s="91"/>
      <c r="TEO188" s="91"/>
      <c r="TEP188" s="91"/>
      <c r="TEQ188" s="91"/>
      <c r="TER188" s="91"/>
      <c r="TES188" s="91"/>
      <c r="TET188" s="91"/>
      <c r="TEU188" s="91"/>
      <c r="TEV188" s="91"/>
      <c r="TEW188" s="91"/>
      <c r="TEX188" s="91"/>
      <c r="TEY188" s="91"/>
      <c r="TEZ188" s="91"/>
      <c r="TFA188" s="91"/>
      <c r="TFB188" s="91"/>
      <c r="TFC188" s="91"/>
      <c r="TFD188" s="91"/>
      <c r="TFE188" s="91"/>
      <c r="TFF188" s="91"/>
      <c r="TFG188" s="91"/>
      <c r="TFH188" s="91"/>
      <c r="TFI188" s="91"/>
      <c r="TFJ188" s="91"/>
      <c r="TFK188" s="91"/>
      <c r="TFL188" s="91"/>
      <c r="TFM188" s="91"/>
      <c r="TFN188" s="91"/>
      <c r="TFO188" s="91"/>
      <c r="TFP188" s="91"/>
      <c r="TFQ188" s="91"/>
      <c r="TFR188" s="91"/>
      <c r="TFS188" s="91"/>
      <c r="TFT188" s="91"/>
      <c r="TFU188" s="91"/>
      <c r="TFV188" s="91"/>
      <c r="TFW188" s="91"/>
      <c r="TFX188" s="91"/>
      <c r="TFY188" s="91"/>
      <c r="TFZ188" s="91"/>
      <c r="TGA188" s="91"/>
      <c r="TGB188" s="91"/>
      <c r="TGC188" s="91"/>
      <c r="TGD188" s="91"/>
      <c r="TGE188" s="91"/>
      <c r="TGF188" s="91"/>
      <c r="TGG188" s="91"/>
      <c r="TGH188" s="91"/>
      <c r="TGI188" s="91"/>
      <c r="TGJ188" s="91"/>
      <c r="TGK188" s="91"/>
      <c r="TGL188" s="91"/>
      <c r="TGM188" s="91"/>
      <c r="TGN188" s="91"/>
      <c r="TGO188" s="91"/>
      <c r="TGP188" s="91"/>
      <c r="TGQ188" s="91"/>
      <c r="TGR188" s="91"/>
      <c r="TGS188" s="91"/>
      <c r="TGT188" s="91"/>
      <c r="TGU188" s="91"/>
      <c r="TGV188" s="91"/>
      <c r="TGW188" s="91"/>
      <c r="TGX188" s="91"/>
      <c r="TGY188" s="91"/>
      <c r="TGZ188" s="91"/>
      <c r="THA188" s="91"/>
      <c r="THB188" s="91"/>
      <c r="THC188" s="91"/>
      <c r="THD188" s="91"/>
      <c r="THE188" s="91"/>
      <c r="THF188" s="91"/>
      <c r="THG188" s="91"/>
      <c r="THH188" s="91"/>
      <c r="THI188" s="91"/>
      <c r="THJ188" s="91"/>
      <c r="THK188" s="91"/>
      <c r="THL188" s="91"/>
      <c r="THM188" s="91"/>
      <c r="THN188" s="91"/>
      <c r="THO188" s="91"/>
      <c r="THP188" s="91"/>
      <c r="THQ188" s="91"/>
      <c r="THR188" s="91"/>
      <c r="THS188" s="91"/>
      <c r="THT188" s="91"/>
      <c r="THU188" s="91"/>
      <c r="THV188" s="91"/>
      <c r="THW188" s="91"/>
      <c r="THX188" s="91"/>
      <c r="THY188" s="91"/>
      <c r="THZ188" s="91"/>
      <c r="TIA188" s="91"/>
      <c r="TIB188" s="91"/>
      <c r="TIC188" s="91"/>
      <c r="TID188" s="91"/>
      <c r="TIE188" s="91"/>
      <c r="TIF188" s="91"/>
      <c r="TIG188" s="91"/>
      <c r="TIH188" s="91"/>
      <c r="TII188" s="91"/>
      <c r="TIJ188" s="91"/>
      <c r="TIK188" s="91"/>
      <c r="TIL188" s="91"/>
      <c r="TIM188" s="91"/>
      <c r="TIN188" s="91"/>
      <c r="TIO188" s="91"/>
      <c r="TIP188" s="91"/>
      <c r="TIQ188" s="91"/>
      <c r="TIR188" s="91"/>
      <c r="TIS188" s="91"/>
      <c r="TIT188" s="91"/>
      <c r="TIU188" s="91"/>
      <c r="TIV188" s="91"/>
      <c r="TIW188" s="91"/>
      <c r="TIX188" s="91"/>
      <c r="TIY188" s="91"/>
      <c r="TIZ188" s="91"/>
      <c r="TJA188" s="91"/>
      <c r="TJB188" s="91"/>
      <c r="TJC188" s="91"/>
      <c r="TJD188" s="91"/>
      <c r="TJE188" s="91"/>
      <c r="TJF188" s="91"/>
      <c r="TJG188" s="91"/>
      <c r="TJH188" s="91"/>
      <c r="TJI188" s="91"/>
      <c r="TJJ188" s="91"/>
      <c r="TJK188" s="91"/>
      <c r="TJL188" s="91"/>
      <c r="TJM188" s="91"/>
      <c r="TJN188" s="91"/>
      <c r="TJO188" s="91"/>
      <c r="TJP188" s="91"/>
      <c r="TJQ188" s="91"/>
      <c r="TJR188" s="91"/>
      <c r="TJS188" s="91"/>
      <c r="TJT188" s="91"/>
      <c r="TJU188" s="91"/>
      <c r="TJV188" s="91"/>
      <c r="TJW188" s="91"/>
      <c r="TJX188" s="91"/>
      <c r="TJY188" s="91"/>
      <c r="TJZ188" s="91"/>
      <c r="TKA188" s="91"/>
      <c r="TKB188" s="91"/>
      <c r="TKC188" s="91"/>
      <c r="TKD188" s="91"/>
      <c r="TKE188" s="91"/>
      <c r="TKF188" s="91"/>
      <c r="TKG188" s="91"/>
      <c r="TKH188" s="91"/>
      <c r="TKI188" s="91"/>
      <c r="TKJ188" s="91"/>
      <c r="TKK188" s="91"/>
      <c r="TKL188" s="91"/>
      <c r="TKM188" s="91"/>
      <c r="TKN188" s="91"/>
      <c r="TKO188" s="91"/>
      <c r="TKP188" s="91"/>
      <c r="TKQ188" s="91"/>
      <c r="TKR188" s="91"/>
      <c r="TKS188" s="91"/>
      <c r="TKT188" s="91"/>
      <c r="TKU188" s="91"/>
      <c r="TKV188" s="91"/>
      <c r="TKW188" s="91"/>
      <c r="TKX188" s="91"/>
      <c r="TKY188" s="91"/>
      <c r="TKZ188" s="91"/>
      <c r="TLA188" s="91"/>
      <c r="TLB188" s="91"/>
      <c r="TLC188" s="91"/>
      <c r="TLD188" s="91"/>
      <c r="TLE188" s="91"/>
      <c r="TLF188" s="91"/>
      <c r="TLG188" s="91"/>
      <c r="TLH188" s="91"/>
      <c r="TLI188" s="91"/>
      <c r="TLJ188" s="91"/>
      <c r="TLK188" s="91"/>
      <c r="TLL188" s="91"/>
      <c r="TLM188" s="91"/>
      <c r="TLN188" s="91"/>
      <c r="TLO188" s="91"/>
      <c r="TLP188" s="91"/>
      <c r="TLQ188" s="91"/>
      <c r="TLR188" s="91"/>
      <c r="TLS188" s="91"/>
      <c r="TLT188" s="91"/>
      <c r="TLU188" s="91"/>
      <c r="TLV188" s="91"/>
      <c r="TLW188" s="91"/>
      <c r="TLX188" s="91"/>
      <c r="TLY188" s="91"/>
      <c r="TLZ188" s="91"/>
      <c r="TMA188" s="91"/>
      <c r="TMB188" s="91"/>
      <c r="TMC188" s="91"/>
      <c r="TMD188" s="91"/>
      <c r="TME188" s="91"/>
      <c r="TMF188" s="91"/>
      <c r="TMG188" s="91"/>
      <c r="TMH188" s="91"/>
      <c r="TMI188" s="91"/>
      <c r="TMJ188" s="91"/>
      <c r="TMK188" s="91"/>
      <c r="TML188" s="91"/>
      <c r="TMM188" s="91"/>
      <c r="TMN188" s="91"/>
      <c r="TMO188" s="91"/>
      <c r="TMP188" s="91"/>
      <c r="TMQ188" s="91"/>
      <c r="TMR188" s="91"/>
      <c r="TMS188" s="91"/>
      <c r="TMT188" s="91"/>
      <c r="TMU188" s="91"/>
      <c r="TMV188" s="91"/>
      <c r="TMW188" s="91"/>
      <c r="TMX188" s="91"/>
      <c r="TMY188" s="91"/>
      <c r="TMZ188" s="91"/>
      <c r="TNA188" s="91"/>
      <c r="TNB188" s="91"/>
      <c r="TNC188" s="91"/>
      <c r="TND188" s="91"/>
      <c r="TNE188" s="91"/>
      <c r="TNF188" s="91"/>
      <c r="TNG188" s="91"/>
      <c r="TNH188" s="91"/>
      <c r="TNI188" s="91"/>
      <c r="TNJ188" s="91"/>
      <c r="TNK188" s="91"/>
      <c r="TNL188" s="91"/>
      <c r="TNM188" s="91"/>
      <c r="TNN188" s="91"/>
      <c r="TNO188" s="91"/>
      <c r="TNP188" s="91"/>
      <c r="TNQ188" s="91"/>
      <c r="TNR188" s="91"/>
      <c r="TNS188" s="91"/>
      <c r="TNT188" s="91"/>
      <c r="TNU188" s="91"/>
      <c r="TNV188" s="91"/>
      <c r="TNW188" s="91"/>
      <c r="TNX188" s="91"/>
      <c r="TNY188" s="91"/>
      <c r="TNZ188" s="91"/>
      <c r="TOA188" s="91"/>
      <c r="TOB188" s="91"/>
      <c r="TOC188" s="91"/>
      <c r="TOD188" s="91"/>
      <c r="TOE188" s="91"/>
      <c r="TOF188" s="91"/>
      <c r="TOG188" s="91"/>
      <c r="TOH188" s="91"/>
      <c r="TOI188" s="91"/>
      <c r="TOJ188" s="91"/>
      <c r="TOK188" s="91"/>
      <c r="TOL188" s="91"/>
      <c r="TOM188" s="91"/>
      <c r="TON188" s="91"/>
      <c r="TOO188" s="91"/>
      <c r="TOP188" s="91"/>
      <c r="TOQ188" s="91"/>
      <c r="TOR188" s="91"/>
      <c r="TOS188" s="91"/>
      <c r="TOT188" s="91"/>
      <c r="TOU188" s="91"/>
      <c r="TOV188" s="91"/>
      <c r="TOW188" s="91"/>
      <c r="TOX188" s="91"/>
      <c r="TOY188" s="91"/>
      <c r="TOZ188" s="91"/>
      <c r="TPA188" s="91"/>
      <c r="TPB188" s="91"/>
      <c r="TPC188" s="91"/>
      <c r="TPD188" s="91"/>
      <c r="TPE188" s="91"/>
      <c r="TPF188" s="91"/>
      <c r="TPG188" s="91"/>
      <c r="TPH188" s="91"/>
      <c r="TPI188" s="91"/>
      <c r="TPJ188" s="91"/>
      <c r="TPK188" s="91"/>
      <c r="TPL188" s="91"/>
      <c r="TPM188" s="91"/>
      <c r="TPN188" s="91"/>
      <c r="TPO188" s="91"/>
      <c r="TPP188" s="91"/>
      <c r="TPQ188" s="91"/>
      <c r="TPR188" s="91"/>
      <c r="TPS188" s="91"/>
      <c r="TPT188" s="91"/>
      <c r="TPU188" s="91"/>
      <c r="TPV188" s="91"/>
      <c r="TPW188" s="91"/>
      <c r="TPX188" s="91"/>
      <c r="TPY188" s="91"/>
      <c r="TPZ188" s="91"/>
      <c r="TQA188" s="91"/>
      <c r="TQB188" s="91"/>
      <c r="TQC188" s="91"/>
      <c r="TQD188" s="91"/>
      <c r="TQE188" s="91"/>
      <c r="TQF188" s="91"/>
      <c r="TQG188" s="91"/>
      <c r="TQH188" s="91"/>
      <c r="TQI188" s="91"/>
      <c r="TQJ188" s="91"/>
      <c r="TQK188" s="91"/>
      <c r="TQL188" s="91"/>
      <c r="TQM188" s="91"/>
      <c r="TQN188" s="91"/>
      <c r="TQO188" s="91"/>
      <c r="TQP188" s="91"/>
      <c r="TQQ188" s="91"/>
      <c r="TQR188" s="91"/>
      <c r="TQS188" s="91"/>
      <c r="TQT188" s="91"/>
      <c r="TQU188" s="91"/>
      <c r="TQV188" s="91"/>
      <c r="TQW188" s="91"/>
      <c r="TQX188" s="91"/>
      <c r="TQY188" s="91"/>
      <c r="TQZ188" s="91"/>
      <c r="TRA188" s="91"/>
      <c r="TRB188" s="91"/>
      <c r="TRC188" s="91"/>
      <c r="TRD188" s="91"/>
      <c r="TRE188" s="91"/>
      <c r="TRF188" s="91"/>
      <c r="TRG188" s="91"/>
      <c r="TRH188" s="91"/>
      <c r="TRI188" s="91"/>
      <c r="TRJ188" s="91"/>
      <c r="TRK188" s="91"/>
      <c r="TRL188" s="91"/>
      <c r="TRM188" s="91"/>
      <c r="TRN188" s="91"/>
      <c r="TRO188" s="91"/>
      <c r="TRP188" s="91"/>
      <c r="TRQ188" s="91"/>
      <c r="TRR188" s="91"/>
      <c r="TRS188" s="91"/>
      <c r="TRT188" s="91"/>
      <c r="TRU188" s="91"/>
      <c r="TRV188" s="91"/>
      <c r="TRW188" s="91"/>
      <c r="TRX188" s="91"/>
      <c r="TRY188" s="91"/>
      <c r="TRZ188" s="91"/>
      <c r="TSA188" s="91"/>
      <c r="TSB188" s="91"/>
      <c r="TSC188" s="91"/>
      <c r="TSD188" s="91"/>
      <c r="TSE188" s="91"/>
      <c r="TSF188" s="91"/>
      <c r="TSG188" s="91"/>
      <c r="TSH188" s="91"/>
      <c r="TSI188" s="91"/>
      <c r="TSJ188" s="91"/>
      <c r="TSK188" s="91"/>
      <c r="TSL188" s="91"/>
      <c r="TSM188" s="91"/>
      <c r="TSN188" s="91"/>
      <c r="TSO188" s="91"/>
      <c r="TSP188" s="91"/>
      <c r="TSQ188" s="91"/>
      <c r="TSR188" s="91"/>
      <c r="TSS188" s="91"/>
      <c r="TST188" s="91"/>
      <c r="TSU188" s="91"/>
      <c r="TSV188" s="91"/>
      <c r="TSW188" s="91"/>
      <c r="TSX188" s="91"/>
      <c r="TSY188" s="91"/>
      <c r="TSZ188" s="91"/>
      <c r="TTA188" s="91"/>
      <c r="TTB188" s="91"/>
      <c r="TTC188" s="91"/>
      <c r="TTD188" s="91"/>
      <c r="TTE188" s="91"/>
      <c r="TTF188" s="91"/>
      <c r="TTG188" s="91"/>
      <c r="TTH188" s="91"/>
      <c r="TTI188" s="91"/>
      <c r="TTJ188" s="91"/>
      <c r="TTK188" s="91"/>
      <c r="TTL188" s="91"/>
      <c r="TTM188" s="91"/>
      <c r="TTN188" s="91"/>
      <c r="TTO188" s="91"/>
      <c r="TTP188" s="91"/>
      <c r="TTQ188" s="91"/>
      <c r="TTR188" s="91"/>
      <c r="TTS188" s="91"/>
      <c r="TTT188" s="91"/>
      <c r="TTU188" s="91"/>
      <c r="TTV188" s="91"/>
      <c r="TTW188" s="91"/>
      <c r="TTX188" s="91"/>
      <c r="TTY188" s="91"/>
      <c r="TTZ188" s="91"/>
      <c r="TUA188" s="91"/>
      <c r="TUB188" s="91"/>
      <c r="TUC188" s="91"/>
      <c r="TUD188" s="91"/>
      <c r="TUE188" s="91"/>
      <c r="TUF188" s="91"/>
      <c r="TUG188" s="91"/>
      <c r="TUH188" s="91"/>
      <c r="TUI188" s="91"/>
      <c r="TUJ188" s="91"/>
      <c r="TUK188" s="91"/>
      <c r="TUL188" s="91"/>
      <c r="TUM188" s="91"/>
      <c r="TUN188" s="91"/>
      <c r="TUO188" s="91"/>
      <c r="TUP188" s="91"/>
      <c r="TUQ188" s="91"/>
      <c r="TUR188" s="91"/>
      <c r="TUS188" s="91"/>
      <c r="TUT188" s="91"/>
      <c r="TUU188" s="91"/>
      <c r="TUV188" s="91"/>
      <c r="TUW188" s="91"/>
      <c r="TUX188" s="91"/>
      <c r="TUY188" s="91"/>
      <c r="TUZ188" s="91"/>
      <c r="TVA188" s="91"/>
      <c r="TVB188" s="91"/>
      <c r="TVC188" s="91"/>
      <c r="TVD188" s="91"/>
      <c r="TVE188" s="91"/>
      <c r="TVF188" s="91"/>
      <c r="TVG188" s="91"/>
      <c r="TVH188" s="91"/>
      <c r="TVI188" s="91"/>
      <c r="TVJ188" s="91"/>
      <c r="TVK188" s="91"/>
      <c r="TVL188" s="91"/>
      <c r="TVM188" s="91"/>
      <c r="TVN188" s="91"/>
      <c r="TVO188" s="91"/>
      <c r="TVP188" s="91"/>
      <c r="TVQ188" s="91"/>
      <c r="TVR188" s="91"/>
      <c r="TVS188" s="91"/>
      <c r="TVT188" s="91"/>
      <c r="TVU188" s="91"/>
      <c r="TVV188" s="91"/>
      <c r="TVW188" s="91"/>
      <c r="TVX188" s="91"/>
      <c r="TVY188" s="91"/>
      <c r="TVZ188" s="91"/>
      <c r="TWA188" s="91"/>
      <c r="TWB188" s="91"/>
      <c r="TWC188" s="91"/>
      <c r="TWD188" s="91"/>
      <c r="TWE188" s="91"/>
      <c r="TWF188" s="91"/>
      <c r="TWG188" s="91"/>
      <c r="TWH188" s="91"/>
      <c r="TWI188" s="91"/>
      <c r="TWJ188" s="91"/>
      <c r="TWK188" s="91"/>
      <c r="TWL188" s="91"/>
      <c r="TWM188" s="91"/>
      <c r="TWN188" s="91"/>
      <c r="TWO188" s="91"/>
      <c r="TWP188" s="91"/>
      <c r="TWQ188" s="91"/>
      <c r="TWR188" s="91"/>
      <c r="TWS188" s="91"/>
      <c r="TWT188" s="91"/>
      <c r="TWU188" s="91"/>
      <c r="TWV188" s="91"/>
      <c r="TWW188" s="91"/>
      <c r="TWX188" s="91"/>
      <c r="TWY188" s="91"/>
      <c r="TWZ188" s="91"/>
      <c r="TXA188" s="91"/>
      <c r="TXB188" s="91"/>
      <c r="TXC188" s="91"/>
      <c r="TXD188" s="91"/>
      <c r="TXE188" s="91"/>
      <c r="TXF188" s="91"/>
      <c r="TXG188" s="91"/>
      <c r="TXH188" s="91"/>
      <c r="TXI188" s="91"/>
      <c r="TXJ188" s="91"/>
      <c r="TXK188" s="91"/>
      <c r="TXL188" s="91"/>
      <c r="TXM188" s="91"/>
      <c r="TXN188" s="91"/>
      <c r="TXO188" s="91"/>
      <c r="TXP188" s="91"/>
      <c r="TXQ188" s="91"/>
      <c r="TXR188" s="91"/>
      <c r="TXS188" s="91"/>
      <c r="TXT188" s="91"/>
      <c r="TXU188" s="91"/>
      <c r="TXV188" s="91"/>
      <c r="TXW188" s="91"/>
      <c r="TXX188" s="91"/>
      <c r="TXY188" s="91"/>
      <c r="TXZ188" s="91"/>
      <c r="TYA188" s="91"/>
      <c r="TYB188" s="91"/>
      <c r="TYC188" s="91"/>
      <c r="TYD188" s="91"/>
      <c r="TYE188" s="91"/>
      <c r="TYF188" s="91"/>
      <c r="TYG188" s="91"/>
      <c r="TYH188" s="91"/>
      <c r="TYI188" s="91"/>
      <c r="TYJ188" s="91"/>
      <c r="TYK188" s="91"/>
      <c r="TYL188" s="91"/>
      <c r="TYM188" s="91"/>
      <c r="TYN188" s="91"/>
      <c r="TYO188" s="91"/>
      <c r="TYP188" s="91"/>
      <c r="TYQ188" s="91"/>
      <c r="TYR188" s="91"/>
      <c r="TYS188" s="91"/>
      <c r="TYT188" s="91"/>
      <c r="TYU188" s="91"/>
      <c r="TYV188" s="91"/>
      <c r="TYW188" s="91"/>
      <c r="TYX188" s="91"/>
      <c r="TYY188" s="91"/>
      <c r="TYZ188" s="91"/>
      <c r="TZA188" s="91"/>
      <c r="TZB188" s="91"/>
      <c r="TZC188" s="91"/>
      <c r="TZD188" s="91"/>
      <c r="TZE188" s="91"/>
      <c r="TZF188" s="91"/>
      <c r="TZG188" s="91"/>
      <c r="TZH188" s="91"/>
      <c r="TZI188" s="91"/>
      <c r="TZJ188" s="91"/>
      <c r="TZK188" s="91"/>
      <c r="TZL188" s="91"/>
      <c r="TZM188" s="91"/>
      <c r="TZN188" s="91"/>
      <c r="TZO188" s="91"/>
      <c r="TZP188" s="91"/>
      <c r="TZQ188" s="91"/>
      <c r="TZR188" s="91"/>
      <c r="TZS188" s="91"/>
      <c r="TZT188" s="91"/>
      <c r="TZU188" s="91"/>
      <c r="TZV188" s="91"/>
      <c r="TZW188" s="91"/>
      <c r="TZX188" s="91"/>
      <c r="TZY188" s="91"/>
      <c r="TZZ188" s="91"/>
      <c r="UAA188" s="91"/>
      <c r="UAB188" s="91"/>
      <c r="UAC188" s="91"/>
      <c r="UAD188" s="91"/>
      <c r="UAE188" s="91"/>
      <c r="UAF188" s="91"/>
      <c r="UAG188" s="91"/>
      <c r="UAH188" s="91"/>
      <c r="UAI188" s="91"/>
      <c r="UAJ188" s="91"/>
      <c r="UAK188" s="91"/>
      <c r="UAL188" s="91"/>
      <c r="UAM188" s="91"/>
      <c r="UAN188" s="91"/>
      <c r="UAO188" s="91"/>
      <c r="UAP188" s="91"/>
      <c r="UAQ188" s="91"/>
      <c r="UAR188" s="91"/>
      <c r="UAS188" s="91"/>
      <c r="UAT188" s="91"/>
      <c r="UAU188" s="91"/>
      <c r="UAV188" s="91"/>
      <c r="UAW188" s="91"/>
      <c r="UAX188" s="91"/>
      <c r="UAY188" s="91"/>
      <c r="UAZ188" s="91"/>
      <c r="UBA188" s="91"/>
      <c r="UBB188" s="91"/>
      <c r="UBC188" s="91"/>
      <c r="UBD188" s="91"/>
      <c r="UBE188" s="91"/>
      <c r="UBF188" s="91"/>
      <c r="UBG188" s="91"/>
      <c r="UBH188" s="91"/>
      <c r="UBI188" s="91"/>
      <c r="UBJ188" s="91"/>
      <c r="UBK188" s="91"/>
      <c r="UBL188" s="91"/>
      <c r="UBM188" s="91"/>
      <c r="UBN188" s="91"/>
      <c r="UBO188" s="91"/>
      <c r="UBP188" s="91"/>
      <c r="UBQ188" s="91"/>
      <c r="UBR188" s="91"/>
      <c r="UBS188" s="91"/>
      <c r="UBT188" s="91"/>
      <c r="UBU188" s="91"/>
      <c r="UBV188" s="91"/>
      <c r="UBW188" s="91"/>
      <c r="UBX188" s="91"/>
      <c r="UBY188" s="91"/>
      <c r="UBZ188" s="91"/>
      <c r="UCA188" s="91"/>
      <c r="UCB188" s="91"/>
      <c r="UCC188" s="91"/>
      <c r="UCD188" s="91"/>
      <c r="UCE188" s="91"/>
      <c r="UCF188" s="91"/>
      <c r="UCG188" s="91"/>
      <c r="UCH188" s="91"/>
      <c r="UCI188" s="91"/>
      <c r="UCJ188" s="91"/>
      <c r="UCK188" s="91"/>
      <c r="UCL188" s="91"/>
      <c r="UCM188" s="91"/>
      <c r="UCN188" s="91"/>
      <c r="UCO188" s="91"/>
      <c r="UCP188" s="91"/>
      <c r="UCQ188" s="91"/>
      <c r="UCR188" s="91"/>
      <c r="UCS188" s="91"/>
      <c r="UCT188" s="91"/>
      <c r="UCU188" s="91"/>
      <c r="UCV188" s="91"/>
      <c r="UCW188" s="91"/>
      <c r="UCX188" s="91"/>
      <c r="UCY188" s="91"/>
      <c r="UCZ188" s="91"/>
      <c r="UDA188" s="91"/>
      <c r="UDB188" s="91"/>
      <c r="UDC188" s="91"/>
      <c r="UDD188" s="91"/>
      <c r="UDE188" s="91"/>
      <c r="UDF188" s="91"/>
      <c r="UDG188" s="91"/>
      <c r="UDH188" s="91"/>
      <c r="UDI188" s="91"/>
      <c r="UDJ188" s="91"/>
      <c r="UDK188" s="91"/>
      <c r="UDL188" s="91"/>
      <c r="UDM188" s="91"/>
      <c r="UDN188" s="91"/>
      <c r="UDO188" s="91"/>
      <c r="UDP188" s="91"/>
      <c r="UDQ188" s="91"/>
      <c r="UDR188" s="91"/>
      <c r="UDS188" s="91"/>
      <c r="UDT188" s="91"/>
      <c r="UDU188" s="91"/>
      <c r="UDV188" s="91"/>
      <c r="UDW188" s="91"/>
      <c r="UDX188" s="91"/>
      <c r="UDY188" s="91"/>
      <c r="UDZ188" s="91"/>
      <c r="UEA188" s="91"/>
      <c r="UEB188" s="91"/>
      <c r="UEC188" s="91"/>
      <c r="UED188" s="91"/>
      <c r="UEE188" s="91"/>
      <c r="UEF188" s="91"/>
      <c r="UEG188" s="91"/>
      <c r="UEH188" s="91"/>
      <c r="UEI188" s="91"/>
      <c r="UEJ188" s="91"/>
      <c r="UEK188" s="91"/>
      <c r="UEL188" s="91"/>
      <c r="UEM188" s="91"/>
      <c r="UEN188" s="91"/>
      <c r="UEO188" s="91"/>
      <c r="UEP188" s="91"/>
      <c r="UEQ188" s="91"/>
      <c r="UER188" s="91"/>
      <c r="UES188" s="91"/>
      <c r="UET188" s="91"/>
      <c r="UEU188" s="91"/>
      <c r="UEV188" s="91"/>
      <c r="UEW188" s="91"/>
      <c r="UEX188" s="91"/>
      <c r="UEY188" s="91"/>
      <c r="UEZ188" s="91"/>
      <c r="UFA188" s="91"/>
      <c r="UFB188" s="91"/>
      <c r="UFC188" s="91"/>
      <c r="UFD188" s="91"/>
      <c r="UFE188" s="91"/>
      <c r="UFF188" s="91"/>
      <c r="UFG188" s="91"/>
      <c r="UFH188" s="91"/>
      <c r="UFI188" s="91"/>
      <c r="UFJ188" s="91"/>
      <c r="UFK188" s="91"/>
      <c r="UFL188" s="91"/>
      <c r="UFM188" s="91"/>
      <c r="UFN188" s="91"/>
      <c r="UFO188" s="91"/>
      <c r="UFP188" s="91"/>
      <c r="UFQ188" s="91"/>
      <c r="UFR188" s="91"/>
      <c r="UFS188" s="91"/>
      <c r="UFT188" s="91"/>
      <c r="UFU188" s="91"/>
      <c r="UFV188" s="91"/>
      <c r="UFW188" s="91"/>
      <c r="UFX188" s="91"/>
      <c r="UFY188" s="91"/>
      <c r="UFZ188" s="91"/>
      <c r="UGA188" s="91"/>
      <c r="UGB188" s="91"/>
      <c r="UGC188" s="91"/>
      <c r="UGD188" s="91"/>
      <c r="UGE188" s="91"/>
      <c r="UGF188" s="91"/>
      <c r="UGG188" s="91"/>
      <c r="UGH188" s="91"/>
      <c r="UGI188" s="91"/>
      <c r="UGJ188" s="91"/>
      <c r="UGK188" s="91"/>
      <c r="UGL188" s="91"/>
      <c r="UGM188" s="91"/>
      <c r="UGN188" s="91"/>
      <c r="UGO188" s="91"/>
      <c r="UGP188" s="91"/>
      <c r="UGQ188" s="91"/>
      <c r="UGR188" s="91"/>
      <c r="UGS188" s="91"/>
      <c r="UGT188" s="91"/>
      <c r="UGU188" s="91"/>
      <c r="UGV188" s="91"/>
      <c r="UGW188" s="91"/>
      <c r="UGX188" s="91"/>
      <c r="UGY188" s="91"/>
      <c r="UGZ188" s="91"/>
      <c r="UHA188" s="91"/>
      <c r="UHB188" s="91"/>
      <c r="UHC188" s="91"/>
      <c r="UHD188" s="91"/>
      <c r="UHE188" s="91"/>
      <c r="UHF188" s="91"/>
      <c r="UHG188" s="91"/>
      <c r="UHH188" s="91"/>
      <c r="UHI188" s="91"/>
      <c r="UHJ188" s="91"/>
      <c r="UHK188" s="91"/>
      <c r="UHL188" s="91"/>
      <c r="UHM188" s="91"/>
      <c r="UHN188" s="91"/>
      <c r="UHO188" s="91"/>
      <c r="UHP188" s="91"/>
      <c r="UHQ188" s="91"/>
      <c r="UHR188" s="91"/>
      <c r="UHS188" s="91"/>
      <c r="UHT188" s="91"/>
      <c r="UHU188" s="91"/>
      <c r="UHV188" s="91"/>
      <c r="UHW188" s="91"/>
      <c r="UHX188" s="91"/>
      <c r="UHY188" s="91"/>
      <c r="UHZ188" s="91"/>
      <c r="UIA188" s="91"/>
      <c r="UIB188" s="91"/>
      <c r="UIC188" s="91"/>
      <c r="UID188" s="91"/>
      <c r="UIE188" s="91"/>
      <c r="UIF188" s="91"/>
      <c r="UIG188" s="91"/>
      <c r="UIH188" s="91"/>
      <c r="UII188" s="91"/>
      <c r="UIJ188" s="91"/>
      <c r="UIK188" s="91"/>
      <c r="UIL188" s="91"/>
      <c r="UIM188" s="91"/>
      <c r="UIN188" s="91"/>
      <c r="UIO188" s="91"/>
      <c r="UIP188" s="91"/>
      <c r="UIQ188" s="91"/>
      <c r="UIR188" s="91"/>
      <c r="UIS188" s="91"/>
      <c r="UIT188" s="91"/>
      <c r="UIU188" s="91"/>
      <c r="UIV188" s="91"/>
      <c r="UIW188" s="91"/>
      <c r="UIX188" s="91"/>
      <c r="UIY188" s="91"/>
      <c r="UIZ188" s="91"/>
      <c r="UJA188" s="91"/>
      <c r="UJB188" s="91"/>
      <c r="UJC188" s="91"/>
      <c r="UJD188" s="91"/>
      <c r="UJE188" s="91"/>
      <c r="UJF188" s="91"/>
      <c r="UJG188" s="91"/>
      <c r="UJH188" s="91"/>
      <c r="UJI188" s="91"/>
      <c r="UJJ188" s="91"/>
      <c r="UJK188" s="91"/>
      <c r="UJL188" s="91"/>
      <c r="UJM188" s="91"/>
      <c r="UJN188" s="91"/>
      <c r="UJO188" s="91"/>
      <c r="UJP188" s="91"/>
      <c r="UJQ188" s="91"/>
      <c r="UJR188" s="91"/>
      <c r="UJS188" s="91"/>
      <c r="UJT188" s="91"/>
      <c r="UJU188" s="91"/>
      <c r="UJV188" s="91"/>
      <c r="UJW188" s="91"/>
      <c r="UJX188" s="91"/>
      <c r="UJY188" s="91"/>
      <c r="UJZ188" s="91"/>
      <c r="UKA188" s="91"/>
      <c r="UKB188" s="91"/>
      <c r="UKC188" s="91"/>
      <c r="UKD188" s="91"/>
      <c r="UKE188" s="91"/>
      <c r="UKF188" s="91"/>
      <c r="UKG188" s="91"/>
      <c r="UKH188" s="91"/>
      <c r="UKI188" s="91"/>
      <c r="UKJ188" s="91"/>
      <c r="UKK188" s="91"/>
      <c r="UKL188" s="91"/>
      <c r="UKM188" s="91"/>
      <c r="UKN188" s="91"/>
      <c r="UKO188" s="91"/>
      <c r="UKP188" s="91"/>
      <c r="UKQ188" s="91"/>
      <c r="UKR188" s="91"/>
      <c r="UKS188" s="91"/>
      <c r="UKT188" s="91"/>
      <c r="UKU188" s="91"/>
      <c r="UKV188" s="91"/>
      <c r="UKW188" s="91"/>
      <c r="UKX188" s="91"/>
      <c r="UKY188" s="91"/>
      <c r="UKZ188" s="91"/>
      <c r="ULA188" s="91"/>
      <c r="ULB188" s="91"/>
      <c r="ULC188" s="91"/>
      <c r="ULD188" s="91"/>
      <c r="ULE188" s="91"/>
      <c r="ULF188" s="91"/>
      <c r="ULG188" s="91"/>
      <c r="ULH188" s="91"/>
      <c r="ULI188" s="91"/>
      <c r="ULJ188" s="91"/>
      <c r="ULK188" s="91"/>
      <c r="ULL188" s="91"/>
      <c r="ULM188" s="91"/>
      <c r="ULN188" s="91"/>
      <c r="ULO188" s="91"/>
      <c r="ULP188" s="91"/>
      <c r="ULQ188" s="91"/>
      <c r="ULR188" s="91"/>
      <c r="ULS188" s="91"/>
      <c r="ULT188" s="91"/>
      <c r="ULU188" s="91"/>
      <c r="ULV188" s="91"/>
      <c r="ULW188" s="91"/>
      <c r="ULX188" s="91"/>
      <c r="ULY188" s="91"/>
      <c r="ULZ188" s="91"/>
      <c r="UMA188" s="91"/>
      <c r="UMB188" s="91"/>
      <c r="UMC188" s="91"/>
      <c r="UMD188" s="91"/>
      <c r="UME188" s="91"/>
      <c r="UMF188" s="91"/>
      <c r="UMG188" s="91"/>
      <c r="UMH188" s="91"/>
      <c r="UMI188" s="91"/>
      <c r="UMJ188" s="91"/>
      <c r="UMK188" s="91"/>
      <c r="UML188" s="91"/>
      <c r="UMM188" s="91"/>
      <c r="UMN188" s="91"/>
      <c r="UMO188" s="91"/>
      <c r="UMP188" s="91"/>
      <c r="UMQ188" s="91"/>
      <c r="UMR188" s="91"/>
      <c r="UMS188" s="91"/>
      <c r="UMT188" s="91"/>
      <c r="UMU188" s="91"/>
      <c r="UMV188" s="91"/>
      <c r="UMW188" s="91"/>
      <c r="UMX188" s="91"/>
      <c r="UMY188" s="91"/>
      <c r="UMZ188" s="91"/>
      <c r="UNA188" s="91"/>
      <c r="UNB188" s="91"/>
      <c r="UNC188" s="91"/>
      <c r="UND188" s="91"/>
      <c r="UNE188" s="91"/>
      <c r="UNF188" s="91"/>
      <c r="UNG188" s="91"/>
      <c r="UNH188" s="91"/>
      <c r="UNI188" s="91"/>
      <c r="UNJ188" s="91"/>
      <c r="UNK188" s="91"/>
      <c r="UNL188" s="91"/>
      <c r="UNM188" s="91"/>
      <c r="UNN188" s="91"/>
      <c r="UNO188" s="91"/>
      <c r="UNP188" s="91"/>
      <c r="UNQ188" s="91"/>
      <c r="UNR188" s="91"/>
      <c r="UNS188" s="91"/>
      <c r="UNT188" s="91"/>
      <c r="UNU188" s="91"/>
      <c r="UNV188" s="91"/>
      <c r="UNW188" s="91"/>
      <c r="UNX188" s="91"/>
      <c r="UNY188" s="91"/>
      <c r="UNZ188" s="91"/>
      <c r="UOA188" s="91"/>
      <c r="UOB188" s="91"/>
      <c r="UOC188" s="91"/>
      <c r="UOD188" s="91"/>
      <c r="UOE188" s="91"/>
      <c r="UOF188" s="91"/>
      <c r="UOG188" s="91"/>
      <c r="UOH188" s="91"/>
      <c r="UOI188" s="91"/>
      <c r="UOJ188" s="91"/>
      <c r="UOK188" s="91"/>
      <c r="UOL188" s="91"/>
      <c r="UOM188" s="91"/>
      <c r="UON188" s="91"/>
      <c r="UOO188" s="91"/>
      <c r="UOP188" s="91"/>
      <c r="UOQ188" s="91"/>
      <c r="UOR188" s="91"/>
      <c r="UOS188" s="91"/>
      <c r="UOT188" s="91"/>
      <c r="UOU188" s="91"/>
      <c r="UOV188" s="91"/>
      <c r="UOW188" s="91"/>
      <c r="UOX188" s="91"/>
      <c r="UOY188" s="91"/>
      <c r="UOZ188" s="91"/>
      <c r="UPA188" s="91"/>
      <c r="UPB188" s="91"/>
      <c r="UPC188" s="91"/>
      <c r="UPD188" s="91"/>
      <c r="UPE188" s="91"/>
      <c r="UPF188" s="91"/>
      <c r="UPG188" s="91"/>
      <c r="UPH188" s="91"/>
      <c r="UPI188" s="91"/>
      <c r="UPJ188" s="91"/>
      <c r="UPK188" s="91"/>
      <c r="UPL188" s="91"/>
      <c r="UPM188" s="91"/>
      <c r="UPN188" s="91"/>
      <c r="UPO188" s="91"/>
      <c r="UPP188" s="91"/>
      <c r="UPQ188" s="91"/>
      <c r="UPR188" s="91"/>
      <c r="UPS188" s="91"/>
      <c r="UPT188" s="91"/>
      <c r="UPU188" s="91"/>
      <c r="UPV188" s="91"/>
      <c r="UPW188" s="91"/>
      <c r="UPX188" s="91"/>
      <c r="UPY188" s="91"/>
      <c r="UPZ188" s="91"/>
      <c r="UQA188" s="91"/>
      <c r="UQB188" s="91"/>
      <c r="UQC188" s="91"/>
      <c r="UQD188" s="91"/>
      <c r="UQE188" s="91"/>
      <c r="UQF188" s="91"/>
      <c r="UQG188" s="91"/>
      <c r="UQH188" s="91"/>
      <c r="UQI188" s="91"/>
      <c r="UQJ188" s="91"/>
      <c r="UQK188" s="91"/>
      <c r="UQL188" s="91"/>
      <c r="UQM188" s="91"/>
      <c r="UQN188" s="91"/>
      <c r="UQO188" s="91"/>
      <c r="UQP188" s="91"/>
      <c r="UQQ188" s="91"/>
      <c r="UQR188" s="91"/>
      <c r="UQS188" s="91"/>
      <c r="UQT188" s="91"/>
      <c r="UQU188" s="91"/>
      <c r="UQV188" s="91"/>
      <c r="UQW188" s="91"/>
      <c r="UQX188" s="91"/>
      <c r="UQY188" s="91"/>
      <c r="UQZ188" s="91"/>
      <c r="URA188" s="91"/>
      <c r="URB188" s="91"/>
      <c r="URC188" s="91"/>
      <c r="URD188" s="91"/>
      <c r="URE188" s="91"/>
      <c r="URF188" s="91"/>
      <c r="URG188" s="91"/>
      <c r="URH188" s="91"/>
      <c r="URI188" s="91"/>
      <c r="URJ188" s="91"/>
      <c r="URK188" s="91"/>
      <c r="URL188" s="91"/>
      <c r="URM188" s="91"/>
      <c r="URN188" s="91"/>
      <c r="URO188" s="91"/>
      <c r="URP188" s="91"/>
      <c r="URQ188" s="91"/>
      <c r="URR188" s="91"/>
      <c r="URS188" s="91"/>
      <c r="URT188" s="91"/>
      <c r="URU188" s="91"/>
      <c r="URV188" s="91"/>
      <c r="URW188" s="91"/>
      <c r="URX188" s="91"/>
      <c r="URY188" s="91"/>
      <c r="URZ188" s="91"/>
      <c r="USA188" s="91"/>
      <c r="USB188" s="91"/>
      <c r="USC188" s="91"/>
      <c r="USD188" s="91"/>
      <c r="USE188" s="91"/>
      <c r="USF188" s="91"/>
      <c r="USG188" s="91"/>
      <c r="USH188" s="91"/>
      <c r="USI188" s="91"/>
      <c r="USJ188" s="91"/>
      <c r="USK188" s="91"/>
      <c r="USL188" s="91"/>
      <c r="USM188" s="91"/>
      <c r="USN188" s="91"/>
      <c r="USO188" s="91"/>
      <c r="USP188" s="91"/>
      <c r="USQ188" s="91"/>
      <c r="USR188" s="91"/>
      <c r="USS188" s="91"/>
      <c r="UST188" s="91"/>
      <c r="USU188" s="91"/>
      <c r="USV188" s="91"/>
      <c r="USW188" s="91"/>
      <c r="USX188" s="91"/>
      <c r="USY188" s="91"/>
      <c r="USZ188" s="91"/>
      <c r="UTA188" s="91"/>
      <c r="UTB188" s="91"/>
      <c r="UTC188" s="91"/>
      <c r="UTD188" s="91"/>
      <c r="UTE188" s="91"/>
      <c r="UTF188" s="91"/>
      <c r="UTG188" s="91"/>
      <c r="UTH188" s="91"/>
      <c r="UTI188" s="91"/>
      <c r="UTJ188" s="91"/>
      <c r="UTK188" s="91"/>
      <c r="UTL188" s="91"/>
      <c r="UTM188" s="91"/>
      <c r="UTN188" s="91"/>
      <c r="UTO188" s="91"/>
      <c r="UTP188" s="91"/>
      <c r="UTQ188" s="91"/>
      <c r="UTR188" s="91"/>
      <c r="UTS188" s="91"/>
      <c r="UTT188" s="91"/>
      <c r="UTU188" s="91"/>
      <c r="UTV188" s="91"/>
      <c r="UTW188" s="91"/>
      <c r="UTX188" s="91"/>
      <c r="UTY188" s="91"/>
      <c r="UTZ188" s="91"/>
      <c r="UUA188" s="91"/>
      <c r="UUB188" s="91"/>
      <c r="UUC188" s="91"/>
      <c r="UUD188" s="91"/>
      <c r="UUE188" s="91"/>
      <c r="UUF188" s="91"/>
      <c r="UUG188" s="91"/>
      <c r="UUH188" s="91"/>
      <c r="UUI188" s="91"/>
      <c r="UUJ188" s="91"/>
      <c r="UUK188" s="91"/>
      <c r="UUL188" s="91"/>
      <c r="UUM188" s="91"/>
      <c r="UUN188" s="91"/>
      <c r="UUO188" s="91"/>
      <c r="UUP188" s="91"/>
      <c r="UUQ188" s="91"/>
      <c r="UUR188" s="91"/>
      <c r="UUS188" s="91"/>
      <c r="UUT188" s="91"/>
      <c r="UUU188" s="91"/>
      <c r="UUV188" s="91"/>
      <c r="UUW188" s="91"/>
      <c r="UUX188" s="91"/>
      <c r="UUY188" s="91"/>
      <c r="UUZ188" s="91"/>
      <c r="UVA188" s="91"/>
      <c r="UVB188" s="91"/>
      <c r="UVC188" s="91"/>
      <c r="UVD188" s="91"/>
      <c r="UVE188" s="91"/>
      <c r="UVF188" s="91"/>
      <c r="UVG188" s="91"/>
      <c r="UVH188" s="91"/>
      <c r="UVI188" s="91"/>
      <c r="UVJ188" s="91"/>
      <c r="UVK188" s="91"/>
      <c r="UVL188" s="91"/>
      <c r="UVM188" s="91"/>
      <c r="UVN188" s="91"/>
      <c r="UVO188" s="91"/>
      <c r="UVP188" s="91"/>
      <c r="UVQ188" s="91"/>
      <c r="UVR188" s="91"/>
      <c r="UVS188" s="91"/>
      <c r="UVT188" s="91"/>
      <c r="UVU188" s="91"/>
      <c r="UVV188" s="91"/>
      <c r="UVW188" s="91"/>
      <c r="UVX188" s="91"/>
      <c r="UVY188" s="91"/>
      <c r="UVZ188" s="91"/>
      <c r="UWA188" s="91"/>
      <c r="UWB188" s="91"/>
      <c r="UWC188" s="91"/>
      <c r="UWD188" s="91"/>
      <c r="UWE188" s="91"/>
      <c r="UWF188" s="91"/>
      <c r="UWG188" s="91"/>
      <c r="UWH188" s="91"/>
      <c r="UWI188" s="91"/>
      <c r="UWJ188" s="91"/>
      <c r="UWK188" s="91"/>
      <c r="UWL188" s="91"/>
      <c r="UWM188" s="91"/>
      <c r="UWN188" s="91"/>
      <c r="UWO188" s="91"/>
      <c r="UWP188" s="91"/>
      <c r="UWQ188" s="91"/>
      <c r="UWR188" s="91"/>
      <c r="UWS188" s="91"/>
      <c r="UWT188" s="91"/>
      <c r="UWU188" s="91"/>
      <c r="UWV188" s="91"/>
      <c r="UWW188" s="91"/>
      <c r="UWX188" s="91"/>
      <c r="UWY188" s="91"/>
      <c r="UWZ188" s="91"/>
      <c r="UXA188" s="91"/>
      <c r="UXB188" s="91"/>
      <c r="UXC188" s="91"/>
      <c r="UXD188" s="91"/>
      <c r="UXE188" s="91"/>
      <c r="UXF188" s="91"/>
      <c r="UXG188" s="91"/>
      <c r="UXH188" s="91"/>
      <c r="UXI188" s="91"/>
      <c r="UXJ188" s="91"/>
      <c r="UXK188" s="91"/>
      <c r="UXL188" s="91"/>
      <c r="UXM188" s="91"/>
      <c r="UXN188" s="91"/>
      <c r="UXO188" s="91"/>
      <c r="UXP188" s="91"/>
      <c r="UXQ188" s="91"/>
      <c r="UXR188" s="91"/>
      <c r="UXS188" s="91"/>
      <c r="UXT188" s="91"/>
      <c r="UXU188" s="91"/>
      <c r="UXV188" s="91"/>
      <c r="UXW188" s="91"/>
      <c r="UXX188" s="91"/>
      <c r="UXY188" s="91"/>
      <c r="UXZ188" s="91"/>
      <c r="UYA188" s="91"/>
      <c r="UYB188" s="91"/>
      <c r="UYC188" s="91"/>
      <c r="UYD188" s="91"/>
      <c r="UYE188" s="91"/>
      <c r="UYF188" s="91"/>
      <c r="UYG188" s="91"/>
      <c r="UYH188" s="91"/>
      <c r="UYI188" s="91"/>
      <c r="UYJ188" s="91"/>
      <c r="UYK188" s="91"/>
      <c r="UYL188" s="91"/>
      <c r="UYM188" s="91"/>
      <c r="UYN188" s="91"/>
      <c r="UYO188" s="91"/>
      <c r="UYP188" s="91"/>
      <c r="UYQ188" s="91"/>
      <c r="UYR188" s="91"/>
      <c r="UYS188" s="91"/>
      <c r="UYT188" s="91"/>
      <c r="UYU188" s="91"/>
      <c r="UYV188" s="91"/>
      <c r="UYW188" s="91"/>
      <c r="UYX188" s="91"/>
      <c r="UYY188" s="91"/>
      <c r="UYZ188" s="91"/>
      <c r="UZA188" s="91"/>
      <c r="UZB188" s="91"/>
      <c r="UZC188" s="91"/>
      <c r="UZD188" s="91"/>
      <c r="UZE188" s="91"/>
      <c r="UZF188" s="91"/>
      <c r="UZG188" s="91"/>
      <c r="UZH188" s="91"/>
      <c r="UZI188" s="91"/>
      <c r="UZJ188" s="91"/>
      <c r="UZK188" s="91"/>
      <c r="UZL188" s="91"/>
      <c r="UZM188" s="91"/>
      <c r="UZN188" s="91"/>
      <c r="UZO188" s="91"/>
      <c r="UZP188" s="91"/>
      <c r="UZQ188" s="91"/>
      <c r="UZR188" s="91"/>
      <c r="UZS188" s="91"/>
      <c r="UZT188" s="91"/>
      <c r="UZU188" s="91"/>
      <c r="UZV188" s="91"/>
      <c r="UZW188" s="91"/>
      <c r="UZX188" s="91"/>
      <c r="UZY188" s="91"/>
      <c r="UZZ188" s="91"/>
      <c r="VAA188" s="91"/>
      <c r="VAB188" s="91"/>
      <c r="VAC188" s="91"/>
      <c r="VAD188" s="91"/>
      <c r="VAE188" s="91"/>
      <c r="VAF188" s="91"/>
      <c r="VAG188" s="91"/>
      <c r="VAH188" s="91"/>
      <c r="VAI188" s="91"/>
      <c r="VAJ188" s="91"/>
      <c r="VAK188" s="91"/>
      <c r="VAL188" s="91"/>
      <c r="VAM188" s="91"/>
      <c r="VAN188" s="91"/>
      <c r="VAO188" s="91"/>
      <c r="VAP188" s="91"/>
      <c r="VAQ188" s="91"/>
      <c r="VAR188" s="91"/>
      <c r="VAS188" s="91"/>
      <c r="VAT188" s="91"/>
      <c r="VAU188" s="91"/>
      <c r="VAV188" s="91"/>
      <c r="VAW188" s="91"/>
      <c r="VAX188" s="91"/>
      <c r="VAY188" s="91"/>
      <c r="VAZ188" s="91"/>
      <c r="VBA188" s="91"/>
      <c r="VBB188" s="91"/>
      <c r="VBC188" s="91"/>
      <c r="VBD188" s="91"/>
      <c r="VBE188" s="91"/>
      <c r="VBF188" s="91"/>
      <c r="VBG188" s="91"/>
      <c r="VBH188" s="91"/>
      <c r="VBI188" s="91"/>
      <c r="VBJ188" s="91"/>
      <c r="VBK188" s="91"/>
      <c r="VBL188" s="91"/>
      <c r="VBM188" s="91"/>
      <c r="VBN188" s="91"/>
      <c r="VBO188" s="91"/>
      <c r="VBP188" s="91"/>
      <c r="VBQ188" s="91"/>
      <c r="VBR188" s="91"/>
      <c r="VBS188" s="91"/>
      <c r="VBT188" s="91"/>
      <c r="VBU188" s="91"/>
      <c r="VBV188" s="91"/>
      <c r="VBW188" s="91"/>
      <c r="VBX188" s="91"/>
      <c r="VBY188" s="91"/>
      <c r="VBZ188" s="91"/>
      <c r="VCA188" s="91"/>
      <c r="VCB188" s="91"/>
      <c r="VCC188" s="91"/>
      <c r="VCD188" s="91"/>
      <c r="VCE188" s="91"/>
      <c r="VCF188" s="91"/>
      <c r="VCG188" s="91"/>
      <c r="VCH188" s="91"/>
      <c r="VCI188" s="91"/>
      <c r="VCJ188" s="91"/>
      <c r="VCK188" s="91"/>
      <c r="VCL188" s="91"/>
      <c r="VCM188" s="91"/>
      <c r="VCN188" s="91"/>
      <c r="VCO188" s="91"/>
      <c r="VCP188" s="91"/>
      <c r="VCQ188" s="91"/>
      <c r="VCR188" s="91"/>
      <c r="VCS188" s="91"/>
      <c r="VCT188" s="91"/>
      <c r="VCU188" s="91"/>
      <c r="VCV188" s="91"/>
      <c r="VCW188" s="91"/>
      <c r="VCX188" s="91"/>
      <c r="VCY188" s="91"/>
      <c r="VCZ188" s="91"/>
      <c r="VDA188" s="91"/>
      <c r="VDB188" s="91"/>
      <c r="VDC188" s="91"/>
      <c r="VDD188" s="91"/>
      <c r="VDE188" s="91"/>
      <c r="VDF188" s="91"/>
      <c r="VDG188" s="91"/>
      <c r="VDH188" s="91"/>
      <c r="VDI188" s="91"/>
      <c r="VDJ188" s="91"/>
      <c r="VDK188" s="91"/>
      <c r="VDL188" s="91"/>
      <c r="VDM188" s="91"/>
      <c r="VDN188" s="91"/>
      <c r="VDO188" s="91"/>
      <c r="VDP188" s="91"/>
      <c r="VDQ188" s="91"/>
      <c r="VDR188" s="91"/>
      <c r="VDS188" s="91"/>
      <c r="VDT188" s="91"/>
      <c r="VDU188" s="91"/>
      <c r="VDV188" s="91"/>
      <c r="VDW188" s="91"/>
      <c r="VDX188" s="91"/>
      <c r="VDY188" s="91"/>
      <c r="VDZ188" s="91"/>
      <c r="VEA188" s="91"/>
      <c r="VEB188" s="91"/>
      <c r="VEC188" s="91"/>
      <c r="VED188" s="91"/>
      <c r="VEE188" s="91"/>
      <c r="VEF188" s="91"/>
      <c r="VEG188" s="91"/>
      <c r="VEH188" s="91"/>
      <c r="VEI188" s="91"/>
      <c r="VEJ188" s="91"/>
      <c r="VEK188" s="91"/>
      <c r="VEL188" s="91"/>
      <c r="VEM188" s="91"/>
      <c r="VEN188" s="91"/>
      <c r="VEO188" s="91"/>
      <c r="VEP188" s="91"/>
      <c r="VEQ188" s="91"/>
      <c r="VER188" s="91"/>
      <c r="VES188" s="91"/>
      <c r="VET188" s="91"/>
      <c r="VEU188" s="91"/>
      <c r="VEV188" s="91"/>
      <c r="VEW188" s="91"/>
      <c r="VEX188" s="91"/>
      <c r="VEY188" s="91"/>
      <c r="VEZ188" s="91"/>
      <c r="VFA188" s="91"/>
      <c r="VFB188" s="91"/>
      <c r="VFC188" s="91"/>
      <c r="VFD188" s="91"/>
      <c r="VFE188" s="91"/>
      <c r="VFF188" s="91"/>
      <c r="VFG188" s="91"/>
      <c r="VFH188" s="91"/>
      <c r="VFI188" s="91"/>
      <c r="VFJ188" s="91"/>
      <c r="VFK188" s="91"/>
      <c r="VFL188" s="91"/>
      <c r="VFM188" s="91"/>
      <c r="VFN188" s="91"/>
      <c r="VFO188" s="91"/>
      <c r="VFP188" s="91"/>
      <c r="VFQ188" s="91"/>
      <c r="VFR188" s="91"/>
      <c r="VFS188" s="91"/>
      <c r="VFT188" s="91"/>
      <c r="VFU188" s="91"/>
      <c r="VFV188" s="91"/>
      <c r="VFW188" s="91"/>
      <c r="VFX188" s="91"/>
      <c r="VFY188" s="91"/>
      <c r="VFZ188" s="91"/>
      <c r="VGA188" s="91"/>
      <c r="VGB188" s="91"/>
      <c r="VGC188" s="91"/>
      <c r="VGD188" s="91"/>
      <c r="VGE188" s="91"/>
      <c r="VGF188" s="91"/>
      <c r="VGG188" s="91"/>
      <c r="VGH188" s="91"/>
      <c r="VGI188" s="91"/>
      <c r="VGJ188" s="91"/>
      <c r="VGK188" s="91"/>
      <c r="VGL188" s="91"/>
      <c r="VGM188" s="91"/>
      <c r="VGN188" s="91"/>
      <c r="VGO188" s="91"/>
      <c r="VGP188" s="91"/>
      <c r="VGQ188" s="91"/>
      <c r="VGR188" s="91"/>
      <c r="VGS188" s="91"/>
      <c r="VGT188" s="91"/>
      <c r="VGU188" s="91"/>
      <c r="VGV188" s="91"/>
      <c r="VGW188" s="91"/>
      <c r="VGX188" s="91"/>
      <c r="VGY188" s="91"/>
      <c r="VGZ188" s="91"/>
      <c r="VHA188" s="91"/>
      <c r="VHB188" s="91"/>
      <c r="VHC188" s="91"/>
      <c r="VHD188" s="91"/>
      <c r="VHE188" s="91"/>
      <c r="VHF188" s="91"/>
      <c r="VHG188" s="91"/>
      <c r="VHH188" s="91"/>
      <c r="VHI188" s="91"/>
      <c r="VHJ188" s="91"/>
      <c r="VHK188" s="91"/>
      <c r="VHL188" s="91"/>
      <c r="VHM188" s="91"/>
      <c r="VHN188" s="91"/>
      <c r="VHO188" s="91"/>
      <c r="VHP188" s="91"/>
      <c r="VHQ188" s="91"/>
      <c r="VHR188" s="91"/>
      <c r="VHS188" s="91"/>
      <c r="VHT188" s="91"/>
      <c r="VHU188" s="91"/>
      <c r="VHV188" s="91"/>
      <c r="VHW188" s="91"/>
      <c r="VHX188" s="91"/>
      <c r="VHY188" s="91"/>
      <c r="VHZ188" s="91"/>
      <c r="VIA188" s="91"/>
      <c r="VIB188" s="91"/>
      <c r="VIC188" s="91"/>
      <c r="VID188" s="91"/>
      <c r="VIE188" s="91"/>
      <c r="VIF188" s="91"/>
      <c r="VIG188" s="91"/>
      <c r="VIH188" s="91"/>
      <c r="VII188" s="91"/>
      <c r="VIJ188" s="91"/>
      <c r="VIK188" s="91"/>
      <c r="VIL188" s="91"/>
      <c r="VIM188" s="91"/>
      <c r="VIN188" s="91"/>
      <c r="VIO188" s="91"/>
      <c r="VIP188" s="91"/>
      <c r="VIQ188" s="91"/>
      <c r="VIR188" s="91"/>
      <c r="VIS188" s="91"/>
      <c r="VIT188" s="91"/>
      <c r="VIU188" s="91"/>
      <c r="VIV188" s="91"/>
      <c r="VIW188" s="91"/>
      <c r="VIX188" s="91"/>
      <c r="VIY188" s="91"/>
      <c r="VIZ188" s="91"/>
      <c r="VJA188" s="91"/>
      <c r="VJB188" s="91"/>
      <c r="VJC188" s="91"/>
      <c r="VJD188" s="91"/>
      <c r="VJE188" s="91"/>
      <c r="VJF188" s="91"/>
      <c r="VJG188" s="91"/>
      <c r="VJH188" s="91"/>
      <c r="VJI188" s="91"/>
      <c r="VJJ188" s="91"/>
      <c r="VJK188" s="91"/>
      <c r="VJL188" s="91"/>
      <c r="VJM188" s="91"/>
      <c r="VJN188" s="91"/>
      <c r="VJO188" s="91"/>
      <c r="VJP188" s="91"/>
      <c r="VJQ188" s="91"/>
      <c r="VJR188" s="91"/>
      <c r="VJS188" s="91"/>
      <c r="VJT188" s="91"/>
      <c r="VJU188" s="91"/>
      <c r="VJV188" s="91"/>
      <c r="VJW188" s="91"/>
      <c r="VJX188" s="91"/>
      <c r="VJY188" s="91"/>
      <c r="VJZ188" s="91"/>
      <c r="VKA188" s="91"/>
      <c r="VKB188" s="91"/>
      <c r="VKC188" s="91"/>
      <c r="VKD188" s="91"/>
      <c r="VKE188" s="91"/>
      <c r="VKF188" s="91"/>
      <c r="VKG188" s="91"/>
      <c r="VKH188" s="91"/>
      <c r="VKI188" s="91"/>
      <c r="VKJ188" s="91"/>
      <c r="VKK188" s="91"/>
      <c r="VKL188" s="91"/>
      <c r="VKM188" s="91"/>
      <c r="VKN188" s="91"/>
      <c r="VKO188" s="91"/>
      <c r="VKP188" s="91"/>
      <c r="VKQ188" s="91"/>
      <c r="VKR188" s="91"/>
      <c r="VKS188" s="91"/>
      <c r="VKT188" s="91"/>
      <c r="VKU188" s="91"/>
      <c r="VKV188" s="91"/>
      <c r="VKW188" s="91"/>
      <c r="VKX188" s="91"/>
      <c r="VKY188" s="91"/>
      <c r="VKZ188" s="91"/>
      <c r="VLA188" s="91"/>
      <c r="VLB188" s="91"/>
      <c r="VLC188" s="91"/>
      <c r="VLD188" s="91"/>
      <c r="VLE188" s="91"/>
      <c r="VLF188" s="91"/>
      <c r="VLG188" s="91"/>
      <c r="VLH188" s="91"/>
      <c r="VLI188" s="91"/>
      <c r="VLJ188" s="91"/>
      <c r="VLK188" s="91"/>
      <c r="VLL188" s="91"/>
      <c r="VLM188" s="91"/>
      <c r="VLN188" s="91"/>
      <c r="VLO188" s="91"/>
      <c r="VLP188" s="91"/>
      <c r="VLQ188" s="91"/>
      <c r="VLR188" s="91"/>
      <c r="VLS188" s="91"/>
      <c r="VLT188" s="91"/>
      <c r="VLU188" s="91"/>
      <c r="VLV188" s="91"/>
      <c r="VLW188" s="91"/>
      <c r="VLX188" s="91"/>
      <c r="VLY188" s="91"/>
      <c r="VLZ188" s="91"/>
      <c r="VMA188" s="91"/>
      <c r="VMB188" s="91"/>
      <c r="VMC188" s="91"/>
      <c r="VMD188" s="91"/>
      <c r="VME188" s="91"/>
      <c r="VMF188" s="91"/>
      <c r="VMG188" s="91"/>
      <c r="VMH188" s="91"/>
      <c r="VMI188" s="91"/>
      <c r="VMJ188" s="91"/>
      <c r="VMK188" s="91"/>
      <c r="VML188" s="91"/>
      <c r="VMM188" s="91"/>
      <c r="VMN188" s="91"/>
      <c r="VMO188" s="91"/>
      <c r="VMP188" s="91"/>
      <c r="VMQ188" s="91"/>
      <c r="VMR188" s="91"/>
      <c r="VMS188" s="91"/>
      <c r="VMT188" s="91"/>
      <c r="VMU188" s="91"/>
      <c r="VMV188" s="91"/>
      <c r="VMW188" s="91"/>
      <c r="VMX188" s="91"/>
      <c r="VMY188" s="91"/>
      <c r="VMZ188" s="91"/>
      <c r="VNA188" s="91"/>
      <c r="VNB188" s="91"/>
      <c r="VNC188" s="91"/>
      <c r="VND188" s="91"/>
      <c r="VNE188" s="91"/>
      <c r="VNF188" s="91"/>
      <c r="VNG188" s="91"/>
      <c r="VNH188" s="91"/>
      <c r="VNI188" s="91"/>
      <c r="VNJ188" s="91"/>
      <c r="VNK188" s="91"/>
      <c r="VNL188" s="91"/>
      <c r="VNM188" s="91"/>
      <c r="VNN188" s="91"/>
      <c r="VNO188" s="91"/>
      <c r="VNP188" s="91"/>
      <c r="VNQ188" s="91"/>
      <c r="VNR188" s="91"/>
      <c r="VNS188" s="91"/>
      <c r="VNT188" s="91"/>
      <c r="VNU188" s="91"/>
      <c r="VNV188" s="91"/>
      <c r="VNW188" s="91"/>
      <c r="VNX188" s="91"/>
      <c r="VNY188" s="91"/>
      <c r="VNZ188" s="91"/>
      <c r="VOA188" s="91"/>
      <c r="VOB188" s="91"/>
      <c r="VOC188" s="91"/>
      <c r="VOD188" s="91"/>
      <c r="VOE188" s="91"/>
      <c r="VOF188" s="91"/>
      <c r="VOG188" s="91"/>
      <c r="VOH188" s="91"/>
      <c r="VOI188" s="91"/>
      <c r="VOJ188" s="91"/>
      <c r="VOK188" s="91"/>
      <c r="VOL188" s="91"/>
      <c r="VOM188" s="91"/>
      <c r="VON188" s="91"/>
      <c r="VOO188" s="91"/>
      <c r="VOP188" s="91"/>
      <c r="VOQ188" s="91"/>
      <c r="VOR188" s="91"/>
      <c r="VOS188" s="91"/>
      <c r="VOT188" s="91"/>
      <c r="VOU188" s="91"/>
      <c r="VOV188" s="91"/>
      <c r="VOW188" s="91"/>
      <c r="VOX188" s="91"/>
      <c r="VOY188" s="91"/>
      <c r="VOZ188" s="91"/>
      <c r="VPA188" s="91"/>
      <c r="VPB188" s="91"/>
      <c r="VPC188" s="91"/>
      <c r="VPD188" s="91"/>
      <c r="VPE188" s="91"/>
      <c r="VPF188" s="91"/>
      <c r="VPG188" s="91"/>
      <c r="VPH188" s="91"/>
      <c r="VPI188" s="91"/>
      <c r="VPJ188" s="91"/>
      <c r="VPK188" s="91"/>
      <c r="VPL188" s="91"/>
      <c r="VPM188" s="91"/>
      <c r="VPN188" s="91"/>
      <c r="VPO188" s="91"/>
      <c r="VPP188" s="91"/>
      <c r="VPQ188" s="91"/>
      <c r="VPR188" s="91"/>
      <c r="VPS188" s="91"/>
      <c r="VPT188" s="91"/>
      <c r="VPU188" s="91"/>
      <c r="VPV188" s="91"/>
      <c r="VPW188" s="91"/>
      <c r="VPX188" s="91"/>
      <c r="VPY188" s="91"/>
      <c r="VPZ188" s="91"/>
      <c r="VQA188" s="91"/>
      <c r="VQB188" s="91"/>
      <c r="VQC188" s="91"/>
      <c r="VQD188" s="91"/>
      <c r="VQE188" s="91"/>
      <c r="VQF188" s="91"/>
      <c r="VQG188" s="91"/>
      <c r="VQH188" s="91"/>
      <c r="VQI188" s="91"/>
      <c r="VQJ188" s="91"/>
      <c r="VQK188" s="91"/>
      <c r="VQL188" s="91"/>
      <c r="VQM188" s="91"/>
      <c r="VQN188" s="91"/>
      <c r="VQO188" s="91"/>
      <c r="VQP188" s="91"/>
      <c r="VQQ188" s="91"/>
      <c r="VQR188" s="91"/>
      <c r="VQS188" s="91"/>
      <c r="VQT188" s="91"/>
      <c r="VQU188" s="91"/>
      <c r="VQV188" s="91"/>
      <c r="VQW188" s="91"/>
      <c r="VQX188" s="91"/>
      <c r="VQY188" s="91"/>
      <c r="VQZ188" s="91"/>
      <c r="VRA188" s="91"/>
      <c r="VRB188" s="91"/>
      <c r="VRC188" s="91"/>
      <c r="VRD188" s="91"/>
      <c r="VRE188" s="91"/>
      <c r="VRF188" s="91"/>
      <c r="VRG188" s="91"/>
      <c r="VRH188" s="91"/>
      <c r="VRI188" s="91"/>
      <c r="VRJ188" s="91"/>
      <c r="VRK188" s="91"/>
      <c r="VRL188" s="91"/>
      <c r="VRM188" s="91"/>
      <c r="VRN188" s="91"/>
      <c r="VRO188" s="91"/>
      <c r="VRP188" s="91"/>
      <c r="VRQ188" s="91"/>
      <c r="VRR188" s="91"/>
      <c r="VRS188" s="91"/>
      <c r="VRT188" s="91"/>
      <c r="VRU188" s="91"/>
      <c r="VRV188" s="91"/>
      <c r="VRW188" s="91"/>
      <c r="VRX188" s="91"/>
      <c r="VRY188" s="91"/>
      <c r="VRZ188" s="91"/>
      <c r="VSA188" s="91"/>
      <c r="VSB188" s="91"/>
      <c r="VSC188" s="91"/>
      <c r="VSD188" s="91"/>
      <c r="VSE188" s="91"/>
      <c r="VSF188" s="91"/>
      <c r="VSG188" s="91"/>
      <c r="VSH188" s="91"/>
      <c r="VSI188" s="91"/>
      <c r="VSJ188" s="91"/>
      <c r="VSK188" s="91"/>
      <c r="VSL188" s="91"/>
      <c r="VSM188" s="91"/>
      <c r="VSN188" s="91"/>
      <c r="VSO188" s="91"/>
      <c r="VSP188" s="91"/>
      <c r="VSQ188" s="91"/>
      <c r="VSR188" s="91"/>
      <c r="VSS188" s="91"/>
      <c r="VST188" s="91"/>
      <c r="VSU188" s="91"/>
      <c r="VSV188" s="91"/>
      <c r="VSW188" s="91"/>
      <c r="VSX188" s="91"/>
      <c r="VSY188" s="91"/>
      <c r="VSZ188" s="91"/>
      <c r="VTA188" s="91"/>
      <c r="VTB188" s="91"/>
      <c r="VTC188" s="91"/>
      <c r="VTD188" s="91"/>
      <c r="VTE188" s="91"/>
      <c r="VTF188" s="91"/>
      <c r="VTG188" s="91"/>
      <c r="VTH188" s="91"/>
      <c r="VTI188" s="91"/>
      <c r="VTJ188" s="91"/>
      <c r="VTK188" s="91"/>
      <c r="VTL188" s="91"/>
      <c r="VTM188" s="91"/>
      <c r="VTN188" s="91"/>
      <c r="VTO188" s="91"/>
      <c r="VTP188" s="91"/>
      <c r="VTQ188" s="91"/>
      <c r="VTR188" s="91"/>
      <c r="VTS188" s="91"/>
      <c r="VTT188" s="91"/>
      <c r="VTU188" s="91"/>
      <c r="VTV188" s="91"/>
      <c r="VTW188" s="91"/>
      <c r="VTX188" s="91"/>
      <c r="VTY188" s="91"/>
      <c r="VTZ188" s="91"/>
      <c r="VUA188" s="91"/>
      <c r="VUB188" s="91"/>
      <c r="VUC188" s="91"/>
      <c r="VUD188" s="91"/>
      <c r="VUE188" s="91"/>
      <c r="VUF188" s="91"/>
      <c r="VUG188" s="91"/>
      <c r="VUH188" s="91"/>
      <c r="VUI188" s="91"/>
      <c r="VUJ188" s="91"/>
      <c r="VUK188" s="91"/>
      <c r="VUL188" s="91"/>
      <c r="VUM188" s="91"/>
      <c r="VUN188" s="91"/>
      <c r="VUO188" s="91"/>
      <c r="VUP188" s="91"/>
      <c r="VUQ188" s="91"/>
      <c r="VUR188" s="91"/>
      <c r="VUS188" s="91"/>
      <c r="VUT188" s="91"/>
      <c r="VUU188" s="91"/>
      <c r="VUV188" s="91"/>
      <c r="VUW188" s="91"/>
      <c r="VUX188" s="91"/>
      <c r="VUY188" s="91"/>
      <c r="VUZ188" s="91"/>
      <c r="VVA188" s="91"/>
      <c r="VVB188" s="91"/>
      <c r="VVC188" s="91"/>
      <c r="VVD188" s="91"/>
      <c r="VVE188" s="91"/>
      <c r="VVF188" s="91"/>
      <c r="VVG188" s="91"/>
      <c r="VVH188" s="91"/>
      <c r="VVI188" s="91"/>
      <c r="VVJ188" s="91"/>
      <c r="VVK188" s="91"/>
      <c r="VVL188" s="91"/>
      <c r="VVM188" s="91"/>
      <c r="VVN188" s="91"/>
      <c r="VVO188" s="91"/>
      <c r="VVP188" s="91"/>
      <c r="VVQ188" s="91"/>
      <c r="VVR188" s="91"/>
      <c r="VVS188" s="91"/>
      <c r="VVT188" s="91"/>
      <c r="VVU188" s="91"/>
      <c r="VVV188" s="91"/>
      <c r="VVW188" s="91"/>
      <c r="VVX188" s="91"/>
      <c r="VVY188" s="91"/>
      <c r="VVZ188" s="91"/>
      <c r="VWA188" s="91"/>
      <c r="VWB188" s="91"/>
      <c r="VWC188" s="91"/>
      <c r="VWD188" s="91"/>
      <c r="VWE188" s="91"/>
      <c r="VWF188" s="91"/>
      <c r="VWG188" s="91"/>
      <c r="VWH188" s="91"/>
      <c r="VWI188" s="91"/>
      <c r="VWJ188" s="91"/>
      <c r="VWK188" s="91"/>
      <c r="VWL188" s="91"/>
      <c r="VWM188" s="91"/>
      <c r="VWN188" s="91"/>
      <c r="VWO188" s="91"/>
      <c r="VWP188" s="91"/>
      <c r="VWQ188" s="91"/>
      <c r="VWR188" s="91"/>
      <c r="VWS188" s="91"/>
      <c r="VWT188" s="91"/>
      <c r="VWU188" s="91"/>
      <c r="VWV188" s="91"/>
      <c r="VWW188" s="91"/>
      <c r="VWX188" s="91"/>
      <c r="VWY188" s="91"/>
      <c r="VWZ188" s="91"/>
      <c r="VXA188" s="91"/>
      <c r="VXB188" s="91"/>
      <c r="VXC188" s="91"/>
      <c r="VXD188" s="91"/>
      <c r="VXE188" s="91"/>
      <c r="VXF188" s="91"/>
      <c r="VXG188" s="91"/>
      <c r="VXH188" s="91"/>
      <c r="VXI188" s="91"/>
      <c r="VXJ188" s="91"/>
      <c r="VXK188" s="91"/>
      <c r="VXL188" s="91"/>
      <c r="VXM188" s="91"/>
      <c r="VXN188" s="91"/>
      <c r="VXO188" s="91"/>
      <c r="VXP188" s="91"/>
      <c r="VXQ188" s="91"/>
      <c r="VXR188" s="91"/>
      <c r="VXS188" s="91"/>
      <c r="VXT188" s="91"/>
      <c r="VXU188" s="91"/>
      <c r="VXV188" s="91"/>
      <c r="VXW188" s="91"/>
      <c r="VXX188" s="91"/>
      <c r="VXY188" s="91"/>
      <c r="VXZ188" s="91"/>
      <c r="VYA188" s="91"/>
      <c r="VYB188" s="91"/>
      <c r="VYC188" s="91"/>
      <c r="VYD188" s="91"/>
      <c r="VYE188" s="91"/>
      <c r="VYF188" s="91"/>
      <c r="VYG188" s="91"/>
      <c r="VYH188" s="91"/>
      <c r="VYI188" s="91"/>
      <c r="VYJ188" s="91"/>
      <c r="VYK188" s="91"/>
      <c r="VYL188" s="91"/>
      <c r="VYM188" s="91"/>
      <c r="VYN188" s="91"/>
      <c r="VYO188" s="91"/>
      <c r="VYP188" s="91"/>
      <c r="VYQ188" s="91"/>
      <c r="VYR188" s="91"/>
      <c r="VYS188" s="91"/>
      <c r="VYT188" s="91"/>
      <c r="VYU188" s="91"/>
      <c r="VYV188" s="91"/>
      <c r="VYW188" s="91"/>
      <c r="VYX188" s="91"/>
      <c r="VYY188" s="91"/>
      <c r="VYZ188" s="91"/>
      <c r="VZA188" s="91"/>
      <c r="VZB188" s="91"/>
      <c r="VZC188" s="91"/>
      <c r="VZD188" s="91"/>
      <c r="VZE188" s="91"/>
      <c r="VZF188" s="91"/>
      <c r="VZG188" s="91"/>
      <c r="VZH188" s="91"/>
      <c r="VZI188" s="91"/>
      <c r="VZJ188" s="91"/>
      <c r="VZK188" s="91"/>
      <c r="VZL188" s="91"/>
      <c r="VZM188" s="91"/>
      <c r="VZN188" s="91"/>
      <c r="VZO188" s="91"/>
      <c r="VZP188" s="91"/>
      <c r="VZQ188" s="91"/>
      <c r="VZR188" s="91"/>
      <c r="VZS188" s="91"/>
      <c r="VZT188" s="91"/>
      <c r="VZU188" s="91"/>
      <c r="VZV188" s="91"/>
      <c r="VZW188" s="91"/>
      <c r="VZX188" s="91"/>
      <c r="VZY188" s="91"/>
      <c r="VZZ188" s="91"/>
      <c r="WAA188" s="91"/>
      <c r="WAB188" s="91"/>
      <c r="WAC188" s="91"/>
      <c r="WAD188" s="91"/>
      <c r="WAE188" s="91"/>
      <c r="WAF188" s="91"/>
      <c r="WAG188" s="91"/>
      <c r="WAH188" s="91"/>
      <c r="WAI188" s="91"/>
      <c r="WAJ188" s="91"/>
      <c r="WAK188" s="91"/>
      <c r="WAL188" s="91"/>
      <c r="WAM188" s="91"/>
      <c r="WAN188" s="91"/>
      <c r="WAO188" s="91"/>
      <c r="WAP188" s="91"/>
      <c r="WAQ188" s="91"/>
      <c r="WAR188" s="91"/>
      <c r="WAS188" s="91"/>
      <c r="WAT188" s="91"/>
      <c r="WAU188" s="91"/>
      <c r="WAV188" s="91"/>
      <c r="WAW188" s="91"/>
      <c r="WAX188" s="91"/>
      <c r="WAY188" s="91"/>
      <c r="WAZ188" s="91"/>
      <c r="WBA188" s="91"/>
      <c r="WBB188" s="91"/>
      <c r="WBC188" s="91"/>
      <c r="WBD188" s="91"/>
      <c r="WBE188" s="91"/>
      <c r="WBF188" s="91"/>
      <c r="WBG188" s="91"/>
      <c r="WBH188" s="91"/>
      <c r="WBI188" s="91"/>
      <c r="WBJ188" s="91"/>
      <c r="WBK188" s="91"/>
      <c r="WBL188" s="91"/>
      <c r="WBM188" s="91"/>
      <c r="WBN188" s="91"/>
      <c r="WBO188" s="91"/>
      <c r="WBP188" s="91"/>
      <c r="WBQ188" s="91"/>
      <c r="WBR188" s="91"/>
      <c r="WBS188" s="91"/>
      <c r="WBT188" s="91"/>
      <c r="WBU188" s="91"/>
      <c r="WBV188" s="91"/>
      <c r="WBW188" s="91"/>
      <c r="WBX188" s="91"/>
      <c r="WBY188" s="91"/>
      <c r="WBZ188" s="91"/>
      <c r="WCA188" s="91"/>
      <c r="WCB188" s="91"/>
      <c r="WCC188" s="91"/>
      <c r="WCD188" s="91"/>
      <c r="WCE188" s="91"/>
      <c r="WCF188" s="91"/>
      <c r="WCG188" s="91"/>
      <c r="WCH188" s="91"/>
      <c r="WCI188" s="91"/>
      <c r="WCJ188" s="91"/>
      <c r="WCK188" s="91"/>
      <c r="WCL188" s="91"/>
      <c r="WCM188" s="91"/>
      <c r="WCN188" s="91"/>
      <c r="WCO188" s="91"/>
      <c r="WCP188" s="91"/>
      <c r="WCQ188" s="91"/>
      <c r="WCR188" s="91"/>
      <c r="WCS188" s="91"/>
      <c r="WCT188" s="91"/>
      <c r="WCU188" s="91"/>
      <c r="WCV188" s="91"/>
      <c r="WCW188" s="91"/>
      <c r="WCX188" s="91"/>
      <c r="WCY188" s="91"/>
      <c r="WCZ188" s="91"/>
      <c r="WDA188" s="91"/>
      <c r="WDB188" s="91"/>
      <c r="WDC188" s="91"/>
      <c r="WDD188" s="91"/>
      <c r="WDE188" s="91"/>
      <c r="WDF188" s="91"/>
      <c r="WDG188" s="91"/>
      <c r="WDH188" s="91"/>
      <c r="WDI188" s="91"/>
      <c r="WDJ188" s="91"/>
      <c r="WDK188" s="91"/>
      <c r="WDL188" s="91"/>
      <c r="WDM188" s="91"/>
      <c r="WDN188" s="91"/>
      <c r="WDO188" s="91"/>
      <c r="WDP188" s="91"/>
      <c r="WDQ188" s="91"/>
      <c r="WDR188" s="91"/>
      <c r="WDS188" s="91"/>
      <c r="WDT188" s="91"/>
      <c r="WDU188" s="91"/>
      <c r="WDV188" s="91"/>
      <c r="WDW188" s="91"/>
      <c r="WDX188" s="91"/>
      <c r="WDY188" s="91"/>
      <c r="WDZ188" s="91"/>
      <c r="WEA188" s="91"/>
      <c r="WEB188" s="91"/>
      <c r="WEC188" s="91"/>
      <c r="WED188" s="91"/>
      <c r="WEE188" s="91"/>
      <c r="WEF188" s="91"/>
      <c r="WEG188" s="91"/>
      <c r="WEH188" s="91"/>
      <c r="WEI188" s="91"/>
      <c r="WEJ188" s="91"/>
      <c r="WEK188" s="91"/>
      <c r="WEL188" s="91"/>
      <c r="WEM188" s="91"/>
      <c r="WEN188" s="91"/>
      <c r="WEO188" s="91"/>
      <c r="WEP188" s="91"/>
      <c r="WEQ188" s="91"/>
      <c r="WER188" s="91"/>
      <c r="WES188" s="91"/>
      <c r="WET188" s="91"/>
      <c r="WEU188" s="91"/>
      <c r="WEV188" s="91"/>
      <c r="WEW188" s="91"/>
      <c r="WEX188" s="91"/>
      <c r="WEY188" s="91"/>
      <c r="WEZ188" s="91"/>
      <c r="WFA188" s="91"/>
      <c r="WFB188" s="91"/>
      <c r="WFC188" s="91"/>
      <c r="WFD188" s="91"/>
      <c r="WFE188" s="91"/>
      <c r="WFF188" s="91"/>
      <c r="WFG188" s="91"/>
      <c r="WFH188" s="91"/>
      <c r="WFI188" s="91"/>
      <c r="WFJ188" s="91"/>
      <c r="WFK188" s="91"/>
      <c r="WFL188" s="91"/>
      <c r="WFM188" s="91"/>
      <c r="WFN188" s="91"/>
      <c r="WFO188" s="91"/>
      <c r="WFP188" s="91"/>
      <c r="WFQ188" s="91"/>
      <c r="WFR188" s="91"/>
      <c r="WFS188" s="91"/>
      <c r="WFT188" s="91"/>
      <c r="WFU188" s="91"/>
      <c r="WFV188" s="91"/>
      <c r="WFW188" s="91"/>
      <c r="WFX188" s="91"/>
      <c r="WFY188" s="91"/>
      <c r="WFZ188" s="91"/>
      <c r="WGA188" s="91"/>
      <c r="WGB188" s="91"/>
      <c r="WGC188" s="91"/>
      <c r="WGD188" s="91"/>
      <c r="WGE188" s="91"/>
      <c r="WGF188" s="91"/>
      <c r="WGG188" s="91"/>
      <c r="WGH188" s="91"/>
      <c r="WGI188" s="91"/>
      <c r="WGJ188" s="91"/>
      <c r="WGK188" s="91"/>
      <c r="WGL188" s="91"/>
      <c r="WGM188" s="91"/>
      <c r="WGN188" s="91"/>
      <c r="WGO188" s="91"/>
      <c r="WGP188" s="91"/>
      <c r="WGQ188" s="91"/>
      <c r="WGR188" s="91"/>
      <c r="WGS188" s="91"/>
      <c r="WGT188" s="91"/>
      <c r="WGU188" s="91"/>
      <c r="WGV188" s="91"/>
      <c r="WGW188" s="91"/>
      <c r="WGX188" s="91"/>
      <c r="WGY188" s="91"/>
      <c r="WGZ188" s="91"/>
      <c r="WHA188" s="91"/>
      <c r="WHB188" s="91"/>
      <c r="WHC188" s="91"/>
      <c r="WHD188" s="91"/>
      <c r="WHE188" s="91"/>
      <c r="WHF188" s="91"/>
      <c r="WHG188" s="91"/>
      <c r="WHH188" s="91"/>
      <c r="WHI188" s="91"/>
      <c r="WHJ188" s="91"/>
      <c r="WHK188" s="91"/>
      <c r="WHL188" s="91"/>
      <c r="WHM188" s="91"/>
      <c r="WHN188" s="91"/>
      <c r="WHO188" s="91"/>
      <c r="WHP188" s="91"/>
      <c r="WHQ188" s="91"/>
      <c r="WHR188" s="91"/>
      <c r="WHS188" s="91"/>
      <c r="WHT188" s="91"/>
      <c r="WHU188" s="91"/>
      <c r="WHV188" s="91"/>
      <c r="WHW188" s="91"/>
      <c r="WHX188" s="91"/>
      <c r="WHY188" s="91"/>
      <c r="WHZ188" s="91"/>
      <c r="WIA188" s="91"/>
      <c r="WIB188" s="91"/>
      <c r="WIC188" s="91"/>
      <c r="WID188" s="91"/>
      <c r="WIE188" s="91"/>
      <c r="WIF188" s="91"/>
      <c r="WIG188" s="91"/>
      <c r="WIH188" s="91"/>
      <c r="WII188" s="91"/>
      <c r="WIJ188" s="91"/>
      <c r="WIK188" s="91"/>
      <c r="WIL188" s="91"/>
      <c r="WIM188" s="91"/>
      <c r="WIN188" s="91"/>
      <c r="WIO188" s="91"/>
      <c r="WIP188" s="91"/>
      <c r="WIQ188" s="91"/>
      <c r="WIR188" s="91"/>
      <c r="WIS188" s="91"/>
      <c r="WIT188" s="91"/>
      <c r="WIU188" s="91"/>
      <c r="WIV188" s="91"/>
      <c r="WIW188" s="91"/>
      <c r="WIX188" s="91"/>
      <c r="WIY188" s="91"/>
      <c r="WIZ188" s="91"/>
      <c r="WJA188" s="91"/>
      <c r="WJB188" s="91"/>
      <c r="WJC188" s="91"/>
      <c r="WJD188" s="91"/>
      <c r="WJE188" s="91"/>
      <c r="WJF188" s="91"/>
      <c r="WJG188" s="91"/>
      <c r="WJH188" s="91"/>
      <c r="WJI188" s="91"/>
      <c r="WJJ188" s="91"/>
      <c r="WJK188" s="91"/>
      <c r="WJL188" s="91"/>
      <c r="WJM188" s="91"/>
      <c r="WJN188" s="91"/>
      <c r="WJO188" s="91"/>
      <c r="WJP188" s="91"/>
      <c r="WJQ188" s="91"/>
      <c r="WJR188" s="91"/>
      <c r="WJS188" s="91"/>
      <c r="WJT188" s="91"/>
      <c r="WJU188" s="91"/>
      <c r="WJV188" s="91"/>
      <c r="WJW188" s="91"/>
      <c r="WJX188" s="91"/>
      <c r="WJY188" s="91"/>
      <c r="WJZ188" s="91"/>
      <c r="WKA188" s="91"/>
      <c r="WKB188" s="91"/>
      <c r="WKC188" s="91"/>
      <c r="WKD188" s="91"/>
      <c r="WKE188" s="91"/>
      <c r="WKF188" s="91"/>
      <c r="WKG188" s="91"/>
      <c r="WKH188" s="91"/>
      <c r="WKI188" s="91"/>
      <c r="WKJ188" s="91"/>
      <c r="WKK188" s="91"/>
      <c r="WKL188" s="91"/>
      <c r="WKM188" s="91"/>
      <c r="WKN188" s="91"/>
      <c r="WKO188" s="91"/>
      <c r="WKP188" s="91"/>
      <c r="WKQ188" s="91"/>
      <c r="WKR188" s="91"/>
      <c r="WKS188" s="91"/>
      <c r="WKT188" s="91"/>
      <c r="WKU188" s="91"/>
      <c r="WKV188" s="91"/>
      <c r="WKW188" s="91"/>
      <c r="WKX188" s="91"/>
      <c r="WKY188" s="91"/>
      <c r="WKZ188" s="91"/>
      <c r="WLA188" s="91"/>
      <c r="WLB188" s="91"/>
      <c r="WLC188" s="91"/>
      <c r="WLD188" s="91"/>
      <c r="WLE188" s="91"/>
      <c r="WLF188" s="91"/>
      <c r="WLG188" s="91"/>
      <c r="WLH188" s="91"/>
      <c r="WLI188" s="91"/>
      <c r="WLJ188" s="91"/>
      <c r="WLK188" s="91"/>
      <c r="WLL188" s="91"/>
      <c r="WLM188" s="91"/>
      <c r="WLN188" s="91"/>
      <c r="WLO188" s="91"/>
      <c r="WLP188" s="91"/>
      <c r="WLQ188" s="91"/>
      <c r="WLR188" s="91"/>
      <c r="WLS188" s="91"/>
      <c r="WLT188" s="91"/>
      <c r="WLU188" s="91"/>
      <c r="WLV188" s="91"/>
      <c r="WLW188" s="91"/>
      <c r="WLX188" s="91"/>
      <c r="WLY188" s="91"/>
      <c r="WLZ188" s="91"/>
      <c r="WMA188" s="91"/>
      <c r="WMB188" s="91"/>
      <c r="WMC188" s="91"/>
      <c r="WMD188" s="91"/>
      <c r="WME188" s="91"/>
      <c r="WMF188" s="91"/>
      <c r="WMG188" s="91"/>
      <c r="WMH188" s="91"/>
      <c r="WMI188" s="91"/>
      <c r="WMJ188" s="91"/>
      <c r="WMK188" s="91"/>
      <c r="WML188" s="91"/>
      <c r="WMM188" s="91"/>
      <c r="WMN188" s="91"/>
      <c r="WMO188" s="91"/>
      <c r="WMP188" s="91"/>
      <c r="WMQ188" s="91"/>
      <c r="WMR188" s="91"/>
      <c r="WMS188" s="91"/>
      <c r="WMT188" s="91"/>
      <c r="WMU188" s="91"/>
      <c r="WMV188" s="91"/>
      <c r="WMW188" s="91"/>
      <c r="WMX188" s="91"/>
      <c r="WMY188" s="91"/>
      <c r="WMZ188" s="91"/>
      <c r="WNA188" s="91"/>
      <c r="WNB188" s="91"/>
      <c r="WNC188" s="91"/>
      <c r="WND188" s="91"/>
      <c r="WNE188" s="91"/>
      <c r="WNF188" s="91"/>
      <c r="WNG188" s="91"/>
      <c r="WNH188" s="91"/>
      <c r="WNI188" s="91"/>
      <c r="WNJ188" s="91"/>
      <c r="WNK188" s="91"/>
      <c r="WNL188" s="91"/>
      <c r="WNM188" s="91"/>
      <c r="WNN188" s="91"/>
      <c r="WNO188" s="91"/>
      <c r="WNP188" s="91"/>
      <c r="WNQ188" s="91"/>
      <c r="WNR188" s="91"/>
      <c r="WNS188" s="91"/>
      <c r="WNT188" s="91"/>
      <c r="WNU188" s="91"/>
      <c r="WNV188" s="91"/>
      <c r="WNW188" s="91"/>
      <c r="WNX188" s="91"/>
      <c r="WNY188" s="91"/>
      <c r="WNZ188" s="91"/>
      <c r="WOA188" s="91"/>
      <c r="WOB188" s="91"/>
      <c r="WOC188" s="91"/>
      <c r="WOD188" s="91"/>
      <c r="WOE188" s="91"/>
      <c r="WOF188" s="91"/>
      <c r="WOG188" s="91"/>
      <c r="WOH188" s="91"/>
      <c r="WOI188" s="91"/>
      <c r="WOJ188" s="91"/>
      <c r="WOK188" s="91"/>
      <c r="WOL188" s="91"/>
      <c r="WOM188" s="91"/>
      <c r="WON188" s="91"/>
      <c r="WOO188" s="91"/>
      <c r="WOP188" s="91"/>
      <c r="WOQ188" s="91"/>
      <c r="WOR188" s="91"/>
      <c r="WOS188" s="91"/>
      <c r="WOT188" s="91"/>
      <c r="WOU188" s="91"/>
      <c r="WOV188" s="91"/>
      <c r="WOW188" s="91"/>
      <c r="WOX188" s="91"/>
      <c r="WOY188" s="91"/>
      <c r="WOZ188" s="91"/>
      <c r="WPA188" s="91"/>
      <c r="WPB188" s="91"/>
      <c r="WPC188" s="91"/>
      <c r="WPD188" s="91"/>
      <c r="WPE188" s="91"/>
      <c r="WPF188" s="91"/>
      <c r="WPG188" s="91"/>
      <c r="WPH188" s="91"/>
      <c r="WPI188" s="91"/>
      <c r="WPJ188" s="91"/>
      <c r="WPK188" s="91"/>
      <c r="WPL188" s="91"/>
      <c r="WPM188" s="91"/>
      <c r="WPN188" s="91"/>
      <c r="WPO188" s="91"/>
      <c r="WPP188" s="91"/>
      <c r="WPQ188" s="91"/>
      <c r="WPR188" s="91"/>
      <c r="WPS188" s="91"/>
      <c r="WPT188" s="91"/>
      <c r="WPU188" s="91"/>
      <c r="WPV188" s="91"/>
      <c r="WPW188" s="91"/>
      <c r="WPX188" s="91"/>
      <c r="WPY188" s="91"/>
      <c r="WPZ188" s="91"/>
      <c r="WQA188" s="91"/>
      <c r="WQB188" s="91"/>
      <c r="WQC188" s="91"/>
      <c r="WQD188" s="91"/>
      <c r="WQE188" s="91"/>
      <c r="WQF188" s="91"/>
      <c r="WQG188" s="91"/>
      <c r="WQH188" s="91"/>
      <c r="WQI188" s="91"/>
      <c r="WQJ188" s="91"/>
      <c r="WQK188" s="91"/>
      <c r="WQL188" s="91"/>
      <c r="WQM188" s="91"/>
      <c r="WQN188" s="91"/>
      <c r="WQO188" s="91"/>
      <c r="WQP188" s="91"/>
      <c r="WQQ188" s="91"/>
      <c r="WQR188" s="91"/>
      <c r="WQS188" s="91"/>
      <c r="WQT188" s="91"/>
      <c r="WQU188" s="91"/>
      <c r="WQV188" s="91"/>
      <c r="WQW188" s="91"/>
      <c r="WQX188" s="91"/>
      <c r="WQY188" s="91"/>
      <c r="WQZ188" s="91"/>
      <c r="WRA188" s="91"/>
      <c r="WRB188" s="91"/>
      <c r="WRC188" s="91"/>
      <c r="WRD188" s="91"/>
      <c r="WRE188" s="91"/>
      <c r="WRF188" s="91"/>
      <c r="WRG188" s="91"/>
      <c r="WRH188" s="91"/>
      <c r="WRI188" s="91"/>
      <c r="WRJ188" s="91"/>
      <c r="WRK188" s="91"/>
      <c r="WRL188" s="91"/>
      <c r="WRM188" s="91"/>
      <c r="WRN188" s="91"/>
      <c r="WRO188" s="91"/>
      <c r="WRP188" s="91"/>
      <c r="WRQ188" s="91"/>
      <c r="WRR188" s="91"/>
      <c r="WRS188" s="91"/>
      <c r="WRT188" s="91"/>
      <c r="WRU188" s="91"/>
      <c r="WRV188" s="91"/>
      <c r="WRW188" s="91"/>
      <c r="WRX188" s="91"/>
      <c r="WRY188" s="91"/>
      <c r="WRZ188" s="91"/>
      <c r="WSA188" s="91"/>
      <c r="WSB188" s="91"/>
      <c r="WSC188" s="91"/>
      <c r="WSD188" s="91"/>
      <c r="WSE188" s="91"/>
      <c r="WSF188" s="91"/>
      <c r="WSG188" s="91"/>
      <c r="WSH188" s="91"/>
      <c r="WSI188" s="91"/>
      <c r="WSJ188" s="91"/>
      <c r="WSK188" s="91"/>
      <c r="WSL188" s="91"/>
      <c r="WSM188" s="91"/>
      <c r="WSN188" s="91"/>
      <c r="WSO188" s="91"/>
      <c r="WSP188" s="91"/>
      <c r="WSQ188" s="91"/>
      <c r="WSR188" s="91"/>
      <c r="WSS188" s="91"/>
      <c r="WST188" s="91"/>
      <c r="WSU188" s="91"/>
      <c r="WSV188" s="91"/>
      <c r="WSW188" s="91"/>
      <c r="WSX188" s="91"/>
      <c r="WSY188" s="91"/>
      <c r="WSZ188" s="91"/>
      <c r="WTA188" s="91"/>
      <c r="WTB188" s="91"/>
      <c r="WTC188" s="91"/>
      <c r="WTD188" s="91"/>
      <c r="WTE188" s="91"/>
      <c r="WTF188" s="91"/>
      <c r="WTG188" s="91"/>
      <c r="WTH188" s="91"/>
      <c r="WTI188" s="91"/>
      <c r="WTJ188" s="91"/>
      <c r="WTK188" s="91"/>
      <c r="WTL188" s="91"/>
      <c r="WTM188" s="91"/>
      <c r="WTN188" s="91"/>
      <c r="WTO188" s="91"/>
      <c r="WTP188" s="91"/>
      <c r="WTQ188" s="91"/>
      <c r="WTR188" s="91"/>
      <c r="WTS188" s="91"/>
      <c r="WTT188" s="91"/>
      <c r="WTU188" s="91"/>
      <c r="WTV188" s="91"/>
      <c r="WTW188" s="91"/>
      <c r="WTX188" s="91"/>
      <c r="WTY188" s="91"/>
      <c r="WTZ188" s="91"/>
      <c r="WUA188" s="91"/>
      <c r="WUB188" s="91"/>
      <c r="WUC188" s="91"/>
      <c r="WUD188" s="91"/>
      <c r="WUE188" s="91"/>
      <c r="WUF188" s="91"/>
      <c r="WUG188" s="91"/>
      <c r="WUH188" s="91"/>
      <c r="WUI188" s="91"/>
      <c r="WUJ188" s="91"/>
      <c r="WUK188" s="91"/>
      <c r="WUL188" s="91"/>
      <c r="WUM188" s="91"/>
      <c r="WUN188" s="91"/>
      <c r="WUO188" s="91"/>
      <c r="WUP188" s="91"/>
      <c r="WUQ188" s="91"/>
      <c r="WUR188" s="91"/>
      <c r="WUS188" s="91"/>
      <c r="WUT188" s="91"/>
      <c r="WUU188" s="91"/>
      <c r="WUV188" s="91"/>
      <c r="WUW188" s="91"/>
      <c r="WUX188" s="91"/>
      <c r="WUY188" s="91"/>
      <c r="WUZ188" s="91"/>
      <c r="WVA188" s="91"/>
      <c r="WVB188" s="91"/>
      <c r="WVC188" s="91"/>
      <c r="WVD188" s="91"/>
      <c r="WVE188" s="91"/>
      <c r="WVF188" s="91"/>
      <c r="WVG188" s="91"/>
      <c r="WVH188" s="91"/>
      <c r="WVI188" s="91"/>
      <c r="WVJ188" s="91"/>
      <c r="WVK188" s="91"/>
      <c r="WVL188" s="91"/>
      <c r="WVM188" s="91"/>
      <c r="WVN188" s="91"/>
      <c r="WVO188" s="91"/>
      <c r="WVP188" s="91"/>
      <c r="WVQ188" s="91"/>
      <c r="WVR188" s="91"/>
      <c r="WVS188" s="91"/>
      <c r="WVT188" s="91"/>
      <c r="WVU188" s="91"/>
      <c r="WVV188" s="91"/>
      <c r="WVW188" s="91"/>
      <c r="WVX188" s="91"/>
      <c r="WVY188" s="91"/>
      <c r="WVZ188" s="91"/>
      <c r="WWA188" s="91"/>
      <c r="WWB188" s="91"/>
      <c r="WWC188" s="91"/>
      <c r="WWD188" s="91"/>
      <c r="WWE188" s="91"/>
      <c r="WWF188" s="91"/>
      <c r="WWG188" s="91"/>
      <c r="WWH188" s="91"/>
      <c r="WWI188" s="91"/>
      <c r="WWJ188" s="91"/>
      <c r="WWK188" s="91"/>
      <c r="WWL188" s="91"/>
      <c r="WWM188" s="91"/>
      <c r="WWN188" s="91"/>
      <c r="WWO188" s="91"/>
      <c r="WWP188" s="91"/>
      <c r="WWQ188" s="91"/>
      <c r="WWR188" s="91"/>
      <c r="WWS188" s="91"/>
      <c r="WWT188" s="91"/>
      <c r="WWU188" s="91"/>
      <c r="WWV188" s="91"/>
      <c r="WWW188" s="91"/>
      <c r="WWX188" s="91"/>
      <c r="WWY188" s="91"/>
      <c r="WWZ188" s="91"/>
      <c r="WXA188" s="91"/>
      <c r="WXB188" s="91"/>
      <c r="WXC188" s="91"/>
      <c r="WXD188" s="91"/>
      <c r="WXE188" s="91"/>
      <c r="WXF188" s="91"/>
      <c r="WXG188" s="91"/>
      <c r="WXH188" s="91"/>
      <c r="WXI188" s="91"/>
      <c r="WXJ188" s="91"/>
      <c r="WXK188" s="91"/>
      <c r="WXL188" s="91"/>
      <c r="WXM188" s="91"/>
      <c r="WXN188" s="91"/>
      <c r="WXO188" s="91"/>
      <c r="WXP188" s="91"/>
      <c r="WXQ188" s="91"/>
      <c r="WXR188" s="91"/>
      <c r="WXS188" s="91"/>
      <c r="WXT188" s="91"/>
      <c r="WXU188" s="91"/>
      <c r="WXV188" s="91"/>
      <c r="WXW188" s="91"/>
      <c r="WXX188" s="91"/>
      <c r="WXY188" s="91"/>
      <c r="WXZ188" s="91"/>
      <c r="WYA188" s="91"/>
      <c r="WYB188" s="91"/>
      <c r="WYC188" s="91"/>
      <c r="WYD188" s="91"/>
      <c r="WYE188" s="91"/>
      <c r="WYF188" s="91"/>
      <c r="WYG188" s="91"/>
      <c r="WYH188" s="91"/>
      <c r="WYI188" s="91"/>
      <c r="WYJ188" s="91"/>
      <c r="WYK188" s="91"/>
      <c r="WYL188" s="91"/>
      <c r="WYM188" s="91"/>
      <c r="WYN188" s="91"/>
      <c r="WYO188" s="91"/>
      <c r="WYP188" s="91"/>
      <c r="WYQ188" s="91"/>
      <c r="WYR188" s="91"/>
      <c r="WYS188" s="91"/>
      <c r="WYT188" s="91"/>
      <c r="WYU188" s="91"/>
      <c r="WYV188" s="91"/>
      <c r="WYW188" s="91"/>
      <c r="WYX188" s="91"/>
      <c r="WYY188" s="91"/>
      <c r="WYZ188" s="91"/>
      <c r="WZA188" s="91"/>
      <c r="WZB188" s="91"/>
      <c r="WZC188" s="91"/>
      <c r="WZD188" s="91"/>
      <c r="WZE188" s="91"/>
      <c r="WZF188" s="91"/>
      <c r="WZG188" s="91"/>
      <c r="WZH188" s="91"/>
      <c r="WZI188" s="91"/>
      <c r="WZJ188" s="91"/>
      <c r="WZK188" s="91"/>
      <c r="WZL188" s="91"/>
      <c r="WZM188" s="91"/>
      <c r="WZN188" s="91"/>
      <c r="WZO188" s="91"/>
      <c r="WZP188" s="91"/>
      <c r="WZQ188" s="91"/>
      <c r="WZR188" s="91"/>
      <c r="WZS188" s="91"/>
      <c r="WZT188" s="91"/>
      <c r="WZU188" s="91"/>
      <c r="WZV188" s="91"/>
      <c r="WZW188" s="91"/>
      <c r="WZX188" s="91"/>
      <c r="WZY188" s="91"/>
      <c r="WZZ188" s="91"/>
      <c r="XAA188" s="91"/>
      <c r="XAB188" s="91"/>
      <c r="XAC188" s="91"/>
      <c r="XAD188" s="91"/>
      <c r="XAE188" s="91"/>
      <c r="XAF188" s="91"/>
      <c r="XAG188" s="91"/>
      <c r="XAH188" s="91"/>
      <c r="XAI188" s="91"/>
      <c r="XAJ188" s="91"/>
      <c r="XAK188" s="91"/>
      <c r="XAL188" s="91"/>
      <c r="XAM188" s="91"/>
      <c r="XAN188" s="91"/>
      <c r="XAO188" s="91"/>
      <c r="XAP188" s="91"/>
      <c r="XAQ188" s="91"/>
      <c r="XAR188" s="91"/>
      <c r="XAS188" s="91"/>
      <c r="XAT188" s="91"/>
      <c r="XAU188" s="91"/>
      <c r="XAV188" s="91"/>
      <c r="XAW188" s="91"/>
      <c r="XAX188" s="91"/>
      <c r="XAY188" s="91"/>
      <c r="XAZ188" s="91"/>
      <c r="XBA188" s="91"/>
      <c r="XBB188" s="91"/>
      <c r="XBC188" s="91"/>
      <c r="XBD188" s="91"/>
      <c r="XBE188" s="91"/>
      <c r="XBF188" s="91"/>
      <c r="XBG188" s="91"/>
      <c r="XBH188" s="91"/>
      <c r="XBI188" s="91"/>
      <c r="XBJ188" s="91"/>
      <c r="XBK188" s="91"/>
      <c r="XBL188" s="91"/>
      <c r="XBM188" s="91"/>
      <c r="XBN188" s="91"/>
      <c r="XBO188" s="91"/>
      <c r="XBP188" s="91"/>
      <c r="XBQ188" s="91"/>
      <c r="XBR188" s="91"/>
      <c r="XBS188" s="91"/>
      <c r="XBT188" s="91"/>
      <c r="XBU188" s="91"/>
      <c r="XBV188" s="91"/>
      <c r="XBW188" s="91"/>
      <c r="XBX188" s="91"/>
      <c r="XBY188" s="91"/>
      <c r="XBZ188" s="91"/>
      <c r="XCA188" s="91"/>
      <c r="XCB188" s="91"/>
      <c r="XCC188" s="91"/>
      <c r="XCD188" s="91"/>
      <c r="XCE188" s="91"/>
      <c r="XCF188" s="91"/>
      <c r="XCG188" s="91"/>
      <c r="XCH188" s="91"/>
      <c r="XCI188" s="91"/>
      <c r="XCJ188" s="91"/>
      <c r="XCK188" s="91"/>
      <c r="XCL188" s="91"/>
      <c r="XCM188" s="91"/>
      <c r="XCN188" s="91"/>
      <c r="XCO188" s="91"/>
      <c r="XCP188" s="91"/>
      <c r="XCQ188" s="91"/>
      <c r="XCR188" s="91"/>
      <c r="XCS188" s="91"/>
      <c r="XCT188" s="91"/>
      <c r="XCU188" s="91"/>
      <c r="XCV188" s="91"/>
      <c r="XCW188" s="91"/>
      <c r="XCX188" s="91"/>
      <c r="XCY188" s="91"/>
      <c r="XCZ188" s="91"/>
      <c r="XDA188" s="91"/>
      <c r="XDB188" s="91"/>
      <c r="XDC188" s="91"/>
      <c r="XDD188" s="91"/>
      <c r="XDE188" s="91"/>
      <c r="XDF188" s="91"/>
      <c r="XDG188" s="91"/>
      <c r="XDH188" s="91"/>
      <c r="XDI188" s="91"/>
      <c r="XDJ188" s="91"/>
      <c r="XDK188" s="91"/>
      <c r="XDL188" s="91"/>
      <c r="XDM188" s="91"/>
      <c r="XDN188" s="91"/>
      <c r="XDO188" s="91"/>
      <c r="XDP188" s="91"/>
      <c r="XDQ188" s="91"/>
      <c r="XDR188" s="91"/>
      <c r="XDS188" s="91"/>
      <c r="XDT188" s="91"/>
      <c r="XDU188" s="91"/>
      <c r="XDV188" s="91"/>
      <c r="XDW188" s="91"/>
      <c r="XDX188" s="91"/>
      <c r="XDY188" s="91"/>
      <c r="XDZ188" s="91"/>
      <c r="XEA188" s="91"/>
      <c r="XEB188" s="91"/>
      <c r="XEC188" s="91"/>
      <c r="XED188" s="91"/>
      <c r="XEE188" s="91"/>
      <c r="XEF188" s="91"/>
      <c r="XEG188" s="91"/>
      <c r="XEH188" s="91"/>
      <c r="XEI188" s="91"/>
      <c r="XEJ188" s="91"/>
      <c r="XEK188" s="91"/>
      <c r="XEL188" s="91"/>
      <c r="XEM188" s="91"/>
      <c r="XEN188" s="91"/>
      <c r="XEO188" s="91"/>
      <c r="XEP188" s="91"/>
      <c r="XEQ188" s="91"/>
      <c r="XER188" s="91"/>
      <c r="XES188" s="91"/>
      <c r="XET188" s="91"/>
      <c r="XEU188" s="91"/>
      <c r="XEV188" s="91"/>
      <c r="XEW188" s="91"/>
      <c r="XEX188" s="91"/>
      <c r="XEY188" s="91"/>
      <c r="XEZ188" s="91"/>
      <c r="XFA188" s="91"/>
      <c r="XFB188" s="91"/>
      <c r="XFC188" s="91"/>
      <c r="XFD188" s="91"/>
    </row>
    <row r="189" spans="1:16384" customFormat="1" ht="16.149999999999999" hidden="1" customHeight="1">
      <c r="A189" s="211"/>
      <c r="B189" s="260"/>
      <c r="C189" s="257"/>
      <c r="D189" s="257"/>
      <c r="E189" s="257"/>
      <c r="F189" s="257"/>
      <c r="G189" s="572"/>
      <c r="H189" s="573"/>
      <c r="I189" s="573"/>
      <c r="J189" s="574"/>
      <c r="K189" s="558"/>
      <c r="L189" s="559"/>
      <c r="M189" s="559"/>
      <c r="N189" s="629"/>
      <c r="O189" s="628">
        <f>IF(O187="",1,O187)</f>
        <v>1</v>
      </c>
      <c r="P189" s="559"/>
      <c r="Q189" s="559"/>
      <c r="R189" s="629"/>
      <c r="S189" s="628">
        <f>IF(S187="",1,S187)</f>
        <v>1</v>
      </c>
      <c r="T189" s="559"/>
      <c r="U189" s="559"/>
      <c r="V189" s="629"/>
      <c r="W189" s="628">
        <f>IF(W187="",1,W187)</f>
        <v>1</v>
      </c>
      <c r="X189" s="559"/>
      <c r="Y189" s="559"/>
      <c r="Z189" s="629"/>
      <c r="AA189" s="628">
        <f>IF(AA187="",1,AA187)</f>
        <v>1</v>
      </c>
      <c r="AB189" s="630"/>
      <c r="AC189" s="630"/>
      <c r="AD189" s="631"/>
      <c r="AE189" s="558" t="str">
        <f>IF(AE190&gt;2,POWER(O189*S189*W189*AA189,1/AE190),"")</f>
        <v/>
      </c>
      <c r="AF189" s="559"/>
      <c r="AG189" s="559"/>
      <c r="AH189" s="559"/>
      <c r="AI189" s="559"/>
      <c r="AJ189" s="560"/>
      <c r="AK189" s="267"/>
      <c r="AL189" s="268"/>
      <c r="AM189" s="222"/>
      <c r="AN189" s="222"/>
      <c r="AO189" s="222"/>
      <c r="AP189" s="222"/>
      <c r="AQ189" s="222"/>
      <c r="AR189" s="222"/>
      <c r="AS189" s="222"/>
      <c r="AT189" s="222"/>
      <c r="AU189" s="222"/>
      <c r="AV189" s="222"/>
      <c r="AW189" s="222"/>
      <c r="AX189" s="222"/>
      <c r="AY189" s="222"/>
      <c r="AZ189" s="222"/>
      <c r="BA189" s="222"/>
      <c r="BB189" s="222"/>
      <c r="BC189" s="222"/>
      <c r="BD189" s="272"/>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c r="DG189" s="91"/>
      <c r="DH189" s="91"/>
      <c r="DI189" s="91"/>
      <c r="DJ189" s="91"/>
      <c r="DK189" s="91"/>
      <c r="DL189" s="91"/>
      <c r="DM189" s="91"/>
      <c r="DN189" s="91"/>
      <c r="DO189" s="91"/>
      <c r="DP189" s="91"/>
      <c r="DQ189" s="91"/>
      <c r="DR189" s="91"/>
      <c r="DS189" s="91"/>
      <c r="DT189" s="91"/>
      <c r="DU189" s="91"/>
      <c r="DV189" s="91"/>
      <c r="DW189" s="91"/>
      <c r="DX189" s="91"/>
      <c r="DY189" s="91"/>
      <c r="DZ189" s="91"/>
      <c r="EA189" s="91"/>
      <c r="EB189" s="91"/>
      <c r="EC189" s="91"/>
      <c r="ED189" s="91"/>
      <c r="EE189" s="91"/>
      <c r="EF189" s="91"/>
      <c r="EG189" s="91"/>
      <c r="EH189" s="91"/>
      <c r="EI189" s="91"/>
      <c r="EJ189" s="91"/>
      <c r="EK189" s="91"/>
      <c r="EL189" s="91"/>
      <c r="EM189" s="91"/>
      <c r="EN189" s="91"/>
      <c r="EO189" s="91"/>
      <c r="EP189" s="91"/>
      <c r="EQ189" s="91"/>
      <c r="ER189" s="91"/>
      <c r="ES189" s="91"/>
      <c r="ET189" s="91"/>
      <c r="EU189" s="91"/>
      <c r="EV189" s="91"/>
      <c r="EW189" s="91"/>
      <c r="EX189" s="91"/>
      <c r="EY189" s="91"/>
      <c r="EZ189" s="91"/>
      <c r="FA189" s="91"/>
      <c r="FB189" s="91"/>
      <c r="FC189" s="91"/>
      <c r="FD189" s="91"/>
      <c r="FE189" s="91"/>
      <c r="FF189" s="91"/>
      <c r="FG189" s="91"/>
      <c r="FH189" s="91"/>
      <c r="FI189" s="91"/>
      <c r="FJ189" s="91"/>
      <c r="FK189" s="91"/>
      <c r="FL189" s="91"/>
      <c r="FM189" s="91"/>
      <c r="FN189" s="91"/>
      <c r="FO189" s="91"/>
      <c r="FP189" s="91"/>
      <c r="FQ189" s="91"/>
      <c r="FR189" s="91"/>
      <c r="FS189" s="91"/>
      <c r="FT189" s="91"/>
      <c r="FU189" s="91"/>
      <c r="FV189" s="91"/>
      <c r="FW189" s="91"/>
      <c r="FX189" s="91"/>
      <c r="FY189" s="91"/>
      <c r="FZ189" s="91"/>
      <c r="GA189" s="91"/>
      <c r="GB189" s="91"/>
      <c r="GC189" s="91"/>
      <c r="GD189" s="91"/>
      <c r="GE189" s="91"/>
      <c r="GF189" s="91"/>
      <c r="GG189" s="91"/>
      <c r="GH189" s="91"/>
      <c r="GI189" s="91"/>
      <c r="GJ189" s="91"/>
      <c r="GK189" s="91"/>
      <c r="GL189" s="91"/>
      <c r="GM189" s="91"/>
      <c r="GN189" s="91"/>
      <c r="GO189" s="91"/>
      <c r="GP189" s="91"/>
      <c r="GQ189" s="91"/>
      <c r="GR189" s="91"/>
      <c r="GS189" s="91"/>
      <c r="GT189" s="91"/>
      <c r="GU189" s="91"/>
      <c r="GV189" s="91"/>
      <c r="GW189" s="91"/>
      <c r="GX189" s="91"/>
      <c r="GY189" s="91"/>
      <c r="GZ189" s="91"/>
      <c r="HA189" s="91"/>
      <c r="HB189" s="91"/>
      <c r="HC189" s="91"/>
      <c r="HD189" s="91"/>
      <c r="HE189" s="91"/>
      <c r="HF189" s="91"/>
      <c r="HG189" s="91"/>
      <c r="HH189" s="91"/>
      <c r="HI189" s="91"/>
      <c r="HJ189" s="91"/>
      <c r="HK189" s="91"/>
      <c r="HL189" s="91"/>
      <c r="HM189" s="91"/>
      <c r="HN189" s="91"/>
      <c r="HO189" s="91"/>
      <c r="HP189" s="91"/>
      <c r="HQ189" s="91"/>
      <c r="HR189" s="91"/>
      <c r="HS189" s="91"/>
      <c r="HT189" s="91"/>
      <c r="HU189" s="91"/>
      <c r="HV189" s="91"/>
      <c r="HW189" s="91"/>
      <c r="HX189" s="91"/>
      <c r="HY189" s="91"/>
      <c r="HZ189" s="91"/>
      <c r="IA189" s="91"/>
      <c r="IB189" s="91"/>
      <c r="IC189" s="91"/>
      <c r="ID189" s="91"/>
      <c r="IE189" s="91"/>
      <c r="IF189" s="91"/>
      <c r="IG189" s="91"/>
      <c r="IH189" s="91"/>
      <c r="II189" s="91"/>
      <c r="IJ189" s="91"/>
      <c r="IK189" s="91"/>
      <c r="IL189" s="91"/>
      <c r="IM189" s="91"/>
      <c r="IN189" s="91"/>
      <c r="IO189" s="91"/>
      <c r="IP189" s="91"/>
      <c r="IQ189" s="91"/>
      <c r="IR189" s="91"/>
      <c r="IS189" s="91"/>
      <c r="IT189" s="91"/>
      <c r="IU189" s="91"/>
      <c r="IV189" s="91"/>
      <c r="IW189" s="91"/>
      <c r="IX189" s="91"/>
      <c r="IY189" s="91"/>
      <c r="IZ189" s="91"/>
      <c r="JA189" s="91"/>
      <c r="JB189" s="91"/>
      <c r="JC189" s="91"/>
      <c r="JD189" s="91"/>
      <c r="JE189" s="91"/>
      <c r="JF189" s="91"/>
      <c r="JG189" s="91"/>
      <c r="JH189" s="91"/>
      <c r="JI189" s="91"/>
      <c r="JJ189" s="91"/>
      <c r="JK189" s="91"/>
      <c r="JL189" s="91"/>
      <c r="JM189" s="91"/>
      <c r="JN189" s="91"/>
      <c r="JO189" s="91"/>
      <c r="JP189" s="91"/>
      <c r="JQ189" s="91"/>
      <c r="JR189" s="91"/>
      <c r="JS189" s="91"/>
      <c r="JT189" s="91"/>
      <c r="JU189" s="91"/>
      <c r="JV189" s="91"/>
      <c r="JW189" s="91"/>
      <c r="JX189" s="91"/>
      <c r="JY189" s="91"/>
      <c r="JZ189" s="91"/>
      <c r="KA189" s="91"/>
      <c r="KB189" s="91"/>
      <c r="KC189" s="91"/>
      <c r="KD189" s="91"/>
      <c r="KE189" s="91"/>
      <c r="KF189" s="91"/>
      <c r="KG189" s="91"/>
      <c r="KH189" s="91"/>
      <c r="KI189" s="91"/>
      <c r="KJ189" s="91"/>
      <c r="KK189" s="91"/>
      <c r="KL189" s="91"/>
      <c r="KM189" s="91"/>
      <c r="KN189" s="91"/>
      <c r="KO189" s="91"/>
      <c r="KP189" s="91"/>
      <c r="KQ189" s="91"/>
      <c r="KR189" s="91"/>
      <c r="KS189" s="91"/>
      <c r="KT189" s="91"/>
      <c r="KU189" s="91"/>
      <c r="KV189" s="91"/>
      <c r="KW189" s="91"/>
      <c r="KX189" s="91"/>
      <c r="KY189" s="91"/>
      <c r="KZ189" s="91"/>
      <c r="LA189" s="91"/>
      <c r="LB189" s="91"/>
      <c r="LC189" s="91"/>
      <c r="LD189" s="91"/>
      <c r="LE189" s="91"/>
      <c r="LF189" s="91"/>
      <c r="LG189" s="91"/>
      <c r="LH189" s="91"/>
      <c r="LI189" s="91"/>
      <c r="LJ189" s="91"/>
      <c r="LK189" s="91"/>
      <c r="LL189" s="91"/>
      <c r="LM189" s="91"/>
      <c r="LN189" s="91"/>
      <c r="LO189" s="91"/>
      <c r="LP189" s="91"/>
      <c r="LQ189" s="91"/>
      <c r="LR189" s="91"/>
      <c r="LS189" s="91"/>
      <c r="LT189" s="91"/>
      <c r="LU189" s="91"/>
      <c r="LV189" s="91"/>
      <c r="LW189" s="91"/>
      <c r="LX189" s="91"/>
      <c r="LY189" s="91"/>
      <c r="LZ189" s="91"/>
      <c r="MA189" s="91"/>
      <c r="MB189" s="91"/>
      <c r="MC189" s="91"/>
      <c r="MD189" s="91"/>
      <c r="ME189" s="91"/>
      <c r="MF189" s="91"/>
      <c r="MG189" s="91"/>
      <c r="MH189" s="91"/>
      <c r="MI189" s="91"/>
      <c r="MJ189" s="91"/>
      <c r="MK189" s="91"/>
      <c r="ML189" s="91"/>
      <c r="MM189" s="91"/>
      <c r="MN189" s="91"/>
      <c r="MO189" s="91"/>
      <c r="MP189" s="91"/>
      <c r="MQ189" s="91"/>
      <c r="MR189" s="91"/>
      <c r="MS189" s="91"/>
      <c r="MT189" s="91"/>
      <c r="MU189" s="91"/>
      <c r="MV189" s="91"/>
      <c r="MW189" s="91"/>
      <c r="MX189" s="91"/>
      <c r="MY189" s="91"/>
      <c r="MZ189" s="91"/>
      <c r="NA189" s="91"/>
      <c r="NB189" s="91"/>
      <c r="NC189" s="91"/>
      <c r="ND189" s="91"/>
      <c r="NE189" s="91"/>
      <c r="NF189" s="91"/>
      <c r="NG189" s="91"/>
      <c r="NH189" s="91"/>
      <c r="NI189" s="91"/>
      <c r="NJ189" s="91"/>
      <c r="NK189" s="91"/>
      <c r="NL189" s="91"/>
      <c r="NM189" s="91"/>
      <c r="NN189" s="91"/>
      <c r="NO189" s="91"/>
      <c r="NP189" s="91"/>
      <c r="NQ189" s="91"/>
      <c r="NR189" s="91"/>
      <c r="NS189" s="91"/>
      <c r="NT189" s="91"/>
      <c r="NU189" s="91"/>
      <c r="NV189" s="91"/>
      <c r="NW189" s="91"/>
      <c r="NX189" s="91"/>
      <c r="NY189" s="91"/>
      <c r="NZ189" s="91"/>
      <c r="OA189" s="91"/>
      <c r="OB189" s="91"/>
      <c r="OC189" s="91"/>
      <c r="OD189" s="91"/>
      <c r="OE189" s="91"/>
      <c r="OF189" s="91"/>
      <c r="OG189" s="91"/>
      <c r="OH189" s="91"/>
      <c r="OI189" s="91"/>
      <c r="OJ189" s="91"/>
      <c r="OK189" s="91"/>
      <c r="OL189" s="91"/>
      <c r="OM189" s="91"/>
      <c r="ON189" s="91"/>
      <c r="OO189" s="91"/>
      <c r="OP189" s="91"/>
      <c r="OQ189" s="91"/>
      <c r="OR189" s="91"/>
      <c r="OS189" s="91"/>
      <c r="OT189" s="91"/>
      <c r="OU189" s="91"/>
      <c r="OV189" s="91"/>
      <c r="OW189" s="91"/>
      <c r="OX189" s="91"/>
      <c r="OY189" s="91"/>
      <c r="OZ189" s="91"/>
      <c r="PA189" s="91"/>
      <c r="PB189" s="91"/>
      <c r="PC189" s="91"/>
      <c r="PD189" s="91"/>
      <c r="PE189" s="91"/>
      <c r="PF189" s="91"/>
      <c r="PG189" s="91"/>
      <c r="PH189" s="91"/>
      <c r="PI189" s="91"/>
      <c r="PJ189" s="91"/>
      <c r="PK189" s="91"/>
      <c r="PL189" s="91"/>
      <c r="PM189" s="91"/>
      <c r="PN189" s="91"/>
      <c r="PO189" s="91"/>
      <c r="PP189" s="91"/>
      <c r="PQ189" s="91"/>
      <c r="PR189" s="91"/>
      <c r="PS189" s="91"/>
      <c r="PT189" s="91"/>
      <c r="PU189" s="91"/>
      <c r="PV189" s="91"/>
      <c r="PW189" s="91"/>
      <c r="PX189" s="91"/>
      <c r="PY189" s="91"/>
      <c r="PZ189" s="91"/>
      <c r="QA189" s="91"/>
      <c r="QB189" s="91"/>
      <c r="QC189" s="91"/>
      <c r="QD189" s="91"/>
      <c r="QE189" s="91"/>
      <c r="QF189" s="91"/>
      <c r="QG189" s="91"/>
      <c r="QH189" s="91"/>
      <c r="QI189" s="91"/>
      <c r="QJ189" s="91"/>
      <c r="QK189" s="91"/>
      <c r="QL189" s="91"/>
      <c r="QM189" s="91"/>
      <c r="QN189" s="91"/>
      <c r="QO189" s="91"/>
      <c r="QP189" s="91"/>
      <c r="QQ189" s="91"/>
      <c r="QR189" s="91"/>
      <c r="QS189" s="91"/>
      <c r="QT189" s="91"/>
      <c r="QU189" s="91"/>
      <c r="QV189" s="91"/>
      <c r="QW189" s="91"/>
      <c r="QX189" s="91"/>
      <c r="QY189" s="91"/>
      <c r="QZ189" s="91"/>
      <c r="RA189" s="91"/>
      <c r="RB189" s="91"/>
      <c r="RC189" s="91"/>
      <c r="RD189" s="91"/>
      <c r="RE189" s="91"/>
      <c r="RF189" s="91"/>
      <c r="RG189" s="91"/>
      <c r="RH189" s="91"/>
      <c r="RI189" s="91"/>
      <c r="RJ189" s="91"/>
      <c r="RK189" s="91"/>
      <c r="RL189" s="91"/>
      <c r="RM189" s="91"/>
      <c r="RN189" s="91"/>
      <c r="RO189" s="91"/>
      <c r="RP189" s="91"/>
      <c r="RQ189" s="91"/>
      <c r="RR189" s="91"/>
      <c r="RS189" s="91"/>
      <c r="RT189" s="91"/>
      <c r="RU189" s="91"/>
      <c r="RV189" s="91"/>
      <c r="RW189" s="91"/>
      <c r="RX189" s="91"/>
      <c r="RY189" s="91"/>
      <c r="RZ189" s="91"/>
      <c r="SA189" s="91"/>
      <c r="SB189" s="91"/>
      <c r="SC189" s="91"/>
      <c r="SD189" s="91"/>
      <c r="SE189" s="91"/>
      <c r="SF189" s="91"/>
      <c r="SG189" s="91"/>
      <c r="SH189" s="91"/>
      <c r="SI189" s="91"/>
      <c r="SJ189" s="91"/>
      <c r="SK189" s="91"/>
      <c r="SL189" s="91"/>
      <c r="SM189" s="91"/>
      <c r="SN189" s="91"/>
      <c r="SO189" s="91"/>
      <c r="SP189" s="91"/>
      <c r="SQ189" s="91"/>
      <c r="SR189" s="91"/>
      <c r="SS189" s="91"/>
      <c r="ST189" s="91"/>
      <c r="SU189" s="91"/>
      <c r="SV189" s="91"/>
      <c r="SW189" s="91"/>
      <c r="SX189" s="91"/>
      <c r="SY189" s="91"/>
      <c r="SZ189" s="91"/>
      <c r="TA189" s="91"/>
      <c r="TB189" s="91"/>
      <c r="TC189" s="91"/>
      <c r="TD189" s="91"/>
      <c r="TE189" s="91"/>
      <c r="TF189" s="91"/>
      <c r="TG189" s="91"/>
      <c r="TH189" s="91"/>
      <c r="TI189" s="91"/>
      <c r="TJ189" s="91"/>
      <c r="TK189" s="91"/>
      <c r="TL189" s="91"/>
      <c r="TM189" s="91"/>
      <c r="TN189" s="91"/>
      <c r="TO189" s="91"/>
      <c r="TP189" s="91"/>
      <c r="TQ189" s="91"/>
      <c r="TR189" s="91"/>
      <c r="TS189" s="91"/>
      <c r="TT189" s="91"/>
      <c r="TU189" s="91"/>
      <c r="TV189" s="91"/>
      <c r="TW189" s="91"/>
      <c r="TX189" s="91"/>
      <c r="TY189" s="91"/>
      <c r="TZ189" s="91"/>
      <c r="UA189" s="91"/>
      <c r="UB189" s="91"/>
      <c r="UC189" s="91"/>
      <c r="UD189" s="91"/>
      <c r="UE189" s="91"/>
      <c r="UF189" s="91"/>
      <c r="UG189" s="91"/>
      <c r="UH189" s="91"/>
      <c r="UI189" s="91"/>
      <c r="UJ189" s="91"/>
      <c r="UK189" s="91"/>
      <c r="UL189" s="91"/>
      <c r="UM189" s="91"/>
      <c r="UN189" s="91"/>
      <c r="UO189" s="91"/>
      <c r="UP189" s="91"/>
      <c r="UQ189" s="91"/>
      <c r="UR189" s="91"/>
      <c r="US189" s="91"/>
      <c r="UT189" s="91"/>
      <c r="UU189" s="91"/>
      <c r="UV189" s="91"/>
      <c r="UW189" s="91"/>
      <c r="UX189" s="91"/>
      <c r="UY189" s="91"/>
      <c r="UZ189" s="91"/>
      <c r="VA189" s="91"/>
      <c r="VB189" s="91"/>
      <c r="VC189" s="91"/>
      <c r="VD189" s="91"/>
      <c r="VE189" s="91"/>
      <c r="VF189" s="91"/>
      <c r="VG189" s="91"/>
      <c r="VH189" s="91"/>
      <c r="VI189" s="91"/>
      <c r="VJ189" s="91"/>
      <c r="VK189" s="91"/>
      <c r="VL189" s="91"/>
      <c r="VM189" s="91"/>
      <c r="VN189" s="91"/>
      <c r="VO189" s="91"/>
      <c r="VP189" s="91"/>
      <c r="VQ189" s="91"/>
      <c r="VR189" s="91"/>
      <c r="VS189" s="91"/>
      <c r="VT189" s="91"/>
      <c r="VU189" s="91"/>
      <c r="VV189" s="91"/>
      <c r="VW189" s="91"/>
      <c r="VX189" s="91"/>
      <c r="VY189" s="91"/>
      <c r="VZ189" s="91"/>
      <c r="WA189" s="91"/>
      <c r="WB189" s="91"/>
      <c r="WC189" s="91"/>
      <c r="WD189" s="91"/>
      <c r="WE189" s="91"/>
      <c r="WF189" s="91"/>
      <c r="WG189" s="91"/>
      <c r="WH189" s="91"/>
      <c r="WI189" s="91"/>
      <c r="WJ189" s="91"/>
      <c r="WK189" s="91"/>
      <c r="WL189" s="91"/>
      <c r="WM189" s="91"/>
      <c r="WN189" s="91"/>
      <c r="WO189" s="91"/>
      <c r="WP189" s="91"/>
      <c r="WQ189" s="91"/>
      <c r="WR189" s="91"/>
      <c r="WS189" s="91"/>
      <c r="WT189" s="91"/>
      <c r="WU189" s="91"/>
      <c r="WV189" s="91"/>
      <c r="WW189" s="91"/>
      <c r="WX189" s="91"/>
      <c r="WY189" s="91"/>
      <c r="WZ189" s="91"/>
      <c r="XA189" s="91"/>
      <c r="XB189" s="91"/>
      <c r="XC189" s="91"/>
      <c r="XD189" s="91"/>
      <c r="XE189" s="91"/>
      <c r="XF189" s="91"/>
      <c r="XG189" s="91"/>
      <c r="XH189" s="91"/>
      <c r="XI189" s="91"/>
      <c r="XJ189" s="91"/>
      <c r="XK189" s="91"/>
      <c r="XL189" s="91"/>
      <c r="XM189" s="91"/>
      <c r="XN189" s="91"/>
      <c r="XO189" s="91"/>
      <c r="XP189" s="91"/>
      <c r="XQ189" s="91"/>
      <c r="XR189" s="91"/>
      <c r="XS189" s="91"/>
      <c r="XT189" s="91"/>
      <c r="XU189" s="91"/>
      <c r="XV189" s="91"/>
      <c r="XW189" s="91"/>
      <c r="XX189" s="91"/>
      <c r="XY189" s="91"/>
      <c r="XZ189" s="91"/>
      <c r="YA189" s="91"/>
      <c r="YB189" s="91"/>
      <c r="YC189" s="91"/>
      <c r="YD189" s="91"/>
      <c r="YE189" s="91"/>
      <c r="YF189" s="91"/>
      <c r="YG189" s="91"/>
      <c r="YH189" s="91"/>
      <c r="YI189" s="91"/>
      <c r="YJ189" s="91"/>
      <c r="YK189" s="91"/>
      <c r="YL189" s="91"/>
      <c r="YM189" s="91"/>
      <c r="YN189" s="91"/>
      <c r="YO189" s="91"/>
      <c r="YP189" s="91"/>
      <c r="YQ189" s="91"/>
      <c r="YR189" s="91"/>
      <c r="YS189" s="91"/>
      <c r="YT189" s="91"/>
      <c r="YU189" s="91"/>
      <c r="YV189" s="91"/>
      <c r="YW189" s="91"/>
      <c r="YX189" s="91"/>
      <c r="YY189" s="91"/>
      <c r="YZ189" s="91"/>
      <c r="ZA189" s="91"/>
      <c r="ZB189" s="91"/>
      <c r="ZC189" s="91"/>
      <c r="ZD189" s="91"/>
      <c r="ZE189" s="91"/>
      <c r="ZF189" s="91"/>
      <c r="ZG189" s="91"/>
      <c r="ZH189" s="91"/>
      <c r="ZI189" s="91"/>
      <c r="ZJ189" s="91"/>
      <c r="ZK189" s="91"/>
      <c r="ZL189" s="91"/>
      <c r="ZM189" s="91"/>
      <c r="ZN189" s="91"/>
      <c r="ZO189" s="91"/>
      <c r="ZP189" s="91"/>
      <c r="ZQ189" s="91"/>
      <c r="ZR189" s="91"/>
      <c r="ZS189" s="91"/>
      <c r="ZT189" s="91"/>
      <c r="ZU189" s="91"/>
      <c r="ZV189" s="91"/>
      <c r="ZW189" s="91"/>
      <c r="ZX189" s="91"/>
      <c r="ZY189" s="91"/>
      <c r="ZZ189" s="91"/>
      <c r="AAA189" s="91"/>
      <c r="AAB189" s="91"/>
      <c r="AAC189" s="91"/>
      <c r="AAD189" s="91"/>
      <c r="AAE189" s="91"/>
      <c r="AAF189" s="91"/>
      <c r="AAG189" s="91"/>
      <c r="AAH189" s="91"/>
      <c r="AAI189" s="91"/>
      <c r="AAJ189" s="91"/>
      <c r="AAK189" s="91"/>
      <c r="AAL189" s="91"/>
      <c r="AAM189" s="91"/>
      <c r="AAN189" s="91"/>
      <c r="AAO189" s="91"/>
      <c r="AAP189" s="91"/>
      <c r="AAQ189" s="91"/>
      <c r="AAR189" s="91"/>
      <c r="AAS189" s="91"/>
      <c r="AAT189" s="91"/>
      <c r="AAU189" s="91"/>
      <c r="AAV189" s="91"/>
      <c r="AAW189" s="91"/>
      <c r="AAX189" s="91"/>
      <c r="AAY189" s="91"/>
      <c r="AAZ189" s="91"/>
      <c r="ABA189" s="91"/>
      <c r="ABB189" s="91"/>
      <c r="ABC189" s="91"/>
      <c r="ABD189" s="91"/>
      <c r="ABE189" s="91"/>
      <c r="ABF189" s="91"/>
      <c r="ABG189" s="91"/>
      <c r="ABH189" s="91"/>
      <c r="ABI189" s="91"/>
      <c r="ABJ189" s="91"/>
      <c r="ABK189" s="91"/>
      <c r="ABL189" s="91"/>
      <c r="ABM189" s="91"/>
      <c r="ABN189" s="91"/>
      <c r="ABO189" s="91"/>
      <c r="ABP189" s="91"/>
      <c r="ABQ189" s="91"/>
      <c r="ABR189" s="91"/>
      <c r="ABS189" s="91"/>
      <c r="ABT189" s="91"/>
      <c r="ABU189" s="91"/>
      <c r="ABV189" s="91"/>
      <c r="ABW189" s="91"/>
      <c r="ABX189" s="91"/>
      <c r="ABY189" s="91"/>
      <c r="ABZ189" s="91"/>
      <c r="ACA189" s="91"/>
      <c r="ACB189" s="91"/>
      <c r="ACC189" s="91"/>
      <c r="ACD189" s="91"/>
      <c r="ACE189" s="91"/>
      <c r="ACF189" s="91"/>
      <c r="ACG189" s="91"/>
      <c r="ACH189" s="91"/>
      <c r="ACI189" s="91"/>
      <c r="ACJ189" s="91"/>
      <c r="ACK189" s="91"/>
      <c r="ACL189" s="91"/>
      <c r="ACM189" s="91"/>
      <c r="ACN189" s="91"/>
      <c r="ACO189" s="91"/>
      <c r="ACP189" s="91"/>
      <c r="ACQ189" s="91"/>
      <c r="ACR189" s="91"/>
      <c r="ACS189" s="91"/>
      <c r="ACT189" s="91"/>
      <c r="ACU189" s="91"/>
      <c r="ACV189" s="91"/>
      <c r="ACW189" s="91"/>
      <c r="ACX189" s="91"/>
      <c r="ACY189" s="91"/>
      <c r="ACZ189" s="91"/>
      <c r="ADA189" s="91"/>
      <c r="ADB189" s="91"/>
      <c r="ADC189" s="91"/>
      <c r="ADD189" s="91"/>
      <c r="ADE189" s="91"/>
      <c r="ADF189" s="91"/>
      <c r="ADG189" s="91"/>
      <c r="ADH189" s="91"/>
      <c r="ADI189" s="91"/>
      <c r="ADJ189" s="91"/>
      <c r="ADK189" s="91"/>
      <c r="ADL189" s="91"/>
      <c r="ADM189" s="91"/>
      <c r="ADN189" s="91"/>
      <c r="ADO189" s="91"/>
      <c r="ADP189" s="91"/>
      <c r="ADQ189" s="91"/>
      <c r="ADR189" s="91"/>
      <c r="ADS189" s="91"/>
      <c r="ADT189" s="91"/>
      <c r="ADU189" s="91"/>
      <c r="ADV189" s="91"/>
      <c r="ADW189" s="91"/>
      <c r="ADX189" s="91"/>
      <c r="ADY189" s="91"/>
      <c r="ADZ189" s="91"/>
      <c r="AEA189" s="91"/>
      <c r="AEB189" s="91"/>
      <c r="AEC189" s="91"/>
      <c r="AED189" s="91"/>
      <c r="AEE189" s="91"/>
      <c r="AEF189" s="91"/>
      <c r="AEG189" s="91"/>
      <c r="AEH189" s="91"/>
      <c r="AEI189" s="91"/>
      <c r="AEJ189" s="91"/>
      <c r="AEK189" s="91"/>
      <c r="AEL189" s="91"/>
      <c r="AEM189" s="91"/>
      <c r="AEN189" s="91"/>
      <c r="AEO189" s="91"/>
      <c r="AEP189" s="91"/>
      <c r="AEQ189" s="91"/>
      <c r="AER189" s="91"/>
      <c r="AES189" s="91"/>
      <c r="AET189" s="91"/>
      <c r="AEU189" s="91"/>
      <c r="AEV189" s="91"/>
      <c r="AEW189" s="91"/>
      <c r="AEX189" s="91"/>
      <c r="AEY189" s="91"/>
      <c r="AEZ189" s="91"/>
      <c r="AFA189" s="91"/>
      <c r="AFB189" s="91"/>
      <c r="AFC189" s="91"/>
      <c r="AFD189" s="91"/>
      <c r="AFE189" s="91"/>
      <c r="AFF189" s="91"/>
      <c r="AFG189" s="91"/>
      <c r="AFH189" s="91"/>
      <c r="AFI189" s="91"/>
      <c r="AFJ189" s="91"/>
      <c r="AFK189" s="91"/>
      <c r="AFL189" s="91"/>
      <c r="AFM189" s="91"/>
      <c r="AFN189" s="91"/>
      <c r="AFO189" s="91"/>
      <c r="AFP189" s="91"/>
      <c r="AFQ189" s="91"/>
      <c r="AFR189" s="91"/>
      <c r="AFS189" s="91"/>
      <c r="AFT189" s="91"/>
      <c r="AFU189" s="91"/>
      <c r="AFV189" s="91"/>
      <c r="AFW189" s="91"/>
      <c r="AFX189" s="91"/>
      <c r="AFY189" s="91"/>
      <c r="AFZ189" s="91"/>
      <c r="AGA189" s="91"/>
      <c r="AGB189" s="91"/>
      <c r="AGC189" s="91"/>
      <c r="AGD189" s="91"/>
      <c r="AGE189" s="91"/>
      <c r="AGF189" s="91"/>
      <c r="AGG189" s="91"/>
      <c r="AGH189" s="91"/>
      <c r="AGI189" s="91"/>
      <c r="AGJ189" s="91"/>
      <c r="AGK189" s="91"/>
      <c r="AGL189" s="91"/>
      <c r="AGM189" s="91"/>
      <c r="AGN189" s="91"/>
      <c r="AGO189" s="91"/>
      <c r="AGP189" s="91"/>
      <c r="AGQ189" s="91"/>
      <c r="AGR189" s="91"/>
      <c r="AGS189" s="91"/>
      <c r="AGT189" s="91"/>
      <c r="AGU189" s="91"/>
      <c r="AGV189" s="91"/>
      <c r="AGW189" s="91"/>
      <c r="AGX189" s="91"/>
      <c r="AGY189" s="91"/>
      <c r="AGZ189" s="91"/>
      <c r="AHA189" s="91"/>
      <c r="AHB189" s="91"/>
      <c r="AHC189" s="91"/>
      <c r="AHD189" s="91"/>
      <c r="AHE189" s="91"/>
      <c r="AHF189" s="91"/>
      <c r="AHG189" s="91"/>
      <c r="AHH189" s="91"/>
      <c r="AHI189" s="91"/>
      <c r="AHJ189" s="91"/>
      <c r="AHK189" s="91"/>
      <c r="AHL189" s="91"/>
      <c r="AHM189" s="91"/>
      <c r="AHN189" s="91"/>
      <c r="AHO189" s="91"/>
      <c r="AHP189" s="91"/>
      <c r="AHQ189" s="91"/>
      <c r="AHR189" s="91"/>
      <c r="AHS189" s="91"/>
      <c r="AHT189" s="91"/>
      <c r="AHU189" s="91"/>
      <c r="AHV189" s="91"/>
      <c r="AHW189" s="91"/>
      <c r="AHX189" s="91"/>
      <c r="AHY189" s="91"/>
      <c r="AHZ189" s="91"/>
      <c r="AIA189" s="91"/>
      <c r="AIB189" s="91"/>
      <c r="AIC189" s="91"/>
      <c r="AID189" s="91"/>
      <c r="AIE189" s="91"/>
      <c r="AIF189" s="91"/>
      <c r="AIG189" s="91"/>
      <c r="AIH189" s="91"/>
      <c r="AII189" s="91"/>
      <c r="AIJ189" s="91"/>
      <c r="AIK189" s="91"/>
      <c r="AIL189" s="91"/>
      <c r="AIM189" s="91"/>
      <c r="AIN189" s="91"/>
      <c r="AIO189" s="91"/>
      <c r="AIP189" s="91"/>
      <c r="AIQ189" s="91"/>
      <c r="AIR189" s="91"/>
      <c r="AIS189" s="91"/>
      <c r="AIT189" s="91"/>
      <c r="AIU189" s="91"/>
      <c r="AIV189" s="91"/>
      <c r="AIW189" s="91"/>
      <c r="AIX189" s="91"/>
      <c r="AIY189" s="91"/>
      <c r="AIZ189" s="91"/>
      <c r="AJA189" s="91"/>
      <c r="AJB189" s="91"/>
      <c r="AJC189" s="91"/>
      <c r="AJD189" s="91"/>
      <c r="AJE189" s="91"/>
      <c r="AJF189" s="91"/>
      <c r="AJG189" s="91"/>
      <c r="AJH189" s="91"/>
      <c r="AJI189" s="91"/>
      <c r="AJJ189" s="91"/>
      <c r="AJK189" s="91"/>
      <c r="AJL189" s="91"/>
      <c r="AJM189" s="91"/>
      <c r="AJN189" s="91"/>
      <c r="AJO189" s="91"/>
      <c r="AJP189" s="91"/>
      <c r="AJQ189" s="91"/>
      <c r="AJR189" s="91"/>
      <c r="AJS189" s="91"/>
      <c r="AJT189" s="91"/>
      <c r="AJU189" s="91"/>
      <c r="AJV189" s="91"/>
      <c r="AJW189" s="91"/>
      <c r="AJX189" s="91"/>
      <c r="AJY189" s="91"/>
      <c r="AJZ189" s="91"/>
      <c r="AKA189" s="91"/>
      <c r="AKB189" s="91"/>
      <c r="AKC189" s="91"/>
      <c r="AKD189" s="91"/>
      <c r="AKE189" s="91"/>
      <c r="AKF189" s="91"/>
      <c r="AKG189" s="91"/>
      <c r="AKH189" s="91"/>
      <c r="AKI189" s="91"/>
      <c r="AKJ189" s="91"/>
      <c r="AKK189" s="91"/>
      <c r="AKL189" s="91"/>
      <c r="AKM189" s="91"/>
      <c r="AKN189" s="91"/>
      <c r="AKO189" s="91"/>
      <c r="AKP189" s="91"/>
      <c r="AKQ189" s="91"/>
      <c r="AKR189" s="91"/>
      <c r="AKS189" s="91"/>
      <c r="AKT189" s="91"/>
      <c r="AKU189" s="91"/>
      <c r="AKV189" s="91"/>
      <c r="AKW189" s="91"/>
      <c r="AKX189" s="91"/>
      <c r="AKY189" s="91"/>
      <c r="AKZ189" s="91"/>
      <c r="ALA189" s="91"/>
      <c r="ALB189" s="91"/>
      <c r="ALC189" s="91"/>
      <c r="ALD189" s="91"/>
      <c r="ALE189" s="91"/>
      <c r="ALF189" s="91"/>
      <c r="ALG189" s="91"/>
      <c r="ALH189" s="91"/>
      <c r="ALI189" s="91"/>
      <c r="ALJ189" s="91"/>
      <c r="ALK189" s="91"/>
      <c r="ALL189" s="91"/>
      <c r="ALM189" s="91"/>
      <c r="ALN189" s="91"/>
      <c r="ALO189" s="91"/>
      <c r="ALP189" s="91"/>
      <c r="ALQ189" s="91"/>
      <c r="ALR189" s="91"/>
      <c r="ALS189" s="91"/>
      <c r="ALT189" s="91"/>
      <c r="ALU189" s="91"/>
      <c r="ALV189" s="91"/>
      <c r="ALW189" s="91"/>
      <c r="ALX189" s="91"/>
      <c r="ALY189" s="91"/>
      <c r="ALZ189" s="91"/>
      <c r="AMA189" s="91"/>
      <c r="AMB189" s="91"/>
      <c r="AMC189" s="91"/>
      <c r="AMD189" s="91"/>
      <c r="AME189" s="91"/>
      <c r="AMF189" s="91"/>
      <c r="AMG189" s="91"/>
      <c r="AMH189" s="91"/>
      <c r="AMI189" s="91"/>
      <c r="AMJ189" s="91"/>
      <c r="AMK189" s="91"/>
      <c r="AML189" s="91"/>
      <c r="AMM189" s="91"/>
      <c r="AMN189" s="91"/>
      <c r="AMO189" s="91"/>
      <c r="AMP189" s="91"/>
      <c r="AMQ189" s="91"/>
      <c r="AMR189" s="91"/>
      <c r="AMS189" s="91"/>
      <c r="AMT189" s="91"/>
      <c r="AMU189" s="91"/>
      <c r="AMV189" s="91"/>
      <c r="AMW189" s="91"/>
      <c r="AMX189" s="91"/>
      <c r="AMY189" s="91"/>
      <c r="AMZ189" s="91"/>
      <c r="ANA189" s="91"/>
      <c r="ANB189" s="91"/>
      <c r="ANC189" s="91"/>
      <c r="AND189" s="91"/>
      <c r="ANE189" s="91"/>
      <c r="ANF189" s="91"/>
      <c r="ANG189" s="91"/>
      <c r="ANH189" s="91"/>
      <c r="ANI189" s="91"/>
      <c r="ANJ189" s="91"/>
      <c r="ANK189" s="91"/>
      <c r="ANL189" s="91"/>
      <c r="ANM189" s="91"/>
      <c r="ANN189" s="91"/>
      <c r="ANO189" s="91"/>
      <c r="ANP189" s="91"/>
      <c r="ANQ189" s="91"/>
      <c r="ANR189" s="91"/>
      <c r="ANS189" s="91"/>
      <c r="ANT189" s="91"/>
      <c r="ANU189" s="91"/>
      <c r="ANV189" s="91"/>
      <c r="ANW189" s="91"/>
      <c r="ANX189" s="91"/>
      <c r="ANY189" s="91"/>
      <c r="ANZ189" s="91"/>
      <c r="AOA189" s="91"/>
      <c r="AOB189" s="91"/>
      <c r="AOC189" s="91"/>
      <c r="AOD189" s="91"/>
      <c r="AOE189" s="91"/>
      <c r="AOF189" s="91"/>
      <c r="AOG189" s="91"/>
      <c r="AOH189" s="91"/>
      <c r="AOI189" s="91"/>
      <c r="AOJ189" s="91"/>
      <c r="AOK189" s="91"/>
      <c r="AOL189" s="91"/>
      <c r="AOM189" s="91"/>
      <c r="AON189" s="91"/>
      <c r="AOO189" s="91"/>
      <c r="AOP189" s="91"/>
      <c r="AOQ189" s="91"/>
      <c r="AOR189" s="91"/>
      <c r="AOS189" s="91"/>
      <c r="AOT189" s="91"/>
      <c r="AOU189" s="91"/>
      <c r="AOV189" s="91"/>
      <c r="AOW189" s="91"/>
      <c r="AOX189" s="91"/>
      <c r="AOY189" s="91"/>
      <c r="AOZ189" s="91"/>
      <c r="APA189" s="91"/>
      <c r="APB189" s="91"/>
      <c r="APC189" s="91"/>
      <c r="APD189" s="91"/>
      <c r="APE189" s="91"/>
      <c r="APF189" s="91"/>
      <c r="APG189" s="91"/>
      <c r="APH189" s="91"/>
      <c r="API189" s="91"/>
      <c r="APJ189" s="91"/>
      <c r="APK189" s="91"/>
      <c r="APL189" s="91"/>
      <c r="APM189" s="91"/>
      <c r="APN189" s="91"/>
      <c r="APO189" s="91"/>
      <c r="APP189" s="91"/>
      <c r="APQ189" s="91"/>
      <c r="APR189" s="91"/>
      <c r="APS189" s="91"/>
      <c r="APT189" s="91"/>
      <c r="APU189" s="91"/>
      <c r="APV189" s="91"/>
      <c r="APW189" s="91"/>
      <c r="APX189" s="91"/>
      <c r="APY189" s="91"/>
      <c r="APZ189" s="91"/>
      <c r="AQA189" s="91"/>
      <c r="AQB189" s="91"/>
      <c r="AQC189" s="91"/>
      <c r="AQD189" s="91"/>
      <c r="AQE189" s="91"/>
      <c r="AQF189" s="91"/>
      <c r="AQG189" s="91"/>
      <c r="AQH189" s="91"/>
      <c r="AQI189" s="91"/>
      <c r="AQJ189" s="91"/>
      <c r="AQK189" s="91"/>
      <c r="AQL189" s="91"/>
      <c r="AQM189" s="91"/>
      <c r="AQN189" s="91"/>
      <c r="AQO189" s="91"/>
      <c r="AQP189" s="91"/>
      <c r="AQQ189" s="91"/>
      <c r="AQR189" s="91"/>
      <c r="AQS189" s="91"/>
      <c r="AQT189" s="91"/>
      <c r="AQU189" s="91"/>
      <c r="AQV189" s="91"/>
      <c r="AQW189" s="91"/>
      <c r="AQX189" s="91"/>
      <c r="AQY189" s="91"/>
      <c r="AQZ189" s="91"/>
      <c r="ARA189" s="91"/>
      <c r="ARB189" s="91"/>
      <c r="ARC189" s="91"/>
      <c r="ARD189" s="91"/>
      <c r="ARE189" s="91"/>
      <c r="ARF189" s="91"/>
      <c r="ARG189" s="91"/>
      <c r="ARH189" s="91"/>
      <c r="ARI189" s="91"/>
      <c r="ARJ189" s="91"/>
      <c r="ARK189" s="91"/>
      <c r="ARL189" s="91"/>
      <c r="ARM189" s="91"/>
      <c r="ARN189" s="91"/>
      <c r="ARO189" s="91"/>
      <c r="ARP189" s="91"/>
      <c r="ARQ189" s="91"/>
      <c r="ARR189" s="91"/>
      <c r="ARS189" s="91"/>
      <c r="ART189" s="91"/>
      <c r="ARU189" s="91"/>
      <c r="ARV189" s="91"/>
      <c r="ARW189" s="91"/>
      <c r="ARX189" s="91"/>
      <c r="ARY189" s="91"/>
      <c r="ARZ189" s="91"/>
      <c r="ASA189" s="91"/>
      <c r="ASB189" s="91"/>
      <c r="ASC189" s="91"/>
      <c r="ASD189" s="91"/>
      <c r="ASE189" s="91"/>
      <c r="ASF189" s="91"/>
      <c r="ASG189" s="91"/>
      <c r="ASH189" s="91"/>
      <c r="ASI189" s="91"/>
      <c r="ASJ189" s="91"/>
      <c r="ASK189" s="91"/>
      <c r="ASL189" s="91"/>
      <c r="ASM189" s="91"/>
      <c r="ASN189" s="91"/>
      <c r="ASO189" s="91"/>
      <c r="ASP189" s="91"/>
      <c r="ASQ189" s="91"/>
      <c r="ASR189" s="91"/>
      <c r="ASS189" s="91"/>
      <c r="AST189" s="91"/>
      <c r="ASU189" s="91"/>
      <c r="ASV189" s="91"/>
      <c r="ASW189" s="91"/>
      <c r="ASX189" s="91"/>
      <c r="ASY189" s="91"/>
      <c r="ASZ189" s="91"/>
      <c r="ATA189" s="91"/>
      <c r="ATB189" s="91"/>
      <c r="ATC189" s="91"/>
      <c r="ATD189" s="91"/>
      <c r="ATE189" s="91"/>
      <c r="ATF189" s="91"/>
      <c r="ATG189" s="91"/>
      <c r="ATH189" s="91"/>
      <c r="ATI189" s="91"/>
      <c r="ATJ189" s="91"/>
      <c r="ATK189" s="91"/>
      <c r="ATL189" s="91"/>
      <c r="ATM189" s="91"/>
      <c r="ATN189" s="91"/>
      <c r="ATO189" s="91"/>
      <c r="ATP189" s="91"/>
      <c r="ATQ189" s="91"/>
      <c r="ATR189" s="91"/>
      <c r="ATS189" s="91"/>
      <c r="ATT189" s="91"/>
      <c r="ATU189" s="91"/>
      <c r="ATV189" s="91"/>
      <c r="ATW189" s="91"/>
      <c r="ATX189" s="91"/>
      <c r="ATY189" s="91"/>
      <c r="ATZ189" s="91"/>
      <c r="AUA189" s="91"/>
      <c r="AUB189" s="91"/>
      <c r="AUC189" s="91"/>
      <c r="AUD189" s="91"/>
      <c r="AUE189" s="91"/>
      <c r="AUF189" s="91"/>
      <c r="AUG189" s="91"/>
      <c r="AUH189" s="91"/>
      <c r="AUI189" s="91"/>
      <c r="AUJ189" s="91"/>
      <c r="AUK189" s="91"/>
      <c r="AUL189" s="91"/>
      <c r="AUM189" s="91"/>
      <c r="AUN189" s="91"/>
      <c r="AUO189" s="91"/>
      <c r="AUP189" s="91"/>
      <c r="AUQ189" s="91"/>
      <c r="AUR189" s="91"/>
      <c r="AUS189" s="91"/>
      <c r="AUT189" s="91"/>
      <c r="AUU189" s="91"/>
      <c r="AUV189" s="91"/>
      <c r="AUW189" s="91"/>
      <c r="AUX189" s="91"/>
      <c r="AUY189" s="91"/>
      <c r="AUZ189" s="91"/>
      <c r="AVA189" s="91"/>
      <c r="AVB189" s="91"/>
      <c r="AVC189" s="91"/>
      <c r="AVD189" s="91"/>
      <c r="AVE189" s="91"/>
      <c r="AVF189" s="91"/>
      <c r="AVG189" s="91"/>
      <c r="AVH189" s="91"/>
      <c r="AVI189" s="91"/>
      <c r="AVJ189" s="91"/>
      <c r="AVK189" s="91"/>
      <c r="AVL189" s="91"/>
      <c r="AVM189" s="91"/>
      <c r="AVN189" s="91"/>
      <c r="AVO189" s="91"/>
      <c r="AVP189" s="91"/>
      <c r="AVQ189" s="91"/>
      <c r="AVR189" s="91"/>
      <c r="AVS189" s="91"/>
      <c r="AVT189" s="91"/>
      <c r="AVU189" s="91"/>
      <c r="AVV189" s="91"/>
      <c r="AVW189" s="91"/>
      <c r="AVX189" s="91"/>
      <c r="AVY189" s="91"/>
      <c r="AVZ189" s="91"/>
      <c r="AWA189" s="91"/>
      <c r="AWB189" s="91"/>
      <c r="AWC189" s="91"/>
      <c r="AWD189" s="91"/>
      <c r="AWE189" s="91"/>
      <c r="AWF189" s="91"/>
      <c r="AWG189" s="91"/>
      <c r="AWH189" s="91"/>
      <c r="AWI189" s="91"/>
      <c r="AWJ189" s="91"/>
      <c r="AWK189" s="91"/>
      <c r="AWL189" s="91"/>
      <c r="AWM189" s="91"/>
      <c r="AWN189" s="91"/>
      <c r="AWO189" s="91"/>
      <c r="AWP189" s="91"/>
      <c r="AWQ189" s="91"/>
      <c r="AWR189" s="91"/>
      <c r="AWS189" s="91"/>
      <c r="AWT189" s="91"/>
      <c r="AWU189" s="91"/>
      <c r="AWV189" s="91"/>
      <c r="AWW189" s="91"/>
      <c r="AWX189" s="91"/>
      <c r="AWY189" s="91"/>
      <c r="AWZ189" s="91"/>
      <c r="AXA189" s="91"/>
      <c r="AXB189" s="91"/>
      <c r="AXC189" s="91"/>
      <c r="AXD189" s="91"/>
      <c r="AXE189" s="91"/>
      <c r="AXF189" s="91"/>
      <c r="AXG189" s="91"/>
      <c r="AXH189" s="91"/>
      <c r="AXI189" s="91"/>
      <c r="AXJ189" s="91"/>
      <c r="AXK189" s="91"/>
      <c r="AXL189" s="91"/>
      <c r="AXM189" s="91"/>
      <c r="AXN189" s="91"/>
      <c r="AXO189" s="91"/>
      <c r="AXP189" s="91"/>
      <c r="AXQ189" s="91"/>
      <c r="AXR189" s="91"/>
      <c r="AXS189" s="91"/>
      <c r="AXT189" s="91"/>
      <c r="AXU189" s="91"/>
      <c r="AXV189" s="91"/>
      <c r="AXW189" s="91"/>
      <c r="AXX189" s="91"/>
      <c r="AXY189" s="91"/>
      <c r="AXZ189" s="91"/>
      <c r="AYA189" s="91"/>
      <c r="AYB189" s="91"/>
      <c r="AYC189" s="91"/>
      <c r="AYD189" s="91"/>
      <c r="AYE189" s="91"/>
      <c r="AYF189" s="91"/>
      <c r="AYG189" s="91"/>
      <c r="AYH189" s="91"/>
      <c r="AYI189" s="91"/>
      <c r="AYJ189" s="91"/>
      <c r="AYK189" s="91"/>
      <c r="AYL189" s="91"/>
      <c r="AYM189" s="91"/>
      <c r="AYN189" s="91"/>
      <c r="AYO189" s="91"/>
      <c r="AYP189" s="91"/>
      <c r="AYQ189" s="91"/>
      <c r="AYR189" s="91"/>
      <c r="AYS189" s="91"/>
      <c r="AYT189" s="91"/>
      <c r="AYU189" s="91"/>
      <c r="AYV189" s="91"/>
      <c r="AYW189" s="91"/>
      <c r="AYX189" s="91"/>
      <c r="AYY189" s="91"/>
      <c r="AYZ189" s="91"/>
      <c r="AZA189" s="91"/>
      <c r="AZB189" s="91"/>
      <c r="AZC189" s="91"/>
      <c r="AZD189" s="91"/>
      <c r="AZE189" s="91"/>
      <c r="AZF189" s="91"/>
      <c r="AZG189" s="91"/>
      <c r="AZH189" s="91"/>
      <c r="AZI189" s="91"/>
      <c r="AZJ189" s="91"/>
      <c r="AZK189" s="91"/>
      <c r="AZL189" s="91"/>
      <c r="AZM189" s="91"/>
      <c r="AZN189" s="91"/>
      <c r="AZO189" s="91"/>
      <c r="AZP189" s="91"/>
      <c r="AZQ189" s="91"/>
      <c r="AZR189" s="91"/>
      <c r="AZS189" s="91"/>
      <c r="AZT189" s="91"/>
      <c r="AZU189" s="91"/>
      <c r="AZV189" s="91"/>
      <c r="AZW189" s="91"/>
      <c r="AZX189" s="91"/>
      <c r="AZY189" s="91"/>
      <c r="AZZ189" s="91"/>
      <c r="BAA189" s="91"/>
      <c r="BAB189" s="91"/>
      <c r="BAC189" s="91"/>
      <c r="BAD189" s="91"/>
      <c r="BAE189" s="91"/>
      <c r="BAF189" s="91"/>
      <c r="BAG189" s="91"/>
      <c r="BAH189" s="91"/>
      <c r="BAI189" s="91"/>
      <c r="BAJ189" s="91"/>
      <c r="BAK189" s="91"/>
      <c r="BAL189" s="91"/>
      <c r="BAM189" s="91"/>
      <c r="BAN189" s="91"/>
      <c r="BAO189" s="91"/>
      <c r="BAP189" s="91"/>
      <c r="BAQ189" s="91"/>
      <c r="BAR189" s="91"/>
      <c r="BAS189" s="91"/>
      <c r="BAT189" s="91"/>
      <c r="BAU189" s="91"/>
      <c r="BAV189" s="91"/>
      <c r="BAW189" s="91"/>
      <c r="BAX189" s="91"/>
      <c r="BAY189" s="91"/>
      <c r="BAZ189" s="91"/>
      <c r="BBA189" s="91"/>
      <c r="BBB189" s="91"/>
      <c r="BBC189" s="91"/>
      <c r="BBD189" s="91"/>
      <c r="BBE189" s="91"/>
      <c r="BBF189" s="91"/>
      <c r="BBG189" s="91"/>
      <c r="BBH189" s="91"/>
      <c r="BBI189" s="91"/>
      <c r="BBJ189" s="91"/>
      <c r="BBK189" s="91"/>
      <c r="BBL189" s="91"/>
      <c r="BBM189" s="91"/>
      <c r="BBN189" s="91"/>
      <c r="BBO189" s="91"/>
      <c r="BBP189" s="91"/>
      <c r="BBQ189" s="91"/>
      <c r="BBR189" s="91"/>
      <c r="BBS189" s="91"/>
      <c r="BBT189" s="91"/>
      <c r="BBU189" s="91"/>
      <c r="BBV189" s="91"/>
      <c r="BBW189" s="91"/>
      <c r="BBX189" s="91"/>
      <c r="BBY189" s="91"/>
      <c r="BBZ189" s="91"/>
      <c r="BCA189" s="91"/>
      <c r="BCB189" s="91"/>
      <c r="BCC189" s="91"/>
      <c r="BCD189" s="91"/>
      <c r="BCE189" s="91"/>
      <c r="BCF189" s="91"/>
      <c r="BCG189" s="91"/>
      <c r="BCH189" s="91"/>
      <c r="BCI189" s="91"/>
      <c r="BCJ189" s="91"/>
      <c r="BCK189" s="91"/>
      <c r="BCL189" s="91"/>
      <c r="BCM189" s="91"/>
      <c r="BCN189" s="91"/>
      <c r="BCO189" s="91"/>
      <c r="BCP189" s="91"/>
      <c r="BCQ189" s="91"/>
      <c r="BCR189" s="91"/>
      <c r="BCS189" s="91"/>
      <c r="BCT189" s="91"/>
      <c r="BCU189" s="91"/>
      <c r="BCV189" s="91"/>
      <c r="BCW189" s="91"/>
      <c r="BCX189" s="91"/>
      <c r="BCY189" s="91"/>
      <c r="BCZ189" s="91"/>
      <c r="BDA189" s="91"/>
      <c r="BDB189" s="91"/>
      <c r="BDC189" s="91"/>
      <c r="BDD189" s="91"/>
      <c r="BDE189" s="91"/>
      <c r="BDF189" s="91"/>
      <c r="BDG189" s="91"/>
      <c r="BDH189" s="91"/>
      <c r="BDI189" s="91"/>
      <c r="BDJ189" s="91"/>
      <c r="BDK189" s="91"/>
      <c r="BDL189" s="91"/>
      <c r="BDM189" s="91"/>
      <c r="BDN189" s="91"/>
      <c r="BDO189" s="91"/>
      <c r="BDP189" s="91"/>
      <c r="BDQ189" s="91"/>
      <c r="BDR189" s="91"/>
      <c r="BDS189" s="91"/>
      <c r="BDT189" s="91"/>
      <c r="BDU189" s="91"/>
      <c r="BDV189" s="91"/>
      <c r="BDW189" s="91"/>
      <c r="BDX189" s="91"/>
      <c r="BDY189" s="91"/>
      <c r="BDZ189" s="91"/>
      <c r="BEA189" s="91"/>
      <c r="BEB189" s="91"/>
      <c r="BEC189" s="91"/>
      <c r="BED189" s="91"/>
      <c r="BEE189" s="91"/>
      <c r="BEF189" s="91"/>
      <c r="BEG189" s="91"/>
      <c r="BEH189" s="91"/>
      <c r="BEI189" s="91"/>
      <c r="BEJ189" s="91"/>
      <c r="BEK189" s="91"/>
      <c r="BEL189" s="91"/>
      <c r="BEM189" s="91"/>
      <c r="BEN189" s="91"/>
      <c r="BEO189" s="91"/>
      <c r="BEP189" s="91"/>
      <c r="BEQ189" s="91"/>
      <c r="BER189" s="91"/>
      <c r="BES189" s="91"/>
      <c r="BET189" s="91"/>
      <c r="BEU189" s="91"/>
      <c r="BEV189" s="91"/>
      <c r="BEW189" s="91"/>
      <c r="BEX189" s="91"/>
      <c r="BEY189" s="91"/>
      <c r="BEZ189" s="91"/>
      <c r="BFA189" s="91"/>
      <c r="BFB189" s="91"/>
      <c r="BFC189" s="91"/>
      <c r="BFD189" s="91"/>
      <c r="BFE189" s="91"/>
      <c r="BFF189" s="91"/>
      <c r="BFG189" s="91"/>
      <c r="BFH189" s="91"/>
      <c r="BFI189" s="91"/>
      <c r="BFJ189" s="91"/>
      <c r="BFK189" s="91"/>
      <c r="BFL189" s="91"/>
      <c r="BFM189" s="91"/>
      <c r="BFN189" s="91"/>
      <c r="BFO189" s="91"/>
      <c r="BFP189" s="91"/>
      <c r="BFQ189" s="91"/>
      <c r="BFR189" s="91"/>
      <c r="BFS189" s="91"/>
      <c r="BFT189" s="91"/>
      <c r="BFU189" s="91"/>
      <c r="BFV189" s="91"/>
      <c r="BFW189" s="91"/>
      <c r="BFX189" s="91"/>
      <c r="BFY189" s="91"/>
      <c r="BFZ189" s="91"/>
      <c r="BGA189" s="91"/>
      <c r="BGB189" s="91"/>
      <c r="BGC189" s="91"/>
      <c r="BGD189" s="91"/>
      <c r="BGE189" s="91"/>
      <c r="BGF189" s="91"/>
      <c r="BGG189" s="91"/>
      <c r="BGH189" s="91"/>
      <c r="BGI189" s="91"/>
      <c r="BGJ189" s="91"/>
      <c r="BGK189" s="91"/>
      <c r="BGL189" s="91"/>
      <c r="BGM189" s="91"/>
      <c r="BGN189" s="91"/>
      <c r="BGO189" s="91"/>
      <c r="BGP189" s="91"/>
      <c r="BGQ189" s="91"/>
      <c r="BGR189" s="91"/>
      <c r="BGS189" s="91"/>
      <c r="BGT189" s="91"/>
      <c r="BGU189" s="91"/>
      <c r="BGV189" s="91"/>
      <c r="BGW189" s="91"/>
      <c r="BGX189" s="91"/>
      <c r="BGY189" s="91"/>
      <c r="BGZ189" s="91"/>
      <c r="BHA189" s="91"/>
      <c r="BHB189" s="91"/>
      <c r="BHC189" s="91"/>
      <c r="BHD189" s="91"/>
      <c r="BHE189" s="91"/>
      <c r="BHF189" s="91"/>
      <c r="BHG189" s="91"/>
      <c r="BHH189" s="91"/>
      <c r="BHI189" s="91"/>
      <c r="BHJ189" s="91"/>
      <c r="BHK189" s="91"/>
      <c r="BHL189" s="91"/>
      <c r="BHM189" s="91"/>
      <c r="BHN189" s="91"/>
      <c r="BHO189" s="91"/>
      <c r="BHP189" s="91"/>
      <c r="BHQ189" s="91"/>
      <c r="BHR189" s="91"/>
      <c r="BHS189" s="91"/>
      <c r="BHT189" s="91"/>
      <c r="BHU189" s="91"/>
      <c r="BHV189" s="91"/>
      <c r="BHW189" s="91"/>
      <c r="BHX189" s="91"/>
      <c r="BHY189" s="91"/>
      <c r="BHZ189" s="91"/>
      <c r="BIA189" s="91"/>
      <c r="BIB189" s="91"/>
      <c r="BIC189" s="91"/>
      <c r="BID189" s="91"/>
      <c r="BIE189" s="91"/>
      <c r="BIF189" s="91"/>
      <c r="BIG189" s="91"/>
      <c r="BIH189" s="91"/>
      <c r="BII189" s="91"/>
      <c r="BIJ189" s="91"/>
      <c r="BIK189" s="91"/>
      <c r="BIL189" s="91"/>
      <c r="BIM189" s="91"/>
      <c r="BIN189" s="91"/>
      <c r="BIO189" s="91"/>
      <c r="BIP189" s="91"/>
      <c r="BIQ189" s="91"/>
      <c r="BIR189" s="91"/>
      <c r="BIS189" s="91"/>
      <c r="BIT189" s="91"/>
      <c r="BIU189" s="91"/>
      <c r="BIV189" s="91"/>
      <c r="BIW189" s="91"/>
      <c r="BIX189" s="91"/>
      <c r="BIY189" s="91"/>
      <c r="BIZ189" s="91"/>
      <c r="BJA189" s="91"/>
      <c r="BJB189" s="91"/>
      <c r="BJC189" s="91"/>
      <c r="BJD189" s="91"/>
      <c r="BJE189" s="91"/>
      <c r="BJF189" s="91"/>
      <c r="BJG189" s="91"/>
      <c r="BJH189" s="91"/>
      <c r="BJI189" s="91"/>
      <c r="BJJ189" s="91"/>
      <c r="BJK189" s="91"/>
      <c r="BJL189" s="91"/>
      <c r="BJM189" s="91"/>
      <c r="BJN189" s="91"/>
      <c r="BJO189" s="91"/>
      <c r="BJP189" s="91"/>
      <c r="BJQ189" s="91"/>
      <c r="BJR189" s="91"/>
      <c r="BJS189" s="91"/>
      <c r="BJT189" s="91"/>
      <c r="BJU189" s="91"/>
      <c r="BJV189" s="91"/>
      <c r="BJW189" s="91"/>
      <c r="BJX189" s="91"/>
      <c r="BJY189" s="91"/>
      <c r="BJZ189" s="91"/>
      <c r="BKA189" s="91"/>
      <c r="BKB189" s="91"/>
      <c r="BKC189" s="91"/>
      <c r="BKD189" s="91"/>
      <c r="BKE189" s="91"/>
      <c r="BKF189" s="91"/>
      <c r="BKG189" s="91"/>
      <c r="BKH189" s="91"/>
      <c r="BKI189" s="91"/>
      <c r="BKJ189" s="91"/>
      <c r="BKK189" s="91"/>
      <c r="BKL189" s="91"/>
      <c r="BKM189" s="91"/>
      <c r="BKN189" s="91"/>
      <c r="BKO189" s="91"/>
      <c r="BKP189" s="91"/>
      <c r="BKQ189" s="91"/>
      <c r="BKR189" s="91"/>
      <c r="BKS189" s="91"/>
      <c r="BKT189" s="91"/>
      <c r="BKU189" s="91"/>
      <c r="BKV189" s="91"/>
      <c r="BKW189" s="91"/>
      <c r="BKX189" s="91"/>
      <c r="BKY189" s="91"/>
      <c r="BKZ189" s="91"/>
      <c r="BLA189" s="91"/>
      <c r="BLB189" s="91"/>
      <c r="BLC189" s="91"/>
      <c r="BLD189" s="91"/>
      <c r="BLE189" s="91"/>
      <c r="BLF189" s="91"/>
      <c r="BLG189" s="91"/>
      <c r="BLH189" s="91"/>
      <c r="BLI189" s="91"/>
      <c r="BLJ189" s="91"/>
      <c r="BLK189" s="91"/>
      <c r="BLL189" s="91"/>
      <c r="BLM189" s="91"/>
      <c r="BLN189" s="91"/>
      <c r="BLO189" s="91"/>
      <c r="BLP189" s="91"/>
      <c r="BLQ189" s="91"/>
      <c r="BLR189" s="91"/>
      <c r="BLS189" s="91"/>
      <c r="BLT189" s="91"/>
      <c r="BLU189" s="91"/>
      <c r="BLV189" s="91"/>
      <c r="BLW189" s="91"/>
      <c r="BLX189" s="91"/>
      <c r="BLY189" s="91"/>
      <c r="BLZ189" s="91"/>
      <c r="BMA189" s="91"/>
      <c r="BMB189" s="91"/>
      <c r="BMC189" s="91"/>
      <c r="BMD189" s="91"/>
      <c r="BME189" s="91"/>
      <c r="BMF189" s="91"/>
      <c r="BMG189" s="91"/>
      <c r="BMH189" s="91"/>
      <c r="BMI189" s="91"/>
      <c r="BMJ189" s="91"/>
      <c r="BMK189" s="91"/>
      <c r="BML189" s="91"/>
      <c r="BMM189" s="91"/>
      <c r="BMN189" s="91"/>
      <c r="BMO189" s="91"/>
      <c r="BMP189" s="91"/>
      <c r="BMQ189" s="91"/>
      <c r="BMR189" s="91"/>
      <c r="BMS189" s="91"/>
      <c r="BMT189" s="91"/>
      <c r="BMU189" s="91"/>
      <c r="BMV189" s="91"/>
      <c r="BMW189" s="91"/>
      <c r="BMX189" s="91"/>
      <c r="BMY189" s="91"/>
      <c r="BMZ189" s="91"/>
      <c r="BNA189" s="91"/>
      <c r="BNB189" s="91"/>
      <c r="BNC189" s="91"/>
      <c r="BND189" s="91"/>
      <c r="BNE189" s="91"/>
      <c r="BNF189" s="91"/>
      <c r="BNG189" s="91"/>
      <c r="BNH189" s="91"/>
      <c r="BNI189" s="91"/>
      <c r="BNJ189" s="91"/>
      <c r="BNK189" s="91"/>
      <c r="BNL189" s="91"/>
      <c r="BNM189" s="91"/>
      <c r="BNN189" s="91"/>
      <c r="BNO189" s="91"/>
      <c r="BNP189" s="91"/>
      <c r="BNQ189" s="91"/>
      <c r="BNR189" s="91"/>
      <c r="BNS189" s="91"/>
      <c r="BNT189" s="91"/>
      <c r="BNU189" s="91"/>
      <c r="BNV189" s="91"/>
      <c r="BNW189" s="91"/>
      <c r="BNX189" s="91"/>
      <c r="BNY189" s="91"/>
      <c r="BNZ189" s="91"/>
      <c r="BOA189" s="91"/>
      <c r="BOB189" s="91"/>
      <c r="BOC189" s="91"/>
      <c r="BOD189" s="91"/>
      <c r="BOE189" s="91"/>
      <c r="BOF189" s="91"/>
      <c r="BOG189" s="91"/>
      <c r="BOH189" s="91"/>
      <c r="BOI189" s="91"/>
      <c r="BOJ189" s="91"/>
      <c r="BOK189" s="91"/>
      <c r="BOL189" s="91"/>
      <c r="BOM189" s="91"/>
      <c r="BON189" s="91"/>
      <c r="BOO189" s="91"/>
      <c r="BOP189" s="91"/>
      <c r="BOQ189" s="91"/>
      <c r="BOR189" s="91"/>
      <c r="BOS189" s="91"/>
      <c r="BOT189" s="91"/>
      <c r="BOU189" s="91"/>
      <c r="BOV189" s="91"/>
      <c r="BOW189" s="91"/>
      <c r="BOX189" s="91"/>
      <c r="BOY189" s="91"/>
      <c r="BOZ189" s="91"/>
      <c r="BPA189" s="91"/>
      <c r="BPB189" s="91"/>
      <c r="BPC189" s="91"/>
      <c r="BPD189" s="91"/>
      <c r="BPE189" s="91"/>
      <c r="BPF189" s="91"/>
      <c r="BPG189" s="91"/>
      <c r="BPH189" s="91"/>
      <c r="BPI189" s="91"/>
      <c r="BPJ189" s="91"/>
      <c r="BPK189" s="91"/>
      <c r="BPL189" s="91"/>
      <c r="BPM189" s="91"/>
      <c r="BPN189" s="91"/>
      <c r="BPO189" s="91"/>
      <c r="BPP189" s="91"/>
      <c r="BPQ189" s="91"/>
      <c r="BPR189" s="91"/>
      <c r="BPS189" s="91"/>
      <c r="BPT189" s="91"/>
      <c r="BPU189" s="91"/>
      <c r="BPV189" s="91"/>
      <c r="BPW189" s="91"/>
      <c r="BPX189" s="91"/>
      <c r="BPY189" s="91"/>
      <c r="BPZ189" s="91"/>
      <c r="BQA189" s="91"/>
      <c r="BQB189" s="91"/>
      <c r="BQC189" s="91"/>
      <c r="BQD189" s="91"/>
      <c r="BQE189" s="91"/>
      <c r="BQF189" s="91"/>
      <c r="BQG189" s="91"/>
      <c r="BQH189" s="91"/>
      <c r="BQI189" s="91"/>
      <c r="BQJ189" s="91"/>
      <c r="BQK189" s="91"/>
      <c r="BQL189" s="91"/>
      <c r="BQM189" s="91"/>
      <c r="BQN189" s="91"/>
      <c r="BQO189" s="91"/>
      <c r="BQP189" s="91"/>
      <c r="BQQ189" s="91"/>
      <c r="BQR189" s="91"/>
      <c r="BQS189" s="91"/>
      <c r="BQT189" s="91"/>
      <c r="BQU189" s="91"/>
      <c r="BQV189" s="91"/>
      <c r="BQW189" s="91"/>
      <c r="BQX189" s="91"/>
      <c r="BQY189" s="91"/>
      <c r="BQZ189" s="91"/>
      <c r="BRA189" s="91"/>
      <c r="BRB189" s="91"/>
      <c r="BRC189" s="91"/>
      <c r="BRD189" s="91"/>
      <c r="BRE189" s="91"/>
      <c r="BRF189" s="91"/>
      <c r="BRG189" s="91"/>
      <c r="BRH189" s="91"/>
      <c r="BRI189" s="91"/>
      <c r="BRJ189" s="91"/>
      <c r="BRK189" s="91"/>
      <c r="BRL189" s="91"/>
      <c r="BRM189" s="91"/>
      <c r="BRN189" s="91"/>
      <c r="BRO189" s="91"/>
      <c r="BRP189" s="91"/>
      <c r="BRQ189" s="91"/>
      <c r="BRR189" s="91"/>
      <c r="BRS189" s="91"/>
      <c r="BRT189" s="91"/>
      <c r="BRU189" s="91"/>
      <c r="BRV189" s="91"/>
      <c r="BRW189" s="91"/>
      <c r="BRX189" s="91"/>
      <c r="BRY189" s="91"/>
      <c r="BRZ189" s="91"/>
      <c r="BSA189" s="91"/>
      <c r="BSB189" s="91"/>
      <c r="BSC189" s="91"/>
      <c r="BSD189" s="91"/>
      <c r="BSE189" s="91"/>
      <c r="BSF189" s="91"/>
      <c r="BSG189" s="91"/>
      <c r="BSH189" s="91"/>
      <c r="BSI189" s="91"/>
      <c r="BSJ189" s="91"/>
      <c r="BSK189" s="91"/>
      <c r="BSL189" s="91"/>
      <c r="BSM189" s="91"/>
      <c r="BSN189" s="91"/>
      <c r="BSO189" s="91"/>
      <c r="BSP189" s="91"/>
      <c r="BSQ189" s="91"/>
      <c r="BSR189" s="91"/>
      <c r="BSS189" s="91"/>
      <c r="BST189" s="91"/>
      <c r="BSU189" s="91"/>
      <c r="BSV189" s="91"/>
      <c r="BSW189" s="91"/>
      <c r="BSX189" s="91"/>
      <c r="BSY189" s="91"/>
      <c r="BSZ189" s="91"/>
      <c r="BTA189" s="91"/>
      <c r="BTB189" s="91"/>
      <c r="BTC189" s="91"/>
      <c r="BTD189" s="91"/>
      <c r="BTE189" s="91"/>
      <c r="BTF189" s="91"/>
      <c r="BTG189" s="91"/>
      <c r="BTH189" s="91"/>
      <c r="BTI189" s="91"/>
      <c r="BTJ189" s="91"/>
      <c r="BTK189" s="91"/>
      <c r="BTL189" s="91"/>
      <c r="BTM189" s="91"/>
      <c r="BTN189" s="91"/>
      <c r="BTO189" s="91"/>
      <c r="BTP189" s="91"/>
      <c r="BTQ189" s="91"/>
      <c r="BTR189" s="91"/>
      <c r="BTS189" s="91"/>
      <c r="BTT189" s="91"/>
      <c r="BTU189" s="91"/>
      <c r="BTV189" s="91"/>
      <c r="BTW189" s="91"/>
      <c r="BTX189" s="91"/>
      <c r="BTY189" s="91"/>
      <c r="BTZ189" s="91"/>
      <c r="BUA189" s="91"/>
      <c r="BUB189" s="91"/>
      <c r="BUC189" s="91"/>
      <c r="BUD189" s="91"/>
      <c r="BUE189" s="91"/>
      <c r="BUF189" s="91"/>
      <c r="BUG189" s="91"/>
      <c r="BUH189" s="91"/>
      <c r="BUI189" s="91"/>
      <c r="BUJ189" s="91"/>
      <c r="BUK189" s="91"/>
      <c r="BUL189" s="91"/>
      <c r="BUM189" s="91"/>
      <c r="BUN189" s="91"/>
      <c r="BUO189" s="91"/>
      <c r="BUP189" s="91"/>
      <c r="BUQ189" s="91"/>
      <c r="BUR189" s="91"/>
      <c r="BUS189" s="91"/>
      <c r="BUT189" s="91"/>
      <c r="BUU189" s="91"/>
      <c r="BUV189" s="91"/>
      <c r="BUW189" s="91"/>
      <c r="BUX189" s="91"/>
      <c r="BUY189" s="91"/>
      <c r="BUZ189" s="91"/>
      <c r="BVA189" s="91"/>
      <c r="BVB189" s="91"/>
      <c r="BVC189" s="91"/>
      <c r="BVD189" s="91"/>
      <c r="BVE189" s="91"/>
      <c r="BVF189" s="91"/>
      <c r="BVG189" s="91"/>
      <c r="BVH189" s="91"/>
      <c r="BVI189" s="91"/>
      <c r="BVJ189" s="91"/>
      <c r="BVK189" s="91"/>
      <c r="BVL189" s="91"/>
      <c r="BVM189" s="91"/>
      <c r="BVN189" s="91"/>
      <c r="BVO189" s="91"/>
      <c r="BVP189" s="91"/>
      <c r="BVQ189" s="91"/>
      <c r="BVR189" s="91"/>
      <c r="BVS189" s="91"/>
      <c r="BVT189" s="91"/>
      <c r="BVU189" s="91"/>
      <c r="BVV189" s="91"/>
      <c r="BVW189" s="91"/>
      <c r="BVX189" s="91"/>
      <c r="BVY189" s="91"/>
      <c r="BVZ189" s="91"/>
      <c r="BWA189" s="91"/>
      <c r="BWB189" s="91"/>
      <c r="BWC189" s="91"/>
      <c r="BWD189" s="91"/>
      <c r="BWE189" s="91"/>
      <c r="BWF189" s="91"/>
      <c r="BWG189" s="91"/>
      <c r="BWH189" s="91"/>
      <c r="BWI189" s="91"/>
      <c r="BWJ189" s="91"/>
      <c r="BWK189" s="91"/>
      <c r="BWL189" s="91"/>
      <c r="BWM189" s="91"/>
      <c r="BWN189" s="91"/>
      <c r="BWO189" s="91"/>
      <c r="BWP189" s="91"/>
      <c r="BWQ189" s="91"/>
      <c r="BWR189" s="91"/>
      <c r="BWS189" s="91"/>
      <c r="BWT189" s="91"/>
      <c r="BWU189" s="91"/>
      <c r="BWV189" s="91"/>
      <c r="BWW189" s="91"/>
      <c r="BWX189" s="91"/>
      <c r="BWY189" s="91"/>
      <c r="BWZ189" s="91"/>
      <c r="BXA189" s="91"/>
      <c r="BXB189" s="91"/>
      <c r="BXC189" s="91"/>
      <c r="BXD189" s="91"/>
      <c r="BXE189" s="91"/>
      <c r="BXF189" s="91"/>
      <c r="BXG189" s="91"/>
      <c r="BXH189" s="91"/>
      <c r="BXI189" s="91"/>
      <c r="BXJ189" s="91"/>
      <c r="BXK189" s="91"/>
      <c r="BXL189" s="91"/>
      <c r="BXM189" s="91"/>
      <c r="BXN189" s="91"/>
      <c r="BXO189" s="91"/>
      <c r="BXP189" s="91"/>
      <c r="BXQ189" s="91"/>
      <c r="BXR189" s="91"/>
      <c r="BXS189" s="91"/>
      <c r="BXT189" s="91"/>
      <c r="BXU189" s="91"/>
      <c r="BXV189" s="91"/>
      <c r="BXW189" s="91"/>
      <c r="BXX189" s="91"/>
      <c r="BXY189" s="91"/>
      <c r="BXZ189" s="91"/>
      <c r="BYA189" s="91"/>
      <c r="BYB189" s="91"/>
      <c r="BYC189" s="91"/>
      <c r="BYD189" s="91"/>
      <c r="BYE189" s="91"/>
      <c r="BYF189" s="91"/>
      <c r="BYG189" s="91"/>
      <c r="BYH189" s="91"/>
      <c r="BYI189" s="91"/>
      <c r="BYJ189" s="91"/>
      <c r="BYK189" s="91"/>
      <c r="BYL189" s="91"/>
      <c r="BYM189" s="91"/>
      <c r="BYN189" s="91"/>
      <c r="BYO189" s="91"/>
      <c r="BYP189" s="91"/>
      <c r="BYQ189" s="91"/>
      <c r="BYR189" s="91"/>
      <c r="BYS189" s="91"/>
      <c r="BYT189" s="91"/>
      <c r="BYU189" s="91"/>
      <c r="BYV189" s="91"/>
      <c r="BYW189" s="91"/>
      <c r="BYX189" s="91"/>
      <c r="BYY189" s="91"/>
      <c r="BYZ189" s="91"/>
      <c r="BZA189" s="91"/>
      <c r="BZB189" s="91"/>
      <c r="BZC189" s="91"/>
      <c r="BZD189" s="91"/>
      <c r="BZE189" s="91"/>
      <c r="BZF189" s="91"/>
      <c r="BZG189" s="91"/>
      <c r="BZH189" s="91"/>
      <c r="BZI189" s="91"/>
      <c r="BZJ189" s="91"/>
      <c r="BZK189" s="91"/>
      <c r="BZL189" s="91"/>
      <c r="BZM189" s="91"/>
      <c r="BZN189" s="91"/>
      <c r="BZO189" s="91"/>
      <c r="BZP189" s="91"/>
      <c r="BZQ189" s="91"/>
      <c r="BZR189" s="91"/>
      <c r="BZS189" s="91"/>
      <c r="BZT189" s="91"/>
      <c r="BZU189" s="91"/>
      <c r="BZV189" s="91"/>
      <c r="BZW189" s="91"/>
      <c r="BZX189" s="91"/>
      <c r="BZY189" s="91"/>
      <c r="BZZ189" s="91"/>
      <c r="CAA189" s="91"/>
      <c r="CAB189" s="91"/>
      <c r="CAC189" s="91"/>
      <c r="CAD189" s="91"/>
      <c r="CAE189" s="91"/>
      <c r="CAF189" s="91"/>
      <c r="CAG189" s="91"/>
      <c r="CAH189" s="91"/>
      <c r="CAI189" s="91"/>
      <c r="CAJ189" s="91"/>
      <c r="CAK189" s="91"/>
      <c r="CAL189" s="91"/>
      <c r="CAM189" s="91"/>
      <c r="CAN189" s="91"/>
      <c r="CAO189" s="91"/>
      <c r="CAP189" s="91"/>
      <c r="CAQ189" s="91"/>
      <c r="CAR189" s="91"/>
      <c r="CAS189" s="91"/>
      <c r="CAT189" s="91"/>
      <c r="CAU189" s="91"/>
      <c r="CAV189" s="91"/>
      <c r="CAW189" s="91"/>
      <c r="CAX189" s="91"/>
      <c r="CAY189" s="91"/>
      <c r="CAZ189" s="91"/>
      <c r="CBA189" s="91"/>
      <c r="CBB189" s="91"/>
      <c r="CBC189" s="91"/>
      <c r="CBD189" s="91"/>
      <c r="CBE189" s="91"/>
      <c r="CBF189" s="91"/>
      <c r="CBG189" s="91"/>
      <c r="CBH189" s="91"/>
      <c r="CBI189" s="91"/>
      <c r="CBJ189" s="91"/>
      <c r="CBK189" s="91"/>
      <c r="CBL189" s="91"/>
      <c r="CBM189" s="91"/>
      <c r="CBN189" s="91"/>
      <c r="CBO189" s="91"/>
      <c r="CBP189" s="91"/>
      <c r="CBQ189" s="91"/>
      <c r="CBR189" s="91"/>
      <c r="CBS189" s="91"/>
      <c r="CBT189" s="91"/>
      <c r="CBU189" s="91"/>
      <c r="CBV189" s="91"/>
      <c r="CBW189" s="91"/>
      <c r="CBX189" s="91"/>
      <c r="CBY189" s="91"/>
      <c r="CBZ189" s="91"/>
      <c r="CCA189" s="91"/>
      <c r="CCB189" s="91"/>
      <c r="CCC189" s="91"/>
      <c r="CCD189" s="91"/>
      <c r="CCE189" s="91"/>
      <c r="CCF189" s="91"/>
      <c r="CCG189" s="91"/>
      <c r="CCH189" s="91"/>
      <c r="CCI189" s="91"/>
      <c r="CCJ189" s="91"/>
      <c r="CCK189" s="91"/>
      <c r="CCL189" s="91"/>
      <c r="CCM189" s="91"/>
      <c r="CCN189" s="91"/>
      <c r="CCO189" s="91"/>
      <c r="CCP189" s="91"/>
      <c r="CCQ189" s="91"/>
      <c r="CCR189" s="91"/>
      <c r="CCS189" s="91"/>
      <c r="CCT189" s="91"/>
      <c r="CCU189" s="91"/>
      <c r="CCV189" s="91"/>
      <c r="CCW189" s="91"/>
      <c r="CCX189" s="91"/>
      <c r="CCY189" s="91"/>
      <c r="CCZ189" s="91"/>
      <c r="CDA189" s="91"/>
      <c r="CDB189" s="91"/>
      <c r="CDC189" s="91"/>
      <c r="CDD189" s="91"/>
      <c r="CDE189" s="91"/>
      <c r="CDF189" s="91"/>
      <c r="CDG189" s="91"/>
      <c r="CDH189" s="91"/>
      <c r="CDI189" s="91"/>
      <c r="CDJ189" s="91"/>
      <c r="CDK189" s="91"/>
      <c r="CDL189" s="91"/>
      <c r="CDM189" s="91"/>
      <c r="CDN189" s="91"/>
      <c r="CDO189" s="91"/>
      <c r="CDP189" s="91"/>
      <c r="CDQ189" s="91"/>
      <c r="CDR189" s="91"/>
      <c r="CDS189" s="91"/>
      <c r="CDT189" s="91"/>
      <c r="CDU189" s="91"/>
      <c r="CDV189" s="91"/>
      <c r="CDW189" s="91"/>
      <c r="CDX189" s="91"/>
      <c r="CDY189" s="91"/>
      <c r="CDZ189" s="91"/>
      <c r="CEA189" s="91"/>
      <c r="CEB189" s="91"/>
      <c r="CEC189" s="91"/>
      <c r="CED189" s="91"/>
      <c r="CEE189" s="91"/>
      <c r="CEF189" s="91"/>
      <c r="CEG189" s="91"/>
      <c r="CEH189" s="91"/>
      <c r="CEI189" s="91"/>
      <c r="CEJ189" s="91"/>
      <c r="CEK189" s="91"/>
      <c r="CEL189" s="91"/>
      <c r="CEM189" s="91"/>
      <c r="CEN189" s="91"/>
      <c r="CEO189" s="91"/>
      <c r="CEP189" s="91"/>
      <c r="CEQ189" s="91"/>
      <c r="CER189" s="91"/>
      <c r="CES189" s="91"/>
      <c r="CET189" s="91"/>
      <c r="CEU189" s="91"/>
      <c r="CEV189" s="91"/>
      <c r="CEW189" s="91"/>
      <c r="CEX189" s="91"/>
      <c r="CEY189" s="91"/>
      <c r="CEZ189" s="91"/>
      <c r="CFA189" s="91"/>
      <c r="CFB189" s="91"/>
      <c r="CFC189" s="91"/>
      <c r="CFD189" s="91"/>
      <c r="CFE189" s="91"/>
      <c r="CFF189" s="91"/>
      <c r="CFG189" s="91"/>
      <c r="CFH189" s="91"/>
      <c r="CFI189" s="91"/>
      <c r="CFJ189" s="91"/>
      <c r="CFK189" s="91"/>
      <c r="CFL189" s="91"/>
      <c r="CFM189" s="91"/>
      <c r="CFN189" s="91"/>
      <c r="CFO189" s="91"/>
      <c r="CFP189" s="91"/>
      <c r="CFQ189" s="91"/>
      <c r="CFR189" s="91"/>
      <c r="CFS189" s="91"/>
      <c r="CFT189" s="91"/>
      <c r="CFU189" s="91"/>
      <c r="CFV189" s="91"/>
      <c r="CFW189" s="91"/>
      <c r="CFX189" s="91"/>
      <c r="CFY189" s="91"/>
      <c r="CFZ189" s="91"/>
      <c r="CGA189" s="91"/>
      <c r="CGB189" s="91"/>
      <c r="CGC189" s="91"/>
      <c r="CGD189" s="91"/>
      <c r="CGE189" s="91"/>
      <c r="CGF189" s="91"/>
      <c r="CGG189" s="91"/>
      <c r="CGH189" s="91"/>
      <c r="CGI189" s="91"/>
      <c r="CGJ189" s="91"/>
      <c r="CGK189" s="91"/>
      <c r="CGL189" s="91"/>
      <c r="CGM189" s="91"/>
      <c r="CGN189" s="91"/>
      <c r="CGO189" s="91"/>
      <c r="CGP189" s="91"/>
      <c r="CGQ189" s="91"/>
      <c r="CGR189" s="91"/>
      <c r="CGS189" s="91"/>
      <c r="CGT189" s="91"/>
      <c r="CGU189" s="91"/>
      <c r="CGV189" s="91"/>
      <c r="CGW189" s="91"/>
      <c r="CGX189" s="91"/>
      <c r="CGY189" s="91"/>
      <c r="CGZ189" s="91"/>
      <c r="CHA189" s="91"/>
      <c r="CHB189" s="91"/>
      <c r="CHC189" s="91"/>
      <c r="CHD189" s="91"/>
      <c r="CHE189" s="91"/>
      <c r="CHF189" s="91"/>
      <c r="CHG189" s="91"/>
      <c r="CHH189" s="91"/>
      <c r="CHI189" s="91"/>
      <c r="CHJ189" s="91"/>
      <c r="CHK189" s="91"/>
      <c r="CHL189" s="91"/>
      <c r="CHM189" s="91"/>
      <c r="CHN189" s="91"/>
      <c r="CHO189" s="91"/>
      <c r="CHP189" s="91"/>
      <c r="CHQ189" s="91"/>
      <c r="CHR189" s="91"/>
      <c r="CHS189" s="91"/>
      <c r="CHT189" s="91"/>
      <c r="CHU189" s="91"/>
      <c r="CHV189" s="91"/>
      <c r="CHW189" s="91"/>
      <c r="CHX189" s="91"/>
      <c r="CHY189" s="91"/>
      <c r="CHZ189" s="91"/>
      <c r="CIA189" s="91"/>
      <c r="CIB189" s="91"/>
      <c r="CIC189" s="91"/>
      <c r="CID189" s="91"/>
      <c r="CIE189" s="91"/>
      <c r="CIF189" s="91"/>
      <c r="CIG189" s="91"/>
      <c r="CIH189" s="91"/>
      <c r="CII189" s="91"/>
      <c r="CIJ189" s="91"/>
      <c r="CIK189" s="91"/>
      <c r="CIL189" s="91"/>
      <c r="CIM189" s="91"/>
      <c r="CIN189" s="91"/>
      <c r="CIO189" s="91"/>
      <c r="CIP189" s="91"/>
      <c r="CIQ189" s="91"/>
      <c r="CIR189" s="91"/>
      <c r="CIS189" s="91"/>
      <c r="CIT189" s="91"/>
      <c r="CIU189" s="91"/>
      <c r="CIV189" s="91"/>
      <c r="CIW189" s="91"/>
      <c r="CIX189" s="91"/>
      <c r="CIY189" s="91"/>
      <c r="CIZ189" s="91"/>
      <c r="CJA189" s="91"/>
      <c r="CJB189" s="91"/>
      <c r="CJC189" s="91"/>
      <c r="CJD189" s="91"/>
      <c r="CJE189" s="91"/>
      <c r="CJF189" s="91"/>
      <c r="CJG189" s="91"/>
      <c r="CJH189" s="91"/>
      <c r="CJI189" s="91"/>
      <c r="CJJ189" s="91"/>
      <c r="CJK189" s="91"/>
      <c r="CJL189" s="91"/>
      <c r="CJM189" s="91"/>
      <c r="CJN189" s="91"/>
      <c r="CJO189" s="91"/>
      <c r="CJP189" s="91"/>
      <c r="CJQ189" s="91"/>
      <c r="CJR189" s="91"/>
      <c r="CJS189" s="91"/>
      <c r="CJT189" s="91"/>
      <c r="CJU189" s="91"/>
      <c r="CJV189" s="91"/>
      <c r="CJW189" s="91"/>
      <c r="CJX189" s="91"/>
      <c r="CJY189" s="91"/>
      <c r="CJZ189" s="91"/>
      <c r="CKA189" s="91"/>
      <c r="CKB189" s="91"/>
      <c r="CKC189" s="91"/>
      <c r="CKD189" s="91"/>
      <c r="CKE189" s="91"/>
      <c r="CKF189" s="91"/>
      <c r="CKG189" s="91"/>
      <c r="CKH189" s="91"/>
      <c r="CKI189" s="91"/>
      <c r="CKJ189" s="91"/>
      <c r="CKK189" s="91"/>
      <c r="CKL189" s="91"/>
      <c r="CKM189" s="91"/>
      <c r="CKN189" s="91"/>
      <c r="CKO189" s="91"/>
      <c r="CKP189" s="91"/>
      <c r="CKQ189" s="91"/>
      <c r="CKR189" s="91"/>
      <c r="CKS189" s="91"/>
      <c r="CKT189" s="91"/>
      <c r="CKU189" s="91"/>
      <c r="CKV189" s="91"/>
      <c r="CKW189" s="91"/>
      <c r="CKX189" s="91"/>
      <c r="CKY189" s="91"/>
      <c r="CKZ189" s="91"/>
      <c r="CLA189" s="91"/>
      <c r="CLB189" s="91"/>
      <c r="CLC189" s="91"/>
      <c r="CLD189" s="91"/>
      <c r="CLE189" s="91"/>
      <c r="CLF189" s="91"/>
      <c r="CLG189" s="91"/>
      <c r="CLH189" s="91"/>
      <c r="CLI189" s="91"/>
      <c r="CLJ189" s="91"/>
      <c r="CLK189" s="91"/>
      <c r="CLL189" s="91"/>
      <c r="CLM189" s="91"/>
      <c r="CLN189" s="91"/>
      <c r="CLO189" s="91"/>
      <c r="CLP189" s="91"/>
      <c r="CLQ189" s="91"/>
      <c r="CLR189" s="91"/>
      <c r="CLS189" s="91"/>
      <c r="CLT189" s="91"/>
      <c r="CLU189" s="91"/>
      <c r="CLV189" s="91"/>
      <c r="CLW189" s="91"/>
      <c r="CLX189" s="91"/>
      <c r="CLY189" s="91"/>
      <c r="CLZ189" s="91"/>
      <c r="CMA189" s="91"/>
      <c r="CMB189" s="91"/>
      <c r="CMC189" s="91"/>
      <c r="CMD189" s="91"/>
      <c r="CME189" s="91"/>
      <c r="CMF189" s="91"/>
      <c r="CMG189" s="91"/>
      <c r="CMH189" s="91"/>
      <c r="CMI189" s="91"/>
      <c r="CMJ189" s="91"/>
      <c r="CMK189" s="91"/>
      <c r="CML189" s="91"/>
      <c r="CMM189" s="91"/>
      <c r="CMN189" s="91"/>
      <c r="CMO189" s="91"/>
      <c r="CMP189" s="91"/>
      <c r="CMQ189" s="91"/>
      <c r="CMR189" s="91"/>
      <c r="CMS189" s="91"/>
      <c r="CMT189" s="91"/>
      <c r="CMU189" s="91"/>
      <c r="CMV189" s="91"/>
      <c r="CMW189" s="91"/>
      <c r="CMX189" s="91"/>
      <c r="CMY189" s="91"/>
      <c r="CMZ189" s="91"/>
      <c r="CNA189" s="91"/>
      <c r="CNB189" s="91"/>
      <c r="CNC189" s="91"/>
      <c r="CND189" s="91"/>
      <c r="CNE189" s="91"/>
      <c r="CNF189" s="91"/>
      <c r="CNG189" s="91"/>
      <c r="CNH189" s="91"/>
      <c r="CNI189" s="91"/>
      <c r="CNJ189" s="91"/>
      <c r="CNK189" s="91"/>
      <c r="CNL189" s="91"/>
      <c r="CNM189" s="91"/>
      <c r="CNN189" s="91"/>
      <c r="CNO189" s="91"/>
      <c r="CNP189" s="91"/>
      <c r="CNQ189" s="91"/>
      <c r="CNR189" s="91"/>
      <c r="CNS189" s="91"/>
      <c r="CNT189" s="91"/>
      <c r="CNU189" s="91"/>
      <c r="CNV189" s="91"/>
      <c r="CNW189" s="91"/>
      <c r="CNX189" s="91"/>
      <c r="CNY189" s="91"/>
      <c r="CNZ189" s="91"/>
      <c r="COA189" s="91"/>
      <c r="COB189" s="91"/>
      <c r="COC189" s="91"/>
      <c r="COD189" s="91"/>
      <c r="COE189" s="91"/>
      <c r="COF189" s="91"/>
      <c r="COG189" s="91"/>
      <c r="COH189" s="91"/>
      <c r="COI189" s="91"/>
      <c r="COJ189" s="91"/>
      <c r="COK189" s="91"/>
      <c r="COL189" s="91"/>
      <c r="COM189" s="91"/>
      <c r="CON189" s="91"/>
      <c r="COO189" s="91"/>
      <c r="COP189" s="91"/>
      <c r="COQ189" s="91"/>
      <c r="COR189" s="91"/>
      <c r="COS189" s="91"/>
      <c r="COT189" s="91"/>
      <c r="COU189" s="91"/>
      <c r="COV189" s="91"/>
      <c r="COW189" s="91"/>
      <c r="COX189" s="91"/>
      <c r="COY189" s="91"/>
      <c r="COZ189" s="91"/>
      <c r="CPA189" s="91"/>
      <c r="CPB189" s="91"/>
      <c r="CPC189" s="91"/>
      <c r="CPD189" s="91"/>
      <c r="CPE189" s="91"/>
      <c r="CPF189" s="91"/>
      <c r="CPG189" s="91"/>
      <c r="CPH189" s="91"/>
      <c r="CPI189" s="91"/>
      <c r="CPJ189" s="91"/>
      <c r="CPK189" s="91"/>
      <c r="CPL189" s="91"/>
      <c r="CPM189" s="91"/>
      <c r="CPN189" s="91"/>
      <c r="CPO189" s="91"/>
      <c r="CPP189" s="91"/>
      <c r="CPQ189" s="91"/>
      <c r="CPR189" s="91"/>
      <c r="CPS189" s="91"/>
      <c r="CPT189" s="91"/>
      <c r="CPU189" s="91"/>
      <c r="CPV189" s="91"/>
      <c r="CPW189" s="91"/>
      <c r="CPX189" s="91"/>
      <c r="CPY189" s="91"/>
      <c r="CPZ189" s="91"/>
      <c r="CQA189" s="91"/>
      <c r="CQB189" s="91"/>
      <c r="CQC189" s="91"/>
      <c r="CQD189" s="91"/>
      <c r="CQE189" s="91"/>
      <c r="CQF189" s="91"/>
      <c r="CQG189" s="91"/>
      <c r="CQH189" s="91"/>
      <c r="CQI189" s="91"/>
      <c r="CQJ189" s="91"/>
      <c r="CQK189" s="91"/>
      <c r="CQL189" s="91"/>
      <c r="CQM189" s="91"/>
      <c r="CQN189" s="91"/>
      <c r="CQO189" s="91"/>
      <c r="CQP189" s="91"/>
      <c r="CQQ189" s="91"/>
      <c r="CQR189" s="91"/>
      <c r="CQS189" s="91"/>
      <c r="CQT189" s="91"/>
      <c r="CQU189" s="91"/>
      <c r="CQV189" s="91"/>
      <c r="CQW189" s="91"/>
      <c r="CQX189" s="91"/>
      <c r="CQY189" s="91"/>
      <c r="CQZ189" s="91"/>
      <c r="CRA189" s="91"/>
      <c r="CRB189" s="91"/>
      <c r="CRC189" s="91"/>
      <c r="CRD189" s="91"/>
      <c r="CRE189" s="91"/>
      <c r="CRF189" s="91"/>
      <c r="CRG189" s="91"/>
      <c r="CRH189" s="91"/>
      <c r="CRI189" s="91"/>
      <c r="CRJ189" s="91"/>
      <c r="CRK189" s="91"/>
      <c r="CRL189" s="91"/>
      <c r="CRM189" s="91"/>
      <c r="CRN189" s="91"/>
      <c r="CRO189" s="91"/>
      <c r="CRP189" s="91"/>
      <c r="CRQ189" s="91"/>
      <c r="CRR189" s="91"/>
      <c r="CRS189" s="91"/>
      <c r="CRT189" s="91"/>
      <c r="CRU189" s="91"/>
      <c r="CRV189" s="91"/>
      <c r="CRW189" s="91"/>
      <c r="CRX189" s="91"/>
      <c r="CRY189" s="91"/>
      <c r="CRZ189" s="91"/>
      <c r="CSA189" s="91"/>
      <c r="CSB189" s="91"/>
      <c r="CSC189" s="91"/>
      <c r="CSD189" s="91"/>
      <c r="CSE189" s="91"/>
      <c r="CSF189" s="91"/>
      <c r="CSG189" s="91"/>
      <c r="CSH189" s="91"/>
      <c r="CSI189" s="91"/>
      <c r="CSJ189" s="91"/>
      <c r="CSK189" s="91"/>
      <c r="CSL189" s="91"/>
      <c r="CSM189" s="91"/>
      <c r="CSN189" s="91"/>
      <c r="CSO189" s="91"/>
      <c r="CSP189" s="91"/>
      <c r="CSQ189" s="91"/>
      <c r="CSR189" s="91"/>
      <c r="CSS189" s="91"/>
      <c r="CST189" s="91"/>
      <c r="CSU189" s="91"/>
      <c r="CSV189" s="91"/>
      <c r="CSW189" s="91"/>
      <c r="CSX189" s="91"/>
      <c r="CSY189" s="91"/>
      <c r="CSZ189" s="91"/>
      <c r="CTA189" s="91"/>
      <c r="CTB189" s="91"/>
      <c r="CTC189" s="91"/>
      <c r="CTD189" s="91"/>
      <c r="CTE189" s="91"/>
      <c r="CTF189" s="91"/>
      <c r="CTG189" s="91"/>
      <c r="CTH189" s="91"/>
      <c r="CTI189" s="91"/>
      <c r="CTJ189" s="91"/>
      <c r="CTK189" s="91"/>
      <c r="CTL189" s="91"/>
      <c r="CTM189" s="91"/>
      <c r="CTN189" s="91"/>
      <c r="CTO189" s="91"/>
      <c r="CTP189" s="91"/>
      <c r="CTQ189" s="91"/>
      <c r="CTR189" s="91"/>
      <c r="CTS189" s="91"/>
      <c r="CTT189" s="91"/>
      <c r="CTU189" s="91"/>
      <c r="CTV189" s="91"/>
      <c r="CTW189" s="91"/>
      <c r="CTX189" s="91"/>
      <c r="CTY189" s="91"/>
      <c r="CTZ189" s="91"/>
      <c r="CUA189" s="91"/>
      <c r="CUB189" s="91"/>
      <c r="CUC189" s="91"/>
      <c r="CUD189" s="91"/>
      <c r="CUE189" s="91"/>
      <c r="CUF189" s="91"/>
      <c r="CUG189" s="91"/>
      <c r="CUH189" s="91"/>
      <c r="CUI189" s="91"/>
      <c r="CUJ189" s="91"/>
      <c r="CUK189" s="91"/>
      <c r="CUL189" s="91"/>
      <c r="CUM189" s="91"/>
      <c r="CUN189" s="91"/>
      <c r="CUO189" s="91"/>
      <c r="CUP189" s="91"/>
      <c r="CUQ189" s="91"/>
      <c r="CUR189" s="91"/>
      <c r="CUS189" s="91"/>
      <c r="CUT189" s="91"/>
      <c r="CUU189" s="91"/>
      <c r="CUV189" s="91"/>
      <c r="CUW189" s="91"/>
      <c r="CUX189" s="91"/>
      <c r="CUY189" s="91"/>
      <c r="CUZ189" s="91"/>
      <c r="CVA189" s="91"/>
      <c r="CVB189" s="91"/>
      <c r="CVC189" s="91"/>
      <c r="CVD189" s="91"/>
      <c r="CVE189" s="91"/>
      <c r="CVF189" s="91"/>
      <c r="CVG189" s="91"/>
      <c r="CVH189" s="91"/>
      <c r="CVI189" s="91"/>
      <c r="CVJ189" s="91"/>
      <c r="CVK189" s="91"/>
      <c r="CVL189" s="91"/>
      <c r="CVM189" s="91"/>
      <c r="CVN189" s="91"/>
      <c r="CVO189" s="91"/>
      <c r="CVP189" s="91"/>
      <c r="CVQ189" s="91"/>
      <c r="CVR189" s="91"/>
      <c r="CVS189" s="91"/>
      <c r="CVT189" s="91"/>
      <c r="CVU189" s="91"/>
      <c r="CVV189" s="91"/>
      <c r="CVW189" s="91"/>
      <c r="CVX189" s="91"/>
      <c r="CVY189" s="91"/>
      <c r="CVZ189" s="91"/>
      <c r="CWA189" s="91"/>
      <c r="CWB189" s="91"/>
      <c r="CWC189" s="91"/>
      <c r="CWD189" s="91"/>
      <c r="CWE189" s="91"/>
      <c r="CWF189" s="91"/>
      <c r="CWG189" s="91"/>
      <c r="CWH189" s="91"/>
      <c r="CWI189" s="91"/>
      <c r="CWJ189" s="91"/>
      <c r="CWK189" s="91"/>
      <c r="CWL189" s="91"/>
      <c r="CWM189" s="91"/>
      <c r="CWN189" s="91"/>
      <c r="CWO189" s="91"/>
      <c r="CWP189" s="91"/>
      <c r="CWQ189" s="91"/>
      <c r="CWR189" s="91"/>
      <c r="CWS189" s="91"/>
      <c r="CWT189" s="91"/>
      <c r="CWU189" s="91"/>
      <c r="CWV189" s="91"/>
      <c r="CWW189" s="91"/>
      <c r="CWX189" s="91"/>
      <c r="CWY189" s="91"/>
      <c r="CWZ189" s="91"/>
      <c r="CXA189" s="91"/>
      <c r="CXB189" s="91"/>
      <c r="CXC189" s="91"/>
      <c r="CXD189" s="91"/>
      <c r="CXE189" s="91"/>
      <c r="CXF189" s="91"/>
      <c r="CXG189" s="91"/>
      <c r="CXH189" s="91"/>
      <c r="CXI189" s="91"/>
      <c r="CXJ189" s="91"/>
      <c r="CXK189" s="91"/>
      <c r="CXL189" s="91"/>
      <c r="CXM189" s="91"/>
      <c r="CXN189" s="91"/>
      <c r="CXO189" s="91"/>
      <c r="CXP189" s="91"/>
      <c r="CXQ189" s="91"/>
      <c r="CXR189" s="91"/>
      <c r="CXS189" s="91"/>
      <c r="CXT189" s="91"/>
      <c r="CXU189" s="91"/>
      <c r="CXV189" s="91"/>
      <c r="CXW189" s="91"/>
      <c r="CXX189" s="91"/>
      <c r="CXY189" s="91"/>
      <c r="CXZ189" s="91"/>
      <c r="CYA189" s="91"/>
      <c r="CYB189" s="91"/>
      <c r="CYC189" s="91"/>
      <c r="CYD189" s="91"/>
      <c r="CYE189" s="91"/>
      <c r="CYF189" s="91"/>
      <c r="CYG189" s="91"/>
      <c r="CYH189" s="91"/>
      <c r="CYI189" s="91"/>
      <c r="CYJ189" s="91"/>
      <c r="CYK189" s="91"/>
      <c r="CYL189" s="91"/>
      <c r="CYM189" s="91"/>
      <c r="CYN189" s="91"/>
      <c r="CYO189" s="91"/>
      <c r="CYP189" s="91"/>
      <c r="CYQ189" s="91"/>
      <c r="CYR189" s="91"/>
      <c r="CYS189" s="91"/>
      <c r="CYT189" s="91"/>
      <c r="CYU189" s="91"/>
      <c r="CYV189" s="91"/>
      <c r="CYW189" s="91"/>
      <c r="CYX189" s="91"/>
      <c r="CYY189" s="91"/>
      <c r="CYZ189" s="91"/>
      <c r="CZA189" s="91"/>
      <c r="CZB189" s="91"/>
      <c r="CZC189" s="91"/>
      <c r="CZD189" s="91"/>
      <c r="CZE189" s="91"/>
      <c r="CZF189" s="91"/>
      <c r="CZG189" s="91"/>
      <c r="CZH189" s="91"/>
      <c r="CZI189" s="91"/>
      <c r="CZJ189" s="91"/>
      <c r="CZK189" s="91"/>
      <c r="CZL189" s="91"/>
      <c r="CZM189" s="91"/>
      <c r="CZN189" s="91"/>
      <c r="CZO189" s="91"/>
      <c r="CZP189" s="91"/>
      <c r="CZQ189" s="91"/>
      <c r="CZR189" s="91"/>
      <c r="CZS189" s="91"/>
      <c r="CZT189" s="91"/>
      <c r="CZU189" s="91"/>
      <c r="CZV189" s="91"/>
      <c r="CZW189" s="91"/>
      <c r="CZX189" s="91"/>
      <c r="CZY189" s="91"/>
      <c r="CZZ189" s="91"/>
      <c r="DAA189" s="91"/>
      <c r="DAB189" s="91"/>
      <c r="DAC189" s="91"/>
      <c r="DAD189" s="91"/>
      <c r="DAE189" s="91"/>
      <c r="DAF189" s="91"/>
      <c r="DAG189" s="91"/>
      <c r="DAH189" s="91"/>
      <c r="DAI189" s="91"/>
      <c r="DAJ189" s="91"/>
      <c r="DAK189" s="91"/>
      <c r="DAL189" s="91"/>
      <c r="DAM189" s="91"/>
      <c r="DAN189" s="91"/>
      <c r="DAO189" s="91"/>
      <c r="DAP189" s="91"/>
      <c r="DAQ189" s="91"/>
      <c r="DAR189" s="91"/>
      <c r="DAS189" s="91"/>
      <c r="DAT189" s="91"/>
      <c r="DAU189" s="91"/>
      <c r="DAV189" s="91"/>
      <c r="DAW189" s="91"/>
      <c r="DAX189" s="91"/>
      <c r="DAY189" s="91"/>
      <c r="DAZ189" s="91"/>
      <c r="DBA189" s="91"/>
      <c r="DBB189" s="91"/>
      <c r="DBC189" s="91"/>
      <c r="DBD189" s="91"/>
      <c r="DBE189" s="91"/>
      <c r="DBF189" s="91"/>
      <c r="DBG189" s="91"/>
      <c r="DBH189" s="91"/>
      <c r="DBI189" s="91"/>
      <c r="DBJ189" s="91"/>
      <c r="DBK189" s="91"/>
      <c r="DBL189" s="91"/>
      <c r="DBM189" s="91"/>
      <c r="DBN189" s="91"/>
      <c r="DBO189" s="91"/>
      <c r="DBP189" s="91"/>
      <c r="DBQ189" s="91"/>
      <c r="DBR189" s="91"/>
      <c r="DBS189" s="91"/>
      <c r="DBT189" s="91"/>
      <c r="DBU189" s="91"/>
      <c r="DBV189" s="91"/>
      <c r="DBW189" s="91"/>
      <c r="DBX189" s="91"/>
      <c r="DBY189" s="91"/>
      <c r="DBZ189" s="91"/>
      <c r="DCA189" s="91"/>
      <c r="DCB189" s="91"/>
      <c r="DCC189" s="91"/>
      <c r="DCD189" s="91"/>
      <c r="DCE189" s="91"/>
      <c r="DCF189" s="91"/>
      <c r="DCG189" s="91"/>
      <c r="DCH189" s="91"/>
      <c r="DCI189" s="91"/>
      <c r="DCJ189" s="91"/>
      <c r="DCK189" s="91"/>
      <c r="DCL189" s="91"/>
      <c r="DCM189" s="91"/>
      <c r="DCN189" s="91"/>
      <c r="DCO189" s="91"/>
      <c r="DCP189" s="91"/>
      <c r="DCQ189" s="91"/>
      <c r="DCR189" s="91"/>
      <c r="DCS189" s="91"/>
      <c r="DCT189" s="91"/>
      <c r="DCU189" s="91"/>
      <c r="DCV189" s="91"/>
      <c r="DCW189" s="91"/>
      <c r="DCX189" s="91"/>
      <c r="DCY189" s="91"/>
      <c r="DCZ189" s="91"/>
      <c r="DDA189" s="91"/>
      <c r="DDB189" s="91"/>
      <c r="DDC189" s="91"/>
      <c r="DDD189" s="91"/>
      <c r="DDE189" s="91"/>
      <c r="DDF189" s="91"/>
      <c r="DDG189" s="91"/>
      <c r="DDH189" s="91"/>
      <c r="DDI189" s="91"/>
      <c r="DDJ189" s="91"/>
      <c r="DDK189" s="91"/>
      <c r="DDL189" s="91"/>
      <c r="DDM189" s="91"/>
      <c r="DDN189" s="91"/>
      <c r="DDO189" s="91"/>
      <c r="DDP189" s="91"/>
      <c r="DDQ189" s="91"/>
      <c r="DDR189" s="91"/>
      <c r="DDS189" s="91"/>
      <c r="DDT189" s="91"/>
      <c r="DDU189" s="91"/>
      <c r="DDV189" s="91"/>
      <c r="DDW189" s="91"/>
      <c r="DDX189" s="91"/>
      <c r="DDY189" s="91"/>
      <c r="DDZ189" s="91"/>
      <c r="DEA189" s="91"/>
      <c r="DEB189" s="91"/>
      <c r="DEC189" s="91"/>
      <c r="DED189" s="91"/>
      <c r="DEE189" s="91"/>
      <c r="DEF189" s="91"/>
      <c r="DEG189" s="91"/>
      <c r="DEH189" s="91"/>
      <c r="DEI189" s="91"/>
      <c r="DEJ189" s="91"/>
      <c r="DEK189" s="91"/>
      <c r="DEL189" s="91"/>
      <c r="DEM189" s="91"/>
      <c r="DEN189" s="91"/>
      <c r="DEO189" s="91"/>
      <c r="DEP189" s="91"/>
      <c r="DEQ189" s="91"/>
      <c r="DER189" s="91"/>
      <c r="DES189" s="91"/>
      <c r="DET189" s="91"/>
      <c r="DEU189" s="91"/>
      <c r="DEV189" s="91"/>
      <c r="DEW189" s="91"/>
      <c r="DEX189" s="91"/>
      <c r="DEY189" s="91"/>
      <c r="DEZ189" s="91"/>
      <c r="DFA189" s="91"/>
      <c r="DFB189" s="91"/>
      <c r="DFC189" s="91"/>
      <c r="DFD189" s="91"/>
      <c r="DFE189" s="91"/>
      <c r="DFF189" s="91"/>
      <c r="DFG189" s="91"/>
      <c r="DFH189" s="91"/>
      <c r="DFI189" s="91"/>
      <c r="DFJ189" s="91"/>
      <c r="DFK189" s="91"/>
      <c r="DFL189" s="91"/>
      <c r="DFM189" s="91"/>
      <c r="DFN189" s="91"/>
      <c r="DFO189" s="91"/>
      <c r="DFP189" s="91"/>
      <c r="DFQ189" s="91"/>
      <c r="DFR189" s="91"/>
      <c r="DFS189" s="91"/>
      <c r="DFT189" s="91"/>
      <c r="DFU189" s="91"/>
      <c r="DFV189" s="91"/>
      <c r="DFW189" s="91"/>
      <c r="DFX189" s="91"/>
      <c r="DFY189" s="91"/>
      <c r="DFZ189" s="91"/>
      <c r="DGA189" s="91"/>
      <c r="DGB189" s="91"/>
      <c r="DGC189" s="91"/>
      <c r="DGD189" s="91"/>
      <c r="DGE189" s="91"/>
      <c r="DGF189" s="91"/>
      <c r="DGG189" s="91"/>
      <c r="DGH189" s="91"/>
      <c r="DGI189" s="91"/>
      <c r="DGJ189" s="91"/>
      <c r="DGK189" s="91"/>
      <c r="DGL189" s="91"/>
      <c r="DGM189" s="91"/>
      <c r="DGN189" s="91"/>
      <c r="DGO189" s="91"/>
      <c r="DGP189" s="91"/>
      <c r="DGQ189" s="91"/>
      <c r="DGR189" s="91"/>
      <c r="DGS189" s="91"/>
      <c r="DGT189" s="91"/>
      <c r="DGU189" s="91"/>
      <c r="DGV189" s="91"/>
      <c r="DGW189" s="91"/>
      <c r="DGX189" s="91"/>
      <c r="DGY189" s="91"/>
      <c r="DGZ189" s="91"/>
      <c r="DHA189" s="91"/>
      <c r="DHB189" s="91"/>
      <c r="DHC189" s="91"/>
      <c r="DHD189" s="91"/>
      <c r="DHE189" s="91"/>
      <c r="DHF189" s="91"/>
      <c r="DHG189" s="91"/>
      <c r="DHH189" s="91"/>
      <c r="DHI189" s="91"/>
      <c r="DHJ189" s="91"/>
      <c r="DHK189" s="91"/>
      <c r="DHL189" s="91"/>
      <c r="DHM189" s="91"/>
      <c r="DHN189" s="91"/>
      <c r="DHO189" s="91"/>
      <c r="DHP189" s="91"/>
      <c r="DHQ189" s="91"/>
      <c r="DHR189" s="91"/>
      <c r="DHS189" s="91"/>
      <c r="DHT189" s="91"/>
      <c r="DHU189" s="91"/>
      <c r="DHV189" s="91"/>
      <c r="DHW189" s="91"/>
      <c r="DHX189" s="91"/>
      <c r="DHY189" s="91"/>
      <c r="DHZ189" s="91"/>
      <c r="DIA189" s="91"/>
      <c r="DIB189" s="91"/>
      <c r="DIC189" s="91"/>
      <c r="DID189" s="91"/>
      <c r="DIE189" s="91"/>
      <c r="DIF189" s="91"/>
      <c r="DIG189" s="91"/>
      <c r="DIH189" s="91"/>
      <c r="DII189" s="91"/>
      <c r="DIJ189" s="91"/>
      <c r="DIK189" s="91"/>
      <c r="DIL189" s="91"/>
      <c r="DIM189" s="91"/>
      <c r="DIN189" s="91"/>
      <c r="DIO189" s="91"/>
      <c r="DIP189" s="91"/>
      <c r="DIQ189" s="91"/>
      <c r="DIR189" s="91"/>
      <c r="DIS189" s="91"/>
      <c r="DIT189" s="91"/>
      <c r="DIU189" s="91"/>
      <c r="DIV189" s="91"/>
      <c r="DIW189" s="91"/>
      <c r="DIX189" s="91"/>
      <c r="DIY189" s="91"/>
      <c r="DIZ189" s="91"/>
      <c r="DJA189" s="91"/>
      <c r="DJB189" s="91"/>
      <c r="DJC189" s="91"/>
      <c r="DJD189" s="91"/>
      <c r="DJE189" s="91"/>
      <c r="DJF189" s="91"/>
      <c r="DJG189" s="91"/>
      <c r="DJH189" s="91"/>
      <c r="DJI189" s="91"/>
      <c r="DJJ189" s="91"/>
      <c r="DJK189" s="91"/>
      <c r="DJL189" s="91"/>
      <c r="DJM189" s="91"/>
      <c r="DJN189" s="91"/>
      <c r="DJO189" s="91"/>
      <c r="DJP189" s="91"/>
      <c r="DJQ189" s="91"/>
      <c r="DJR189" s="91"/>
      <c r="DJS189" s="91"/>
      <c r="DJT189" s="91"/>
      <c r="DJU189" s="91"/>
      <c r="DJV189" s="91"/>
      <c r="DJW189" s="91"/>
      <c r="DJX189" s="91"/>
      <c r="DJY189" s="91"/>
      <c r="DJZ189" s="91"/>
      <c r="DKA189" s="91"/>
      <c r="DKB189" s="91"/>
      <c r="DKC189" s="91"/>
      <c r="DKD189" s="91"/>
      <c r="DKE189" s="91"/>
      <c r="DKF189" s="91"/>
      <c r="DKG189" s="91"/>
      <c r="DKH189" s="91"/>
      <c r="DKI189" s="91"/>
      <c r="DKJ189" s="91"/>
      <c r="DKK189" s="91"/>
      <c r="DKL189" s="91"/>
      <c r="DKM189" s="91"/>
      <c r="DKN189" s="91"/>
      <c r="DKO189" s="91"/>
      <c r="DKP189" s="91"/>
      <c r="DKQ189" s="91"/>
      <c r="DKR189" s="91"/>
      <c r="DKS189" s="91"/>
      <c r="DKT189" s="91"/>
      <c r="DKU189" s="91"/>
      <c r="DKV189" s="91"/>
      <c r="DKW189" s="91"/>
      <c r="DKX189" s="91"/>
      <c r="DKY189" s="91"/>
      <c r="DKZ189" s="91"/>
      <c r="DLA189" s="91"/>
      <c r="DLB189" s="91"/>
      <c r="DLC189" s="91"/>
      <c r="DLD189" s="91"/>
      <c r="DLE189" s="91"/>
      <c r="DLF189" s="91"/>
      <c r="DLG189" s="91"/>
      <c r="DLH189" s="91"/>
      <c r="DLI189" s="91"/>
      <c r="DLJ189" s="91"/>
      <c r="DLK189" s="91"/>
      <c r="DLL189" s="91"/>
      <c r="DLM189" s="91"/>
      <c r="DLN189" s="91"/>
      <c r="DLO189" s="91"/>
      <c r="DLP189" s="91"/>
      <c r="DLQ189" s="91"/>
      <c r="DLR189" s="91"/>
      <c r="DLS189" s="91"/>
      <c r="DLT189" s="91"/>
      <c r="DLU189" s="91"/>
      <c r="DLV189" s="91"/>
      <c r="DLW189" s="91"/>
      <c r="DLX189" s="91"/>
      <c r="DLY189" s="91"/>
      <c r="DLZ189" s="91"/>
      <c r="DMA189" s="91"/>
      <c r="DMB189" s="91"/>
      <c r="DMC189" s="91"/>
      <c r="DMD189" s="91"/>
      <c r="DME189" s="91"/>
      <c r="DMF189" s="91"/>
      <c r="DMG189" s="91"/>
      <c r="DMH189" s="91"/>
      <c r="DMI189" s="91"/>
      <c r="DMJ189" s="91"/>
      <c r="DMK189" s="91"/>
      <c r="DML189" s="91"/>
      <c r="DMM189" s="91"/>
      <c r="DMN189" s="91"/>
      <c r="DMO189" s="91"/>
      <c r="DMP189" s="91"/>
      <c r="DMQ189" s="91"/>
      <c r="DMR189" s="91"/>
      <c r="DMS189" s="91"/>
      <c r="DMT189" s="91"/>
      <c r="DMU189" s="91"/>
      <c r="DMV189" s="91"/>
      <c r="DMW189" s="91"/>
      <c r="DMX189" s="91"/>
      <c r="DMY189" s="91"/>
      <c r="DMZ189" s="91"/>
      <c r="DNA189" s="91"/>
      <c r="DNB189" s="91"/>
      <c r="DNC189" s="91"/>
      <c r="DND189" s="91"/>
      <c r="DNE189" s="91"/>
      <c r="DNF189" s="91"/>
      <c r="DNG189" s="91"/>
      <c r="DNH189" s="91"/>
      <c r="DNI189" s="91"/>
      <c r="DNJ189" s="91"/>
      <c r="DNK189" s="91"/>
      <c r="DNL189" s="91"/>
      <c r="DNM189" s="91"/>
      <c r="DNN189" s="91"/>
      <c r="DNO189" s="91"/>
      <c r="DNP189" s="91"/>
      <c r="DNQ189" s="91"/>
      <c r="DNR189" s="91"/>
      <c r="DNS189" s="91"/>
      <c r="DNT189" s="91"/>
      <c r="DNU189" s="91"/>
      <c r="DNV189" s="91"/>
      <c r="DNW189" s="91"/>
      <c r="DNX189" s="91"/>
      <c r="DNY189" s="91"/>
      <c r="DNZ189" s="91"/>
      <c r="DOA189" s="91"/>
      <c r="DOB189" s="91"/>
      <c r="DOC189" s="91"/>
      <c r="DOD189" s="91"/>
      <c r="DOE189" s="91"/>
      <c r="DOF189" s="91"/>
      <c r="DOG189" s="91"/>
      <c r="DOH189" s="91"/>
      <c r="DOI189" s="91"/>
      <c r="DOJ189" s="91"/>
      <c r="DOK189" s="91"/>
      <c r="DOL189" s="91"/>
      <c r="DOM189" s="91"/>
      <c r="DON189" s="91"/>
      <c r="DOO189" s="91"/>
      <c r="DOP189" s="91"/>
      <c r="DOQ189" s="91"/>
      <c r="DOR189" s="91"/>
      <c r="DOS189" s="91"/>
      <c r="DOT189" s="91"/>
      <c r="DOU189" s="91"/>
      <c r="DOV189" s="91"/>
      <c r="DOW189" s="91"/>
      <c r="DOX189" s="91"/>
      <c r="DOY189" s="91"/>
      <c r="DOZ189" s="91"/>
      <c r="DPA189" s="91"/>
      <c r="DPB189" s="91"/>
      <c r="DPC189" s="91"/>
      <c r="DPD189" s="91"/>
      <c r="DPE189" s="91"/>
      <c r="DPF189" s="91"/>
      <c r="DPG189" s="91"/>
      <c r="DPH189" s="91"/>
      <c r="DPI189" s="91"/>
      <c r="DPJ189" s="91"/>
      <c r="DPK189" s="91"/>
      <c r="DPL189" s="91"/>
      <c r="DPM189" s="91"/>
      <c r="DPN189" s="91"/>
      <c r="DPO189" s="91"/>
      <c r="DPP189" s="91"/>
      <c r="DPQ189" s="91"/>
      <c r="DPR189" s="91"/>
      <c r="DPS189" s="91"/>
      <c r="DPT189" s="91"/>
      <c r="DPU189" s="91"/>
      <c r="DPV189" s="91"/>
      <c r="DPW189" s="91"/>
      <c r="DPX189" s="91"/>
      <c r="DPY189" s="91"/>
      <c r="DPZ189" s="91"/>
      <c r="DQA189" s="91"/>
      <c r="DQB189" s="91"/>
      <c r="DQC189" s="91"/>
      <c r="DQD189" s="91"/>
      <c r="DQE189" s="91"/>
      <c r="DQF189" s="91"/>
      <c r="DQG189" s="91"/>
      <c r="DQH189" s="91"/>
      <c r="DQI189" s="91"/>
      <c r="DQJ189" s="91"/>
      <c r="DQK189" s="91"/>
      <c r="DQL189" s="91"/>
      <c r="DQM189" s="91"/>
      <c r="DQN189" s="91"/>
      <c r="DQO189" s="91"/>
      <c r="DQP189" s="91"/>
      <c r="DQQ189" s="91"/>
      <c r="DQR189" s="91"/>
      <c r="DQS189" s="91"/>
      <c r="DQT189" s="91"/>
      <c r="DQU189" s="91"/>
      <c r="DQV189" s="91"/>
      <c r="DQW189" s="91"/>
      <c r="DQX189" s="91"/>
      <c r="DQY189" s="91"/>
      <c r="DQZ189" s="91"/>
      <c r="DRA189" s="91"/>
      <c r="DRB189" s="91"/>
      <c r="DRC189" s="91"/>
      <c r="DRD189" s="91"/>
      <c r="DRE189" s="91"/>
      <c r="DRF189" s="91"/>
      <c r="DRG189" s="91"/>
      <c r="DRH189" s="91"/>
      <c r="DRI189" s="91"/>
      <c r="DRJ189" s="91"/>
      <c r="DRK189" s="91"/>
      <c r="DRL189" s="91"/>
      <c r="DRM189" s="91"/>
      <c r="DRN189" s="91"/>
      <c r="DRO189" s="91"/>
      <c r="DRP189" s="91"/>
      <c r="DRQ189" s="91"/>
      <c r="DRR189" s="91"/>
      <c r="DRS189" s="91"/>
      <c r="DRT189" s="91"/>
      <c r="DRU189" s="91"/>
      <c r="DRV189" s="91"/>
      <c r="DRW189" s="91"/>
      <c r="DRX189" s="91"/>
      <c r="DRY189" s="91"/>
      <c r="DRZ189" s="91"/>
      <c r="DSA189" s="91"/>
      <c r="DSB189" s="91"/>
      <c r="DSC189" s="91"/>
      <c r="DSD189" s="91"/>
      <c r="DSE189" s="91"/>
      <c r="DSF189" s="91"/>
      <c r="DSG189" s="91"/>
      <c r="DSH189" s="91"/>
      <c r="DSI189" s="91"/>
      <c r="DSJ189" s="91"/>
      <c r="DSK189" s="91"/>
      <c r="DSL189" s="91"/>
      <c r="DSM189" s="91"/>
      <c r="DSN189" s="91"/>
      <c r="DSO189" s="91"/>
      <c r="DSP189" s="91"/>
      <c r="DSQ189" s="91"/>
      <c r="DSR189" s="91"/>
      <c r="DSS189" s="91"/>
      <c r="DST189" s="91"/>
      <c r="DSU189" s="91"/>
      <c r="DSV189" s="91"/>
      <c r="DSW189" s="91"/>
      <c r="DSX189" s="91"/>
      <c r="DSY189" s="91"/>
      <c r="DSZ189" s="91"/>
      <c r="DTA189" s="91"/>
      <c r="DTB189" s="91"/>
      <c r="DTC189" s="91"/>
      <c r="DTD189" s="91"/>
      <c r="DTE189" s="91"/>
      <c r="DTF189" s="91"/>
      <c r="DTG189" s="91"/>
      <c r="DTH189" s="91"/>
      <c r="DTI189" s="91"/>
      <c r="DTJ189" s="91"/>
      <c r="DTK189" s="91"/>
      <c r="DTL189" s="91"/>
      <c r="DTM189" s="91"/>
      <c r="DTN189" s="91"/>
      <c r="DTO189" s="91"/>
      <c r="DTP189" s="91"/>
      <c r="DTQ189" s="91"/>
      <c r="DTR189" s="91"/>
      <c r="DTS189" s="91"/>
      <c r="DTT189" s="91"/>
      <c r="DTU189" s="91"/>
      <c r="DTV189" s="91"/>
      <c r="DTW189" s="91"/>
      <c r="DTX189" s="91"/>
      <c r="DTY189" s="91"/>
      <c r="DTZ189" s="91"/>
      <c r="DUA189" s="91"/>
      <c r="DUB189" s="91"/>
      <c r="DUC189" s="91"/>
      <c r="DUD189" s="91"/>
      <c r="DUE189" s="91"/>
      <c r="DUF189" s="91"/>
      <c r="DUG189" s="91"/>
      <c r="DUH189" s="91"/>
      <c r="DUI189" s="91"/>
      <c r="DUJ189" s="91"/>
      <c r="DUK189" s="91"/>
      <c r="DUL189" s="91"/>
      <c r="DUM189" s="91"/>
      <c r="DUN189" s="91"/>
      <c r="DUO189" s="91"/>
      <c r="DUP189" s="91"/>
      <c r="DUQ189" s="91"/>
      <c r="DUR189" s="91"/>
      <c r="DUS189" s="91"/>
      <c r="DUT189" s="91"/>
      <c r="DUU189" s="91"/>
      <c r="DUV189" s="91"/>
      <c r="DUW189" s="91"/>
      <c r="DUX189" s="91"/>
      <c r="DUY189" s="91"/>
      <c r="DUZ189" s="91"/>
      <c r="DVA189" s="91"/>
      <c r="DVB189" s="91"/>
      <c r="DVC189" s="91"/>
      <c r="DVD189" s="91"/>
      <c r="DVE189" s="91"/>
      <c r="DVF189" s="91"/>
      <c r="DVG189" s="91"/>
      <c r="DVH189" s="91"/>
      <c r="DVI189" s="91"/>
      <c r="DVJ189" s="91"/>
      <c r="DVK189" s="91"/>
      <c r="DVL189" s="91"/>
      <c r="DVM189" s="91"/>
      <c r="DVN189" s="91"/>
      <c r="DVO189" s="91"/>
      <c r="DVP189" s="91"/>
      <c r="DVQ189" s="91"/>
      <c r="DVR189" s="91"/>
      <c r="DVS189" s="91"/>
      <c r="DVT189" s="91"/>
      <c r="DVU189" s="91"/>
      <c r="DVV189" s="91"/>
      <c r="DVW189" s="91"/>
      <c r="DVX189" s="91"/>
      <c r="DVY189" s="91"/>
      <c r="DVZ189" s="91"/>
      <c r="DWA189" s="91"/>
      <c r="DWB189" s="91"/>
      <c r="DWC189" s="91"/>
      <c r="DWD189" s="91"/>
      <c r="DWE189" s="91"/>
      <c r="DWF189" s="91"/>
      <c r="DWG189" s="91"/>
      <c r="DWH189" s="91"/>
      <c r="DWI189" s="91"/>
      <c r="DWJ189" s="91"/>
      <c r="DWK189" s="91"/>
      <c r="DWL189" s="91"/>
      <c r="DWM189" s="91"/>
      <c r="DWN189" s="91"/>
      <c r="DWO189" s="91"/>
      <c r="DWP189" s="91"/>
      <c r="DWQ189" s="91"/>
      <c r="DWR189" s="91"/>
      <c r="DWS189" s="91"/>
      <c r="DWT189" s="91"/>
      <c r="DWU189" s="91"/>
      <c r="DWV189" s="91"/>
      <c r="DWW189" s="91"/>
      <c r="DWX189" s="91"/>
      <c r="DWY189" s="91"/>
      <c r="DWZ189" s="91"/>
      <c r="DXA189" s="91"/>
      <c r="DXB189" s="91"/>
      <c r="DXC189" s="91"/>
      <c r="DXD189" s="91"/>
      <c r="DXE189" s="91"/>
      <c r="DXF189" s="91"/>
      <c r="DXG189" s="91"/>
      <c r="DXH189" s="91"/>
      <c r="DXI189" s="91"/>
      <c r="DXJ189" s="91"/>
      <c r="DXK189" s="91"/>
      <c r="DXL189" s="91"/>
      <c r="DXM189" s="91"/>
      <c r="DXN189" s="91"/>
      <c r="DXO189" s="91"/>
      <c r="DXP189" s="91"/>
      <c r="DXQ189" s="91"/>
      <c r="DXR189" s="91"/>
      <c r="DXS189" s="91"/>
      <c r="DXT189" s="91"/>
      <c r="DXU189" s="91"/>
      <c r="DXV189" s="91"/>
      <c r="DXW189" s="91"/>
      <c r="DXX189" s="91"/>
      <c r="DXY189" s="91"/>
      <c r="DXZ189" s="91"/>
      <c r="DYA189" s="91"/>
      <c r="DYB189" s="91"/>
      <c r="DYC189" s="91"/>
      <c r="DYD189" s="91"/>
      <c r="DYE189" s="91"/>
      <c r="DYF189" s="91"/>
      <c r="DYG189" s="91"/>
      <c r="DYH189" s="91"/>
      <c r="DYI189" s="91"/>
      <c r="DYJ189" s="91"/>
      <c r="DYK189" s="91"/>
      <c r="DYL189" s="91"/>
      <c r="DYM189" s="91"/>
      <c r="DYN189" s="91"/>
      <c r="DYO189" s="91"/>
      <c r="DYP189" s="91"/>
      <c r="DYQ189" s="91"/>
      <c r="DYR189" s="91"/>
      <c r="DYS189" s="91"/>
      <c r="DYT189" s="91"/>
      <c r="DYU189" s="91"/>
      <c r="DYV189" s="91"/>
      <c r="DYW189" s="91"/>
      <c r="DYX189" s="91"/>
      <c r="DYY189" s="91"/>
      <c r="DYZ189" s="91"/>
      <c r="DZA189" s="91"/>
      <c r="DZB189" s="91"/>
      <c r="DZC189" s="91"/>
      <c r="DZD189" s="91"/>
      <c r="DZE189" s="91"/>
      <c r="DZF189" s="91"/>
      <c r="DZG189" s="91"/>
      <c r="DZH189" s="91"/>
      <c r="DZI189" s="91"/>
      <c r="DZJ189" s="91"/>
      <c r="DZK189" s="91"/>
      <c r="DZL189" s="91"/>
      <c r="DZM189" s="91"/>
      <c r="DZN189" s="91"/>
      <c r="DZO189" s="91"/>
      <c r="DZP189" s="91"/>
      <c r="DZQ189" s="91"/>
      <c r="DZR189" s="91"/>
      <c r="DZS189" s="91"/>
      <c r="DZT189" s="91"/>
      <c r="DZU189" s="91"/>
      <c r="DZV189" s="91"/>
      <c r="DZW189" s="91"/>
      <c r="DZX189" s="91"/>
      <c r="DZY189" s="91"/>
      <c r="DZZ189" s="91"/>
      <c r="EAA189" s="91"/>
      <c r="EAB189" s="91"/>
      <c r="EAC189" s="91"/>
      <c r="EAD189" s="91"/>
      <c r="EAE189" s="91"/>
      <c r="EAF189" s="91"/>
      <c r="EAG189" s="91"/>
      <c r="EAH189" s="91"/>
      <c r="EAI189" s="91"/>
      <c r="EAJ189" s="91"/>
      <c r="EAK189" s="91"/>
      <c r="EAL189" s="91"/>
      <c r="EAM189" s="91"/>
      <c r="EAN189" s="91"/>
      <c r="EAO189" s="91"/>
      <c r="EAP189" s="91"/>
      <c r="EAQ189" s="91"/>
      <c r="EAR189" s="91"/>
      <c r="EAS189" s="91"/>
      <c r="EAT189" s="91"/>
      <c r="EAU189" s="91"/>
      <c r="EAV189" s="91"/>
      <c r="EAW189" s="91"/>
      <c r="EAX189" s="91"/>
      <c r="EAY189" s="91"/>
      <c r="EAZ189" s="91"/>
      <c r="EBA189" s="91"/>
      <c r="EBB189" s="91"/>
      <c r="EBC189" s="91"/>
      <c r="EBD189" s="91"/>
      <c r="EBE189" s="91"/>
      <c r="EBF189" s="91"/>
      <c r="EBG189" s="91"/>
      <c r="EBH189" s="91"/>
      <c r="EBI189" s="91"/>
      <c r="EBJ189" s="91"/>
      <c r="EBK189" s="91"/>
      <c r="EBL189" s="91"/>
      <c r="EBM189" s="91"/>
      <c r="EBN189" s="91"/>
      <c r="EBO189" s="91"/>
      <c r="EBP189" s="91"/>
      <c r="EBQ189" s="91"/>
      <c r="EBR189" s="91"/>
      <c r="EBS189" s="91"/>
      <c r="EBT189" s="91"/>
      <c r="EBU189" s="91"/>
      <c r="EBV189" s="91"/>
      <c r="EBW189" s="91"/>
      <c r="EBX189" s="91"/>
      <c r="EBY189" s="91"/>
      <c r="EBZ189" s="91"/>
      <c r="ECA189" s="91"/>
      <c r="ECB189" s="91"/>
      <c r="ECC189" s="91"/>
      <c r="ECD189" s="91"/>
      <c r="ECE189" s="91"/>
      <c r="ECF189" s="91"/>
      <c r="ECG189" s="91"/>
      <c r="ECH189" s="91"/>
      <c r="ECI189" s="91"/>
      <c r="ECJ189" s="91"/>
      <c r="ECK189" s="91"/>
      <c r="ECL189" s="91"/>
      <c r="ECM189" s="91"/>
      <c r="ECN189" s="91"/>
      <c r="ECO189" s="91"/>
      <c r="ECP189" s="91"/>
      <c r="ECQ189" s="91"/>
      <c r="ECR189" s="91"/>
      <c r="ECS189" s="91"/>
      <c r="ECT189" s="91"/>
      <c r="ECU189" s="91"/>
      <c r="ECV189" s="91"/>
      <c r="ECW189" s="91"/>
      <c r="ECX189" s="91"/>
      <c r="ECY189" s="91"/>
      <c r="ECZ189" s="91"/>
      <c r="EDA189" s="91"/>
      <c r="EDB189" s="91"/>
      <c r="EDC189" s="91"/>
      <c r="EDD189" s="91"/>
      <c r="EDE189" s="91"/>
      <c r="EDF189" s="91"/>
      <c r="EDG189" s="91"/>
      <c r="EDH189" s="91"/>
      <c r="EDI189" s="91"/>
      <c r="EDJ189" s="91"/>
      <c r="EDK189" s="91"/>
      <c r="EDL189" s="91"/>
      <c r="EDM189" s="91"/>
      <c r="EDN189" s="91"/>
      <c r="EDO189" s="91"/>
      <c r="EDP189" s="91"/>
      <c r="EDQ189" s="91"/>
      <c r="EDR189" s="91"/>
      <c r="EDS189" s="91"/>
      <c r="EDT189" s="91"/>
      <c r="EDU189" s="91"/>
      <c r="EDV189" s="91"/>
      <c r="EDW189" s="91"/>
      <c r="EDX189" s="91"/>
      <c r="EDY189" s="91"/>
      <c r="EDZ189" s="91"/>
      <c r="EEA189" s="91"/>
      <c r="EEB189" s="91"/>
      <c r="EEC189" s="91"/>
      <c r="EED189" s="91"/>
      <c r="EEE189" s="91"/>
      <c r="EEF189" s="91"/>
      <c r="EEG189" s="91"/>
      <c r="EEH189" s="91"/>
      <c r="EEI189" s="91"/>
      <c r="EEJ189" s="91"/>
      <c r="EEK189" s="91"/>
      <c r="EEL189" s="91"/>
      <c r="EEM189" s="91"/>
      <c r="EEN189" s="91"/>
      <c r="EEO189" s="91"/>
      <c r="EEP189" s="91"/>
      <c r="EEQ189" s="91"/>
      <c r="EER189" s="91"/>
      <c r="EES189" s="91"/>
      <c r="EET189" s="91"/>
      <c r="EEU189" s="91"/>
      <c r="EEV189" s="91"/>
      <c r="EEW189" s="91"/>
      <c r="EEX189" s="91"/>
      <c r="EEY189" s="91"/>
      <c r="EEZ189" s="91"/>
      <c r="EFA189" s="91"/>
      <c r="EFB189" s="91"/>
      <c r="EFC189" s="91"/>
      <c r="EFD189" s="91"/>
      <c r="EFE189" s="91"/>
      <c r="EFF189" s="91"/>
      <c r="EFG189" s="91"/>
      <c r="EFH189" s="91"/>
      <c r="EFI189" s="91"/>
      <c r="EFJ189" s="91"/>
      <c r="EFK189" s="91"/>
      <c r="EFL189" s="91"/>
      <c r="EFM189" s="91"/>
      <c r="EFN189" s="91"/>
      <c r="EFO189" s="91"/>
      <c r="EFP189" s="91"/>
      <c r="EFQ189" s="91"/>
      <c r="EFR189" s="91"/>
      <c r="EFS189" s="91"/>
      <c r="EFT189" s="91"/>
      <c r="EFU189" s="91"/>
      <c r="EFV189" s="91"/>
      <c r="EFW189" s="91"/>
      <c r="EFX189" s="91"/>
      <c r="EFY189" s="91"/>
      <c r="EFZ189" s="91"/>
      <c r="EGA189" s="91"/>
      <c r="EGB189" s="91"/>
      <c r="EGC189" s="91"/>
      <c r="EGD189" s="91"/>
      <c r="EGE189" s="91"/>
      <c r="EGF189" s="91"/>
      <c r="EGG189" s="91"/>
      <c r="EGH189" s="91"/>
      <c r="EGI189" s="91"/>
      <c r="EGJ189" s="91"/>
      <c r="EGK189" s="91"/>
      <c r="EGL189" s="91"/>
      <c r="EGM189" s="91"/>
      <c r="EGN189" s="91"/>
      <c r="EGO189" s="91"/>
      <c r="EGP189" s="91"/>
      <c r="EGQ189" s="91"/>
      <c r="EGR189" s="91"/>
      <c r="EGS189" s="91"/>
      <c r="EGT189" s="91"/>
      <c r="EGU189" s="91"/>
      <c r="EGV189" s="91"/>
      <c r="EGW189" s="91"/>
      <c r="EGX189" s="91"/>
      <c r="EGY189" s="91"/>
      <c r="EGZ189" s="91"/>
      <c r="EHA189" s="91"/>
      <c r="EHB189" s="91"/>
      <c r="EHC189" s="91"/>
      <c r="EHD189" s="91"/>
      <c r="EHE189" s="91"/>
      <c r="EHF189" s="91"/>
      <c r="EHG189" s="91"/>
      <c r="EHH189" s="91"/>
      <c r="EHI189" s="91"/>
      <c r="EHJ189" s="91"/>
      <c r="EHK189" s="91"/>
      <c r="EHL189" s="91"/>
      <c r="EHM189" s="91"/>
      <c r="EHN189" s="91"/>
      <c r="EHO189" s="91"/>
      <c r="EHP189" s="91"/>
      <c r="EHQ189" s="91"/>
      <c r="EHR189" s="91"/>
      <c r="EHS189" s="91"/>
      <c r="EHT189" s="91"/>
      <c r="EHU189" s="91"/>
      <c r="EHV189" s="91"/>
      <c r="EHW189" s="91"/>
      <c r="EHX189" s="91"/>
      <c r="EHY189" s="91"/>
      <c r="EHZ189" s="91"/>
      <c r="EIA189" s="91"/>
      <c r="EIB189" s="91"/>
      <c r="EIC189" s="91"/>
      <c r="EID189" s="91"/>
      <c r="EIE189" s="91"/>
      <c r="EIF189" s="91"/>
      <c r="EIG189" s="91"/>
      <c r="EIH189" s="91"/>
      <c r="EII189" s="91"/>
      <c r="EIJ189" s="91"/>
      <c r="EIK189" s="91"/>
      <c r="EIL189" s="91"/>
      <c r="EIM189" s="91"/>
      <c r="EIN189" s="91"/>
      <c r="EIO189" s="91"/>
      <c r="EIP189" s="91"/>
      <c r="EIQ189" s="91"/>
      <c r="EIR189" s="91"/>
      <c r="EIS189" s="91"/>
      <c r="EIT189" s="91"/>
      <c r="EIU189" s="91"/>
      <c r="EIV189" s="91"/>
      <c r="EIW189" s="91"/>
      <c r="EIX189" s="91"/>
      <c r="EIY189" s="91"/>
      <c r="EIZ189" s="91"/>
      <c r="EJA189" s="91"/>
      <c r="EJB189" s="91"/>
      <c r="EJC189" s="91"/>
      <c r="EJD189" s="91"/>
      <c r="EJE189" s="91"/>
      <c r="EJF189" s="91"/>
      <c r="EJG189" s="91"/>
      <c r="EJH189" s="91"/>
      <c r="EJI189" s="91"/>
      <c r="EJJ189" s="91"/>
      <c r="EJK189" s="91"/>
      <c r="EJL189" s="91"/>
      <c r="EJM189" s="91"/>
      <c r="EJN189" s="91"/>
      <c r="EJO189" s="91"/>
      <c r="EJP189" s="91"/>
      <c r="EJQ189" s="91"/>
      <c r="EJR189" s="91"/>
      <c r="EJS189" s="91"/>
      <c r="EJT189" s="91"/>
      <c r="EJU189" s="91"/>
      <c r="EJV189" s="91"/>
      <c r="EJW189" s="91"/>
      <c r="EJX189" s="91"/>
      <c r="EJY189" s="91"/>
      <c r="EJZ189" s="91"/>
      <c r="EKA189" s="91"/>
      <c r="EKB189" s="91"/>
      <c r="EKC189" s="91"/>
      <c r="EKD189" s="91"/>
      <c r="EKE189" s="91"/>
      <c r="EKF189" s="91"/>
      <c r="EKG189" s="91"/>
      <c r="EKH189" s="91"/>
      <c r="EKI189" s="91"/>
      <c r="EKJ189" s="91"/>
      <c r="EKK189" s="91"/>
      <c r="EKL189" s="91"/>
      <c r="EKM189" s="91"/>
      <c r="EKN189" s="91"/>
      <c r="EKO189" s="91"/>
      <c r="EKP189" s="91"/>
      <c r="EKQ189" s="91"/>
      <c r="EKR189" s="91"/>
      <c r="EKS189" s="91"/>
      <c r="EKT189" s="91"/>
      <c r="EKU189" s="91"/>
      <c r="EKV189" s="91"/>
      <c r="EKW189" s="91"/>
      <c r="EKX189" s="91"/>
      <c r="EKY189" s="91"/>
      <c r="EKZ189" s="91"/>
      <c r="ELA189" s="91"/>
      <c r="ELB189" s="91"/>
      <c r="ELC189" s="91"/>
      <c r="ELD189" s="91"/>
      <c r="ELE189" s="91"/>
      <c r="ELF189" s="91"/>
      <c r="ELG189" s="91"/>
      <c r="ELH189" s="91"/>
      <c r="ELI189" s="91"/>
      <c r="ELJ189" s="91"/>
      <c r="ELK189" s="91"/>
      <c r="ELL189" s="91"/>
      <c r="ELM189" s="91"/>
      <c r="ELN189" s="91"/>
      <c r="ELO189" s="91"/>
      <c r="ELP189" s="91"/>
      <c r="ELQ189" s="91"/>
      <c r="ELR189" s="91"/>
      <c r="ELS189" s="91"/>
      <c r="ELT189" s="91"/>
      <c r="ELU189" s="91"/>
      <c r="ELV189" s="91"/>
      <c r="ELW189" s="91"/>
      <c r="ELX189" s="91"/>
      <c r="ELY189" s="91"/>
      <c r="ELZ189" s="91"/>
      <c r="EMA189" s="91"/>
      <c r="EMB189" s="91"/>
      <c r="EMC189" s="91"/>
      <c r="EMD189" s="91"/>
      <c r="EME189" s="91"/>
      <c r="EMF189" s="91"/>
      <c r="EMG189" s="91"/>
      <c r="EMH189" s="91"/>
      <c r="EMI189" s="91"/>
      <c r="EMJ189" s="91"/>
      <c r="EMK189" s="91"/>
      <c r="EML189" s="91"/>
      <c r="EMM189" s="91"/>
      <c r="EMN189" s="91"/>
      <c r="EMO189" s="91"/>
      <c r="EMP189" s="91"/>
      <c r="EMQ189" s="91"/>
      <c r="EMR189" s="91"/>
      <c r="EMS189" s="91"/>
      <c r="EMT189" s="91"/>
      <c r="EMU189" s="91"/>
      <c r="EMV189" s="91"/>
      <c r="EMW189" s="91"/>
      <c r="EMX189" s="91"/>
      <c r="EMY189" s="91"/>
      <c r="EMZ189" s="91"/>
      <c r="ENA189" s="91"/>
      <c r="ENB189" s="91"/>
      <c r="ENC189" s="91"/>
      <c r="END189" s="91"/>
      <c r="ENE189" s="91"/>
      <c r="ENF189" s="91"/>
      <c r="ENG189" s="91"/>
      <c r="ENH189" s="91"/>
      <c r="ENI189" s="91"/>
      <c r="ENJ189" s="91"/>
      <c r="ENK189" s="91"/>
      <c r="ENL189" s="91"/>
      <c r="ENM189" s="91"/>
      <c r="ENN189" s="91"/>
      <c r="ENO189" s="91"/>
      <c r="ENP189" s="91"/>
      <c r="ENQ189" s="91"/>
      <c r="ENR189" s="91"/>
      <c r="ENS189" s="91"/>
      <c r="ENT189" s="91"/>
      <c r="ENU189" s="91"/>
      <c r="ENV189" s="91"/>
      <c r="ENW189" s="91"/>
      <c r="ENX189" s="91"/>
      <c r="ENY189" s="91"/>
      <c r="ENZ189" s="91"/>
      <c r="EOA189" s="91"/>
      <c r="EOB189" s="91"/>
      <c r="EOC189" s="91"/>
      <c r="EOD189" s="91"/>
      <c r="EOE189" s="91"/>
      <c r="EOF189" s="91"/>
      <c r="EOG189" s="91"/>
      <c r="EOH189" s="91"/>
      <c r="EOI189" s="91"/>
      <c r="EOJ189" s="91"/>
      <c r="EOK189" s="91"/>
      <c r="EOL189" s="91"/>
      <c r="EOM189" s="91"/>
      <c r="EON189" s="91"/>
      <c r="EOO189" s="91"/>
      <c r="EOP189" s="91"/>
      <c r="EOQ189" s="91"/>
      <c r="EOR189" s="91"/>
      <c r="EOS189" s="91"/>
      <c r="EOT189" s="91"/>
      <c r="EOU189" s="91"/>
      <c r="EOV189" s="91"/>
      <c r="EOW189" s="91"/>
      <c r="EOX189" s="91"/>
      <c r="EOY189" s="91"/>
      <c r="EOZ189" s="91"/>
      <c r="EPA189" s="91"/>
      <c r="EPB189" s="91"/>
      <c r="EPC189" s="91"/>
      <c r="EPD189" s="91"/>
      <c r="EPE189" s="91"/>
      <c r="EPF189" s="91"/>
      <c r="EPG189" s="91"/>
      <c r="EPH189" s="91"/>
      <c r="EPI189" s="91"/>
      <c r="EPJ189" s="91"/>
      <c r="EPK189" s="91"/>
      <c r="EPL189" s="91"/>
      <c r="EPM189" s="91"/>
      <c r="EPN189" s="91"/>
      <c r="EPO189" s="91"/>
      <c r="EPP189" s="91"/>
      <c r="EPQ189" s="91"/>
      <c r="EPR189" s="91"/>
      <c r="EPS189" s="91"/>
      <c r="EPT189" s="91"/>
      <c r="EPU189" s="91"/>
      <c r="EPV189" s="91"/>
      <c r="EPW189" s="91"/>
      <c r="EPX189" s="91"/>
      <c r="EPY189" s="91"/>
      <c r="EPZ189" s="91"/>
      <c r="EQA189" s="91"/>
      <c r="EQB189" s="91"/>
      <c r="EQC189" s="91"/>
      <c r="EQD189" s="91"/>
      <c r="EQE189" s="91"/>
      <c r="EQF189" s="91"/>
      <c r="EQG189" s="91"/>
      <c r="EQH189" s="91"/>
      <c r="EQI189" s="91"/>
      <c r="EQJ189" s="91"/>
      <c r="EQK189" s="91"/>
      <c r="EQL189" s="91"/>
      <c r="EQM189" s="91"/>
      <c r="EQN189" s="91"/>
      <c r="EQO189" s="91"/>
      <c r="EQP189" s="91"/>
      <c r="EQQ189" s="91"/>
      <c r="EQR189" s="91"/>
      <c r="EQS189" s="91"/>
      <c r="EQT189" s="91"/>
      <c r="EQU189" s="91"/>
      <c r="EQV189" s="91"/>
      <c r="EQW189" s="91"/>
      <c r="EQX189" s="91"/>
      <c r="EQY189" s="91"/>
      <c r="EQZ189" s="91"/>
      <c r="ERA189" s="91"/>
      <c r="ERB189" s="91"/>
      <c r="ERC189" s="91"/>
      <c r="ERD189" s="91"/>
      <c r="ERE189" s="91"/>
      <c r="ERF189" s="91"/>
      <c r="ERG189" s="91"/>
      <c r="ERH189" s="91"/>
      <c r="ERI189" s="91"/>
      <c r="ERJ189" s="91"/>
      <c r="ERK189" s="91"/>
      <c r="ERL189" s="91"/>
      <c r="ERM189" s="91"/>
      <c r="ERN189" s="91"/>
      <c r="ERO189" s="91"/>
      <c r="ERP189" s="91"/>
      <c r="ERQ189" s="91"/>
      <c r="ERR189" s="91"/>
      <c r="ERS189" s="91"/>
      <c r="ERT189" s="91"/>
      <c r="ERU189" s="91"/>
      <c r="ERV189" s="91"/>
      <c r="ERW189" s="91"/>
      <c r="ERX189" s="91"/>
      <c r="ERY189" s="91"/>
      <c r="ERZ189" s="91"/>
      <c r="ESA189" s="91"/>
      <c r="ESB189" s="91"/>
      <c r="ESC189" s="91"/>
      <c r="ESD189" s="91"/>
      <c r="ESE189" s="91"/>
      <c r="ESF189" s="91"/>
      <c r="ESG189" s="91"/>
      <c r="ESH189" s="91"/>
      <c r="ESI189" s="91"/>
      <c r="ESJ189" s="91"/>
      <c r="ESK189" s="91"/>
      <c r="ESL189" s="91"/>
      <c r="ESM189" s="91"/>
      <c r="ESN189" s="91"/>
      <c r="ESO189" s="91"/>
      <c r="ESP189" s="91"/>
      <c r="ESQ189" s="91"/>
      <c r="ESR189" s="91"/>
      <c r="ESS189" s="91"/>
      <c r="EST189" s="91"/>
      <c r="ESU189" s="91"/>
      <c r="ESV189" s="91"/>
      <c r="ESW189" s="91"/>
      <c r="ESX189" s="91"/>
      <c r="ESY189" s="91"/>
      <c r="ESZ189" s="91"/>
      <c r="ETA189" s="91"/>
      <c r="ETB189" s="91"/>
      <c r="ETC189" s="91"/>
      <c r="ETD189" s="91"/>
      <c r="ETE189" s="91"/>
      <c r="ETF189" s="91"/>
      <c r="ETG189" s="91"/>
      <c r="ETH189" s="91"/>
      <c r="ETI189" s="91"/>
      <c r="ETJ189" s="91"/>
      <c r="ETK189" s="91"/>
      <c r="ETL189" s="91"/>
      <c r="ETM189" s="91"/>
      <c r="ETN189" s="91"/>
      <c r="ETO189" s="91"/>
      <c r="ETP189" s="91"/>
      <c r="ETQ189" s="91"/>
      <c r="ETR189" s="91"/>
      <c r="ETS189" s="91"/>
      <c r="ETT189" s="91"/>
      <c r="ETU189" s="91"/>
      <c r="ETV189" s="91"/>
      <c r="ETW189" s="91"/>
      <c r="ETX189" s="91"/>
      <c r="ETY189" s="91"/>
      <c r="ETZ189" s="91"/>
      <c r="EUA189" s="91"/>
      <c r="EUB189" s="91"/>
      <c r="EUC189" s="91"/>
      <c r="EUD189" s="91"/>
      <c r="EUE189" s="91"/>
      <c r="EUF189" s="91"/>
      <c r="EUG189" s="91"/>
      <c r="EUH189" s="91"/>
      <c r="EUI189" s="91"/>
      <c r="EUJ189" s="91"/>
      <c r="EUK189" s="91"/>
      <c r="EUL189" s="91"/>
      <c r="EUM189" s="91"/>
      <c r="EUN189" s="91"/>
      <c r="EUO189" s="91"/>
      <c r="EUP189" s="91"/>
      <c r="EUQ189" s="91"/>
      <c r="EUR189" s="91"/>
      <c r="EUS189" s="91"/>
      <c r="EUT189" s="91"/>
      <c r="EUU189" s="91"/>
      <c r="EUV189" s="91"/>
      <c r="EUW189" s="91"/>
      <c r="EUX189" s="91"/>
      <c r="EUY189" s="91"/>
      <c r="EUZ189" s="91"/>
      <c r="EVA189" s="91"/>
      <c r="EVB189" s="91"/>
      <c r="EVC189" s="91"/>
      <c r="EVD189" s="91"/>
      <c r="EVE189" s="91"/>
      <c r="EVF189" s="91"/>
      <c r="EVG189" s="91"/>
      <c r="EVH189" s="91"/>
      <c r="EVI189" s="91"/>
      <c r="EVJ189" s="91"/>
      <c r="EVK189" s="91"/>
      <c r="EVL189" s="91"/>
      <c r="EVM189" s="91"/>
      <c r="EVN189" s="91"/>
      <c r="EVO189" s="91"/>
      <c r="EVP189" s="91"/>
      <c r="EVQ189" s="91"/>
      <c r="EVR189" s="91"/>
      <c r="EVS189" s="91"/>
      <c r="EVT189" s="91"/>
      <c r="EVU189" s="91"/>
      <c r="EVV189" s="91"/>
      <c r="EVW189" s="91"/>
      <c r="EVX189" s="91"/>
      <c r="EVY189" s="91"/>
      <c r="EVZ189" s="91"/>
      <c r="EWA189" s="91"/>
      <c r="EWB189" s="91"/>
      <c r="EWC189" s="91"/>
      <c r="EWD189" s="91"/>
      <c r="EWE189" s="91"/>
      <c r="EWF189" s="91"/>
      <c r="EWG189" s="91"/>
      <c r="EWH189" s="91"/>
      <c r="EWI189" s="91"/>
      <c r="EWJ189" s="91"/>
      <c r="EWK189" s="91"/>
      <c r="EWL189" s="91"/>
      <c r="EWM189" s="91"/>
      <c r="EWN189" s="91"/>
      <c r="EWO189" s="91"/>
      <c r="EWP189" s="91"/>
      <c r="EWQ189" s="91"/>
      <c r="EWR189" s="91"/>
      <c r="EWS189" s="91"/>
      <c r="EWT189" s="91"/>
      <c r="EWU189" s="91"/>
      <c r="EWV189" s="91"/>
      <c r="EWW189" s="91"/>
      <c r="EWX189" s="91"/>
      <c r="EWY189" s="91"/>
      <c r="EWZ189" s="91"/>
      <c r="EXA189" s="91"/>
      <c r="EXB189" s="91"/>
      <c r="EXC189" s="91"/>
      <c r="EXD189" s="91"/>
      <c r="EXE189" s="91"/>
      <c r="EXF189" s="91"/>
      <c r="EXG189" s="91"/>
      <c r="EXH189" s="91"/>
      <c r="EXI189" s="91"/>
      <c r="EXJ189" s="91"/>
      <c r="EXK189" s="91"/>
      <c r="EXL189" s="91"/>
      <c r="EXM189" s="91"/>
      <c r="EXN189" s="91"/>
      <c r="EXO189" s="91"/>
      <c r="EXP189" s="91"/>
      <c r="EXQ189" s="91"/>
      <c r="EXR189" s="91"/>
      <c r="EXS189" s="91"/>
      <c r="EXT189" s="91"/>
      <c r="EXU189" s="91"/>
      <c r="EXV189" s="91"/>
      <c r="EXW189" s="91"/>
      <c r="EXX189" s="91"/>
      <c r="EXY189" s="91"/>
      <c r="EXZ189" s="91"/>
      <c r="EYA189" s="91"/>
      <c r="EYB189" s="91"/>
      <c r="EYC189" s="91"/>
      <c r="EYD189" s="91"/>
      <c r="EYE189" s="91"/>
      <c r="EYF189" s="91"/>
      <c r="EYG189" s="91"/>
      <c r="EYH189" s="91"/>
      <c r="EYI189" s="91"/>
      <c r="EYJ189" s="91"/>
      <c r="EYK189" s="91"/>
      <c r="EYL189" s="91"/>
      <c r="EYM189" s="91"/>
      <c r="EYN189" s="91"/>
      <c r="EYO189" s="91"/>
      <c r="EYP189" s="91"/>
      <c r="EYQ189" s="91"/>
      <c r="EYR189" s="91"/>
      <c r="EYS189" s="91"/>
      <c r="EYT189" s="91"/>
      <c r="EYU189" s="91"/>
      <c r="EYV189" s="91"/>
      <c r="EYW189" s="91"/>
      <c r="EYX189" s="91"/>
      <c r="EYY189" s="91"/>
      <c r="EYZ189" s="91"/>
      <c r="EZA189" s="91"/>
      <c r="EZB189" s="91"/>
      <c r="EZC189" s="91"/>
      <c r="EZD189" s="91"/>
      <c r="EZE189" s="91"/>
      <c r="EZF189" s="91"/>
      <c r="EZG189" s="91"/>
      <c r="EZH189" s="91"/>
      <c r="EZI189" s="91"/>
      <c r="EZJ189" s="91"/>
      <c r="EZK189" s="91"/>
      <c r="EZL189" s="91"/>
      <c r="EZM189" s="91"/>
      <c r="EZN189" s="91"/>
      <c r="EZO189" s="91"/>
      <c r="EZP189" s="91"/>
      <c r="EZQ189" s="91"/>
      <c r="EZR189" s="91"/>
      <c r="EZS189" s="91"/>
      <c r="EZT189" s="91"/>
      <c r="EZU189" s="91"/>
      <c r="EZV189" s="91"/>
      <c r="EZW189" s="91"/>
      <c r="EZX189" s="91"/>
      <c r="EZY189" s="91"/>
      <c r="EZZ189" s="91"/>
      <c r="FAA189" s="91"/>
      <c r="FAB189" s="91"/>
      <c r="FAC189" s="91"/>
      <c r="FAD189" s="91"/>
      <c r="FAE189" s="91"/>
      <c r="FAF189" s="91"/>
      <c r="FAG189" s="91"/>
      <c r="FAH189" s="91"/>
      <c r="FAI189" s="91"/>
      <c r="FAJ189" s="91"/>
      <c r="FAK189" s="91"/>
      <c r="FAL189" s="91"/>
      <c r="FAM189" s="91"/>
      <c r="FAN189" s="91"/>
      <c r="FAO189" s="91"/>
      <c r="FAP189" s="91"/>
      <c r="FAQ189" s="91"/>
      <c r="FAR189" s="91"/>
      <c r="FAS189" s="91"/>
      <c r="FAT189" s="91"/>
      <c r="FAU189" s="91"/>
      <c r="FAV189" s="91"/>
      <c r="FAW189" s="91"/>
      <c r="FAX189" s="91"/>
      <c r="FAY189" s="91"/>
      <c r="FAZ189" s="91"/>
      <c r="FBA189" s="91"/>
      <c r="FBB189" s="91"/>
      <c r="FBC189" s="91"/>
      <c r="FBD189" s="91"/>
      <c r="FBE189" s="91"/>
      <c r="FBF189" s="91"/>
      <c r="FBG189" s="91"/>
      <c r="FBH189" s="91"/>
      <c r="FBI189" s="91"/>
      <c r="FBJ189" s="91"/>
      <c r="FBK189" s="91"/>
      <c r="FBL189" s="91"/>
      <c r="FBM189" s="91"/>
      <c r="FBN189" s="91"/>
      <c r="FBO189" s="91"/>
      <c r="FBP189" s="91"/>
      <c r="FBQ189" s="91"/>
      <c r="FBR189" s="91"/>
      <c r="FBS189" s="91"/>
      <c r="FBT189" s="91"/>
      <c r="FBU189" s="91"/>
      <c r="FBV189" s="91"/>
      <c r="FBW189" s="91"/>
      <c r="FBX189" s="91"/>
      <c r="FBY189" s="91"/>
      <c r="FBZ189" s="91"/>
      <c r="FCA189" s="91"/>
      <c r="FCB189" s="91"/>
      <c r="FCC189" s="91"/>
      <c r="FCD189" s="91"/>
      <c r="FCE189" s="91"/>
      <c r="FCF189" s="91"/>
      <c r="FCG189" s="91"/>
      <c r="FCH189" s="91"/>
      <c r="FCI189" s="91"/>
      <c r="FCJ189" s="91"/>
      <c r="FCK189" s="91"/>
      <c r="FCL189" s="91"/>
      <c r="FCM189" s="91"/>
      <c r="FCN189" s="91"/>
      <c r="FCO189" s="91"/>
      <c r="FCP189" s="91"/>
      <c r="FCQ189" s="91"/>
      <c r="FCR189" s="91"/>
      <c r="FCS189" s="91"/>
      <c r="FCT189" s="91"/>
      <c r="FCU189" s="91"/>
      <c r="FCV189" s="91"/>
      <c r="FCW189" s="91"/>
      <c r="FCX189" s="91"/>
      <c r="FCY189" s="91"/>
      <c r="FCZ189" s="91"/>
      <c r="FDA189" s="91"/>
      <c r="FDB189" s="91"/>
      <c r="FDC189" s="91"/>
      <c r="FDD189" s="91"/>
      <c r="FDE189" s="91"/>
      <c r="FDF189" s="91"/>
      <c r="FDG189" s="91"/>
      <c r="FDH189" s="91"/>
      <c r="FDI189" s="91"/>
      <c r="FDJ189" s="91"/>
      <c r="FDK189" s="91"/>
      <c r="FDL189" s="91"/>
      <c r="FDM189" s="91"/>
      <c r="FDN189" s="91"/>
      <c r="FDO189" s="91"/>
      <c r="FDP189" s="91"/>
      <c r="FDQ189" s="91"/>
      <c r="FDR189" s="91"/>
      <c r="FDS189" s="91"/>
      <c r="FDT189" s="91"/>
      <c r="FDU189" s="91"/>
      <c r="FDV189" s="91"/>
      <c r="FDW189" s="91"/>
      <c r="FDX189" s="91"/>
      <c r="FDY189" s="91"/>
      <c r="FDZ189" s="91"/>
      <c r="FEA189" s="91"/>
      <c r="FEB189" s="91"/>
      <c r="FEC189" s="91"/>
      <c r="FED189" s="91"/>
      <c r="FEE189" s="91"/>
      <c r="FEF189" s="91"/>
      <c r="FEG189" s="91"/>
      <c r="FEH189" s="91"/>
      <c r="FEI189" s="91"/>
      <c r="FEJ189" s="91"/>
      <c r="FEK189" s="91"/>
      <c r="FEL189" s="91"/>
      <c r="FEM189" s="91"/>
      <c r="FEN189" s="91"/>
      <c r="FEO189" s="91"/>
      <c r="FEP189" s="91"/>
      <c r="FEQ189" s="91"/>
      <c r="FER189" s="91"/>
      <c r="FES189" s="91"/>
      <c r="FET189" s="91"/>
      <c r="FEU189" s="91"/>
      <c r="FEV189" s="91"/>
      <c r="FEW189" s="91"/>
      <c r="FEX189" s="91"/>
      <c r="FEY189" s="91"/>
      <c r="FEZ189" s="91"/>
      <c r="FFA189" s="91"/>
      <c r="FFB189" s="91"/>
      <c r="FFC189" s="91"/>
      <c r="FFD189" s="91"/>
      <c r="FFE189" s="91"/>
      <c r="FFF189" s="91"/>
      <c r="FFG189" s="91"/>
      <c r="FFH189" s="91"/>
      <c r="FFI189" s="91"/>
      <c r="FFJ189" s="91"/>
      <c r="FFK189" s="91"/>
      <c r="FFL189" s="91"/>
      <c r="FFM189" s="91"/>
      <c r="FFN189" s="91"/>
      <c r="FFO189" s="91"/>
      <c r="FFP189" s="91"/>
      <c r="FFQ189" s="91"/>
      <c r="FFR189" s="91"/>
      <c r="FFS189" s="91"/>
      <c r="FFT189" s="91"/>
      <c r="FFU189" s="91"/>
      <c r="FFV189" s="91"/>
      <c r="FFW189" s="91"/>
      <c r="FFX189" s="91"/>
      <c r="FFY189" s="91"/>
      <c r="FFZ189" s="91"/>
      <c r="FGA189" s="91"/>
      <c r="FGB189" s="91"/>
      <c r="FGC189" s="91"/>
      <c r="FGD189" s="91"/>
      <c r="FGE189" s="91"/>
      <c r="FGF189" s="91"/>
      <c r="FGG189" s="91"/>
      <c r="FGH189" s="91"/>
      <c r="FGI189" s="91"/>
      <c r="FGJ189" s="91"/>
      <c r="FGK189" s="91"/>
      <c r="FGL189" s="91"/>
      <c r="FGM189" s="91"/>
      <c r="FGN189" s="91"/>
      <c r="FGO189" s="91"/>
      <c r="FGP189" s="91"/>
      <c r="FGQ189" s="91"/>
      <c r="FGR189" s="91"/>
      <c r="FGS189" s="91"/>
      <c r="FGT189" s="91"/>
      <c r="FGU189" s="91"/>
      <c r="FGV189" s="91"/>
      <c r="FGW189" s="91"/>
      <c r="FGX189" s="91"/>
      <c r="FGY189" s="91"/>
      <c r="FGZ189" s="91"/>
      <c r="FHA189" s="91"/>
      <c r="FHB189" s="91"/>
      <c r="FHC189" s="91"/>
      <c r="FHD189" s="91"/>
      <c r="FHE189" s="91"/>
      <c r="FHF189" s="91"/>
      <c r="FHG189" s="91"/>
      <c r="FHH189" s="91"/>
      <c r="FHI189" s="91"/>
      <c r="FHJ189" s="91"/>
      <c r="FHK189" s="91"/>
      <c r="FHL189" s="91"/>
      <c r="FHM189" s="91"/>
      <c r="FHN189" s="91"/>
      <c r="FHO189" s="91"/>
      <c r="FHP189" s="91"/>
      <c r="FHQ189" s="91"/>
      <c r="FHR189" s="91"/>
      <c r="FHS189" s="91"/>
      <c r="FHT189" s="91"/>
      <c r="FHU189" s="91"/>
      <c r="FHV189" s="91"/>
      <c r="FHW189" s="91"/>
      <c r="FHX189" s="91"/>
      <c r="FHY189" s="91"/>
      <c r="FHZ189" s="91"/>
      <c r="FIA189" s="91"/>
      <c r="FIB189" s="91"/>
      <c r="FIC189" s="91"/>
      <c r="FID189" s="91"/>
      <c r="FIE189" s="91"/>
      <c r="FIF189" s="91"/>
      <c r="FIG189" s="91"/>
      <c r="FIH189" s="91"/>
      <c r="FII189" s="91"/>
      <c r="FIJ189" s="91"/>
      <c r="FIK189" s="91"/>
      <c r="FIL189" s="91"/>
      <c r="FIM189" s="91"/>
      <c r="FIN189" s="91"/>
      <c r="FIO189" s="91"/>
      <c r="FIP189" s="91"/>
      <c r="FIQ189" s="91"/>
      <c r="FIR189" s="91"/>
      <c r="FIS189" s="91"/>
      <c r="FIT189" s="91"/>
      <c r="FIU189" s="91"/>
      <c r="FIV189" s="91"/>
      <c r="FIW189" s="91"/>
      <c r="FIX189" s="91"/>
      <c r="FIY189" s="91"/>
      <c r="FIZ189" s="91"/>
      <c r="FJA189" s="91"/>
      <c r="FJB189" s="91"/>
      <c r="FJC189" s="91"/>
      <c r="FJD189" s="91"/>
      <c r="FJE189" s="91"/>
      <c r="FJF189" s="91"/>
      <c r="FJG189" s="91"/>
      <c r="FJH189" s="91"/>
      <c r="FJI189" s="91"/>
      <c r="FJJ189" s="91"/>
      <c r="FJK189" s="91"/>
      <c r="FJL189" s="91"/>
      <c r="FJM189" s="91"/>
      <c r="FJN189" s="91"/>
      <c r="FJO189" s="91"/>
      <c r="FJP189" s="91"/>
      <c r="FJQ189" s="91"/>
      <c r="FJR189" s="91"/>
      <c r="FJS189" s="91"/>
      <c r="FJT189" s="91"/>
      <c r="FJU189" s="91"/>
      <c r="FJV189" s="91"/>
      <c r="FJW189" s="91"/>
      <c r="FJX189" s="91"/>
      <c r="FJY189" s="91"/>
      <c r="FJZ189" s="91"/>
      <c r="FKA189" s="91"/>
      <c r="FKB189" s="91"/>
      <c r="FKC189" s="91"/>
      <c r="FKD189" s="91"/>
      <c r="FKE189" s="91"/>
      <c r="FKF189" s="91"/>
      <c r="FKG189" s="91"/>
      <c r="FKH189" s="91"/>
      <c r="FKI189" s="91"/>
      <c r="FKJ189" s="91"/>
      <c r="FKK189" s="91"/>
      <c r="FKL189" s="91"/>
      <c r="FKM189" s="91"/>
      <c r="FKN189" s="91"/>
      <c r="FKO189" s="91"/>
      <c r="FKP189" s="91"/>
      <c r="FKQ189" s="91"/>
      <c r="FKR189" s="91"/>
      <c r="FKS189" s="91"/>
      <c r="FKT189" s="91"/>
      <c r="FKU189" s="91"/>
      <c r="FKV189" s="91"/>
      <c r="FKW189" s="91"/>
      <c r="FKX189" s="91"/>
      <c r="FKY189" s="91"/>
      <c r="FKZ189" s="91"/>
      <c r="FLA189" s="91"/>
      <c r="FLB189" s="91"/>
      <c r="FLC189" s="91"/>
      <c r="FLD189" s="91"/>
      <c r="FLE189" s="91"/>
      <c r="FLF189" s="91"/>
      <c r="FLG189" s="91"/>
      <c r="FLH189" s="91"/>
      <c r="FLI189" s="91"/>
      <c r="FLJ189" s="91"/>
      <c r="FLK189" s="91"/>
      <c r="FLL189" s="91"/>
      <c r="FLM189" s="91"/>
      <c r="FLN189" s="91"/>
      <c r="FLO189" s="91"/>
      <c r="FLP189" s="91"/>
      <c r="FLQ189" s="91"/>
      <c r="FLR189" s="91"/>
      <c r="FLS189" s="91"/>
      <c r="FLT189" s="91"/>
      <c r="FLU189" s="91"/>
      <c r="FLV189" s="91"/>
      <c r="FLW189" s="91"/>
      <c r="FLX189" s="91"/>
      <c r="FLY189" s="91"/>
      <c r="FLZ189" s="91"/>
      <c r="FMA189" s="91"/>
      <c r="FMB189" s="91"/>
      <c r="FMC189" s="91"/>
      <c r="FMD189" s="91"/>
      <c r="FME189" s="91"/>
      <c r="FMF189" s="91"/>
      <c r="FMG189" s="91"/>
      <c r="FMH189" s="91"/>
      <c r="FMI189" s="91"/>
      <c r="FMJ189" s="91"/>
      <c r="FMK189" s="91"/>
      <c r="FML189" s="91"/>
      <c r="FMM189" s="91"/>
      <c r="FMN189" s="91"/>
      <c r="FMO189" s="91"/>
      <c r="FMP189" s="91"/>
      <c r="FMQ189" s="91"/>
      <c r="FMR189" s="91"/>
      <c r="FMS189" s="91"/>
      <c r="FMT189" s="91"/>
      <c r="FMU189" s="91"/>
      <c r="FMV189" s="91"/>
      <c r="FMW189" s="91"/>
      <c r="FMX189" s="91"/>
      <c r="FMY189" s="91"/>
      <c r="FMZ189" s="91"/>
      <c r="FNA189" s="91"/>
      <c r="FNB189" s="91"/>
      <c r="FNC189" s="91"/>
      <c r="FND189" s="91"/>
      <c r="FNE189" s="91"/>
      <c r="FNF189" s="91"/>
      <c r="FNG189" s="91"/>
      <c r="FNH189" s="91"/>
      <c r="FNI189" s="91"/>
      <c r="FNJ189" s="91"/>
      <c r="FNK189" s="91"/>
      <c r="FNL189" s="91"/>
      <c r="FNM189" s="91"/>
      <c r="FNN189" s="91"/>
      <c r="FNO189" s="91"/>
      <c r="FNP189" s="91"/>
      <c r="FNQ189" s="91"/>
      <c r="FNR189" s="91"/>
      <c r="FNS189" s="91"/>
      <c r="FNT189" s="91"/>
      <c r="FNU189" s="91"/>
      <c r="FNV189" s="91"/>
      <c r="FNW189" s="91"/>
      <c r="FNX189" s="91"/>
      <c r="FNY189" s="91"/>
      <c r="FNZ189" s="91"/>
      <c r="FOA189" s="91"/>
      <c r="FOB189" s="91"/>
      <c r="FOC189" s="91"/>
      <c r="FOD189" s="91"/>
      <c r="FOE189" s="91"/>
      <c r="FOF189" s="91"/>
      <c r="FOG189" s="91"/>
      <c r="FOH189" s="91"/>
      <c r="FOI189" s="91"/>
      <c r="FOJ189" s="91"/>
      <c r="FOK189" s="91"/>
      <c r="FOL189" s="91"/>
      <c r="FOM189" s="91"/>
      <c r="FON189" s="91"/>
      <c r="FOO189" s="91"/>
      <c r="FOP189" s="91"/>
      <c r="FOQ189" s="91"/>
      <c r="FOR189" s="91"/>
      <c r="FOS189" s="91"/>
      <c r="FOT189" s="91"/>
      <c r="FOU189" s="91"/>
      <c r="FOV189" s="91"/>
      <c r="FOW189" s="91"/>
      <c r="FOX189" s="91"/>
      <c r="FOY189" s="91"/>
      <c r="FOZ189" s="91"/>
      <c r="FPA189" s="91"/>
      <c r="FPB189" s="91"/>
      <c r="FPC189" s="91"/>
      <c r="FPD189" s="91"/>
      <c r="FPE189" s="91"/>
      <c r="FPF189" s="91"/>
      <c r="FPG189" s="91"/>
      <c r="FPH189" s="91"/>
      <c r="FPI189" s="91"/>
      <c r="FPJ189" s="91"/>
      <c r="FPK189" s="91"/>
      <c r="FPL189" s="91"/>
      <c r="FPM189" s="91"/>
      <c r="FPN189" s="91"/>
      <c r="FPO189" s="91"/>
      <c r="FPP189" s="91"/>
      <c r="FPQ189" s="91"/>
      <c r="FPR189" s="91"/>
      <c r="FPS189" s="91"/>
      <c r="FPT189" s="91"/>
      <c r="FPU189" s="91"/>
      <c r="FPV189" s="91"/>
      <c r="FPW189" s="91"/>
      <c r="FPX189" s="91"/>
      <c r="FPY189" s="91"/>
      <c r="FPZ189" s="91"/>
      <c r="FQA189" s="91"/>
      <c r="FQB189" s="91"/>
      <c r="FQC189" s="91"/>
      <c r="FQD189" s="91"/>
      <c r="FQE189" s="91"/>
      <c r="FQF189" s="91"/>
      <c r="FQG189" s="91"/>
      <c r="FQH189" s="91"/>
      <c r="FQI189" s="91"/>
      <c r="FQJ189" s="91"/>
      <c r="FQK189" s="91"/>
      <c r="FQL189" s="91"/>
      <c r="FQM189" s="91"/>
      <c r="FQN189" s="91"/>
      <c r="FQO189" s="91"/>
      <c r="FQP189" s="91"/>
      <c r="FQQ189" s="91"/>
      <c r="FQR189" s="91"/>
      <c r="FQS189" s="91"/>
      <c r="FQT189" s="91"/>
      <c r="FQU189" s="91"/>
      <c r="FQV189" s="91"/>
      <c r="FQW189" s="91"/>
      <c r="FQX189" s="91"/>
      <c r="FQY189" s="91"/>
      <c r="FQZ189" s="91"/>
      <c r="FRA189" s="91"/>
      <c r="FRB189" s="91"/>
      <c r="FRC189" s="91"/>
      <c r="FRD189" s="91"/>
      <c r="FRE189" s="91"/>
      <c r="FRF189" s="91"/>
      <c r="FRG189" s="91"/>
      <c r="FRH189" s="91"/>
      <c r="FRI189" s="91"/>
      <c r="FRJ189" s="91"/>
      <c r="FRK189" s="91"/>
      <c r="FRL189" s="91"/>
      <c r="FRM189" s="91"/>
      <c r="FRN189" s="91"/>
      <c r="FRO189" s="91"/>
      <c r="FRP189" s="91"/>
      <c r="FRQ189" s="91"/>
      <c r="FRR189" s="91"/>
      <c r="FRS189" s="91"/>
      <c r="FRT189" s="91"/>
      <c r="FRU189" s="91"/>
      <c r="FRV189" s="91"/>
      <c r="FRW189" s="91"/>
      <c r="FRX189" s="91"/>
      <c r="FRY189" s="91"/>
      <c r="FRZ189" s="91"/>
      <c r="FSA189" s="91"/>
      <c r="FSB189" s="91"/>
      <c r="FSC189" s="91"/>
      <c r="FSD189" s="91"/>
      <c r="FSE189" s="91"/>
      <c r="FSF189" s="91"/>
      <c r="FSG189" s="91"/>
      <c r="FSH189" s="91"/>
      <c r="FSI189" s="91"/>
      <c r="FSJ189" s="91"/>
      <c r="FSK189" s="91"/>
      <c r="FSL189" s="91"/>
      <c r="FSM189" s="91"/>
      <c r="FSN189" s="91"/>
      <c r="FSO189" s="91"/>
      <c r="FSP189" s="91"/>
      <c r="FSQ189" s="91"/>
      <c r="FSR189" s="91"/>
      <c r="FSS189" s="91"/>
      <c r="FST189" s="91"/>
      <c r="FSU189" s="91"/>
      <c r="FSV189" s="91"/>
      <c r="FSW189" s="91"/>
      <c r="FSX189" s="91"/>
      <c r="FSY189" s="91"/>
      <c r="FSZ189" s="91"/>
      <c r="FTA189" s="91"/>
      <c r="FTB189" s="91"/>
      <c r="FTC189" s="91"/>
      <c r="FTD189" s="91"/>
      <c r="FTE189" s="91"/>
      <c r="FTF189" s="91"/>
      <c r="FTG189" s="91"/>
      <c r="FTH189" s="91"/>
      <c r="FTI189" s="91"/>
      <c r="FTJ189" s="91"/>
      <c r="FTK189" s="91"/>
      <c r="FTL189" s="91"/>
      <c r="FTM189" s="91"/>
      <c r="FTN189" s="91"/>
      <c r="FTO189" s="91"/>
      <c r="FTP189" s="91"/>
      <c r="FTQ189" s="91"/>
      <c r="FTR189" s="91"/>
      <c r="FTS189" s="91"/>
      <c r="FTT189" s="91"/>
      <c r="FTU189" s="91"/>
      <c r="FTV189" s="91"/>
      <c r="FTW189" s="91"/>
      <c r="FTX189" s="91"/>
      <c r="FTY189" s="91"/>
      <c r="FTZ189" s="91"/>
      <c r="FUA189" s="91"/>
      <c r="FUB189" s="91"/>
      <c r="FUC189" s="91"/>
      <c r="FUD189" s="91"/>
      <c r="FUE189" s="91"/>
      <c r="FUF189" s="91"/>
      <c r="FUG189" s="91"/>
      <c r="FUH189" s="91"/>
      <c r="FUI189" s="91"/>
      <c r="FUJ189" s="91"/>
      <c r="FUK189" s="91"/>
      <c r="FUL189" s="91"/>
      <c r="FUM189" s="91"/>
      <c r="FUN189" s="91"/>
      <c r="FUO189" s="91"/>
      <c r="FUP189" s="91"/>
      <c r="FUQ189" s="91"/>
      <c r="FUR189" s="91"/>
      <c r="FUS189" s="91"/>
      <c r="FUT189" s="91"/>
      <c r="FUU189" s="91"/>
      <c r="FUV189" s="91"/>
      <c r="FUW189" s="91"/>
      <c r="FUX189" s="91"/>
      <c r="FUY189" s="91"/>
      <c r="FUZ189" s="91"/>
      <c r="FVA189" s="91"/>
      <c r="FVB189" s="91"/>
      <c r="FVC189" s="91"/>
      <c r="FVD189" s="91"/>
      <c r="FVE189" s="91"/>
      <c r="FVF189" s="91"/>
      <c r="FVG189" s="91"/>
      <c r="FVH189" s="91"/>
      <c r="FVI189" s="91"/>
      <c r="FVJ189" s="91"/>
      <c r="FVK189" s="91"/>
      <c r="FVL189" s="91"/>
      <c r="FVM189" s="91"/>
      <c r="FVN189" s="91"/>
      <c r="FVO189" s="91"/>
      <c r="FVP189" s="91"/>
      <c r="FVQ189" s="91"/>
      <c r="FVR189" s="91"/>
      <c r="FVS189" s="91"/>
      <c r="FVT189" s="91"/>
      <c r="FVU189" s="91"/>
      <c r="FVV189" s="91"/>
      <c r="FVW189" s="91"/>
      <c r="FVX189" s="91"/>
      <c r="FVY189" s="91"/>
      <c r="FVZ189" s="91"/>
      <c r="FWA189" s="91"/>
      <c r="FWB189" s="91"/>
      <c r="FWC189" s="91"/>
      <c r="FWD189" s="91"/>
      <c r="FWE189" s="91"/>
      <c r="FWF189" s="91"/>
      <c r="FWG189" s="91"/>
      <c r="FWH189" s="91"/>
      <c r="FWI189" s="91"/>
      <c r="FWJ189" s="91"/>
      <c r="FWK189" s="91"/>
      <c r="FWL189" s="91"/>
      <c r="FWM189" s="91"/>
      <c r="FWN189" s="91"/>
      <c r="FWO189" s="91"/>
      <c r="FWP189" s="91"/>
      <c r="FWQ189" s="91"/>
      <c r="FWR189" s="91"/>
      <c r="FWS189" s="91"/>
      <c r="FWT189" s="91"/>
      <c r="FWU189" s="91"/>
      <c r="FWV189" s="91"/>
      <c r="FWW189" s="91"/>
      <c r="FWX189" s="91"/>
      <c r="FWY189" s="91"/>
      <c r="FWZ189" s="91"/>
      <c r="FXA189" s="91"/>
      <c r="FXB189" s="91"/>
      <c r="FXC189" s="91"/>
      <c r="FXD189" s="91"/>
      <c r="FXE189" s="91"/>
      <c r="FXF189" s="91"/>
      <c r="FXG189" s="91"/>
      <c r="FXH189" s="91"/>
      <c r="FXI189" s="91"/>
      <c r="FXJ189" s="91"/>
      <c r="FXK189" s="91"/>
      <c r="FXL189" s="91"/>
      <c r="FXM189" s="91"/>
      <c r="FXN189" s="91"/>
      <c r="FXO189" s="91"/>
      <c r="FXP189" s="91"/>
      <c r="FXQ189" s="91"/>
      <c r="FXR189" s="91"/>
      <c r="FXS189" s="91"/>
      <c r="FXT189" s="91"/>
      <c r="FXU189" s="91"/>
      <c r="FXV189" s="91"/>
      <c r="FXW189" s="91"/>
      <c r="FXX189" s="91"/>
      <c r="FXY189" s="91"/>
      <c r="FXZ189" s="91"/>
      <c r="FYA189" s="91"/>
      <c r="FYB189" s="91"/>
      <c r="FYC189" s="91"/>
      <c r="FYD189" s="91"/>
      <c r="FYE189" s="91"/>
      <c r="FYF189" s="91"/>
      <c r="FYG189" s="91"/>
      <c r="FYH189" s="91"/>
      <c r="FYI189" s="91"/>
      <c r="FYJ189" s="91"/>
      <c r="FYK189" s="91"/>
      <c r="FYL189" s="91"/>
      <c r="FYM189" s="91"/>
      <c r="FYN189" s="91"/>
      <c r="FYO189" s="91"/>
      <c r="FYP189" s="91"/>
      <c r="FYQ189" s="91"/>
      <c r="FYR189" s="91"/>
      <c r="FYS189" s="91"/>
      <c r="FYT189" s="91"/>
      <c r="FYU189" s="91"/>
      <c r="FYV189" s="91"/>
      <c r="FYW189" s="91"/>
      <c r="FYX189" s="91"/>
      <c r="FYY189" s="91"/>
      <c r="FYZ189" s="91"/>
      <c r="FZA189" s="91"/>
      <c r="FZB189" s="91"/>
      <c r="FZC189" s="91"/>
      <c r="FZD189" s="91"/>
      <c r="FZE189" s="91"/>
      <c r="FZF189" s="91"/>
      <c r="FZG189" s="91"/>
      <c r="FZH189" s="91"/>
      <c r="FZI189" s="91"/>
      <c r="FZJ189" s="91"/>
      <c r="FZK189" s="91"/>
      <c r="FZL189" s="91"/>
      <c r="FZM189" s="91"/>
      <c r="FZN189" s="91"/>
      <c r="FZO189" s="91"/>
      <c r="FZP189" s="91"/>
      <c r="FZQ189" s="91"/>
      <c r="FZR189" s="91"/>
      <c r="FZS189" s="91"/>
      <c r="FZT189" s="91"/>
      <c r="FZU189" s="91"/>
      <c r="FZV189" s="91"/>
      <c r="FZW189" s="91"/>
      <c r="FZX189" s="91"/>
      <c r="FZY189" s="91"/>
      <c r="FZZ189" s="91"/>
      <c r="GAA189" s="91"/>
      <c r="GAB189" s="91"/>
      <c r="GAC189" s="91"/>
      <c r="GAD189" s="91"/>
      <c r="GAE189" s="91"/>
      <c r="GAF189" s="91"/>
      <c r="GAG189" s="91"/>
      <c r="GAH189" s="91"/>
      <c r="GAI189" s="91"/>
      <c r="GAJ189" s="91"/>
      <c r="GAK189" s="91"/>
      <c r="GAL189" s="91"/>
      <c r="GAM189" s="91"/>
      <c r="GAN189" s="91"/>
      <c r="GAO189" s="91"/>
      <c r="GAP189" s="91"/>
      <c r="GAQ189" s="91"/>
      <c r="GAR189" s="91"/>
      <c r="GAS189" s="91"/>
      <c r="GAT189" s="91"/>
      <c r="GAU189" s="91"/>
      <c r="GAV189" s="91"/>
      <c r="GAW189" s="91"/>
      <c r="GAX189" s="91"/>
      <c r="GAY189" s="91"/>
      <c r="GAZ189" s="91"/>
      <c r="GBA189" s="91"/>
      <c r="GBB189" s="91"/>
      <c r="GBC189" s="91"/>
      <c r="GBD189" s="91"/>
      <c r="GBE189" s="91"/>
      <c r="GBF189" s="91"/>
      <c r="GBG189" s="91"/>
      <c r="GBH189" s="91"/>
      <c r="GBI189" s="91"/>
      <c r="GBJ189" s="91"/>
      <c r="GBK189" s="91"/>
      <c r="GBL189" s="91"/>
      <c r="GBM189" s="91"/>
      <c r="GBN189" s="91"/>
      <c r="GBO189" s="91"/>
      <c r="GBP189" s="91"/>
      <c r="GBQ189" s="91"/>
      <c r="GBR189" s="91"/>
      <c r="GBS189" s="91"/>
      <c r="GBT189" s="91"/>
      <c r="GBU189" s="91"/>
      <c r="GBV189" s="91"/>
      <c r="GBW189" s="91"/>
      <c r="GBX189" s="91"/>
      <c r="GBY189" s="91"/>
      <c r="GBZ189" s="91"/>
      <c r="GCA189" s="91"/>
      <c r="GCB189" s="91"/>
      <c r="GCC189" s="91"/>
      <c r="GCD189" s="91"/>
      <c r="GCE189" s="91"/>
      <c r="GCF189" s="91"/>
      <c r="GCG189" s="91"/>
      <c r="GCH189" s="91"/>
      <c r="GCI189" s="91"/>
      <c r="GCJ189" s="91"/>
      <c r="GCK189" s="91"/>
      <c r="GCL189" s="91"/>
      <c r="GCM189" s="91"/>
      <c r="GCN189" s="91"/>
      <c r="GCO189" s="91"/>
      <c r="GCP189" s="91"/>
      <c r="GCQ189" s="91"/>
      <c r="GCR189" s="91"/>
      <c r="GCS189" s="91"/>
      <c r="GCT189" s="91"/>
      <c r="GCU189" s="91"/>
      <c r="GCV189" s="91"/>
      <c r="GCW189" s="91"/>
      <c r="GCX189" s="91"/>
      <c r="GCY189" s="91"/>
      <c r="GCZ189" s="91"/>
      <c r="GDA189" s="91"/>
      <c r="GDB189" s="91"/>
      <c r="GDC189" s="91"/>
      <c r="GDD189" s="91"/>
      <c r="GDE189" s="91"/>
      <c r="GDF189" s="91"/>
      <c r="GDG189" s="91"/>
      <c r="GDH189" s="91"/>
      <c r="GDI189" s="91"/>
      <c r="GDJ189" s="91"/>
      <c r="GDK189" s="91"/>
      <c r="GDL189" s="91"/>
      <c r="GDM189" s="91"/>
      <c r="GDN189" s="91"/>
      <c r="GDO189" s="91"/>
      <c r="GDP189" s="91"/>
      <c r="GDQ189" s="91"/>
      <c r="GDR189" s="91"/>
      <c r="GDS189" s="91"/>
      <c r="GDT189" s="91"/>
      <c r="GDU189" s="91"/>
      <c r="GDV189" s="91"/>
      <c r="GDW189" s="91"/>
      <c r="GDX189" s="91"/>
      <c r="GDY189" s="91"/>
      <c r="GDZ189" s="91"/>
      <c r="GEA189" s="91"/>
      <c r="GEB189" s="91"/>
      <c r="GEC189" s="91"/>
      <c r="GED189" s="91"/>
      <c r="GEE189" s="91"/>
      <c r="GEF189" s="91"/>
      <c r="GEG189" s="91"/>
      <c r="GEH189" s="91"/>
      <c r="GEI189" s="91"/>
      <c r="GEJ189" s="91"/>
      <c r="GEK189" s="91"/>
      <c r="GEL189" s="91"/>
      <c r="GEM189" s="91"/>
      <c r="GEN189" s="91"/>
      <c r="GEO189" s="91"/>
      <c r="GEP189" s="91"/>
      <c r="GEQ189" s="91"/>
      <c r="GER189" s="91"/>
      <c r="GES189" s="91"/>
      <c r="GET189" s="91"/>
      <c r="GEU189" s="91"/>
      <c r="GEV189" s="91"/>
      <c r="GEW189" s="91"/>
      <c r="GEX189" s="91"/>
      <c r="GEY189" s="91"/>
      <c r="GEZ189" s="91"/>
      <c r="GFA189" s="91"/>
      <c r="GFB189" s="91"/>
      <c r="GFC189" s="91"/>
      <c r="GFD189" s="91"/>
      <c r="GFE189" s="91"/>
      <c r="GFF189" s="91"/>
      <c r="GFG189" s="91"/>
      <c r="GFH189" s="91"/>
      <c r="GFI189" s="91"/>
      <c r="GFJ189" s="91"/>
      <c r="GFK189" s="91"/>
      <c r="GFL189" s="91"/>
      <c r="GFM189" s="91"/>
      <c r="GFN189" s="91"/>
      <c r="GFO189" s="91"/>
      <c r="GFP189" s="91"/>
      <c r="GFQ189" s="91"/>
      <c r="GFR189" s="91"/>
      <c r="GFS189" s="91"/>
      <c r="GFT189" s="91"/>
      <c r="GFU189" s="91"/>
      <c r="GFV189" s="91"/>
      <c r="GFW189" s="91"/>
      <c r="GFX189" s="91"/>
      <c r="GFY189" s="91"/>
      <c r="GFZ189" s="91"/>
      <c r="GGA189" s="91"/>
      <c r="GGB189" s="91"/>
      <c r="GGC189" s="91"/>
      <c r="GGD189" s="91"/>
      <c r="GGE189" s="91"/>
      <c r="GGF189" s="91"/>
      <c r="GGG189" s="91"/>
      <c r="GGH189" s="91"/>
      <c r="GGI189" s="91"/>
      <c r="GGJ189" s="91"/>
      <c r="GGK189" s="91"/>
      <c r="GGL189" s="91"/>
      <c r="GGM189" s="91"/>
      <c r="GGN189" s="91"/>
      <c r="GGO189" s="91"/>
      <c r="GGP189" s="91"/>
      <c r="GGQ189" s="91"/>
      <c r="GGR189" s="91"/>
      <c r="GGS189" s="91"/>
      <c r="GGT189" s="91"/>
      <c r="GGU189" s="91"/>
      <c r="GGV189" s="91"/>
      <c r="GGW189" s="91"/>
      <c r="GGX189" s="91"/>
      <c r="GGY189" s="91"/>
      <c r="GGZ189" s="91"/>
      <c r="GHA189" s="91"/>
      <c r="GHB189" s="91"/>
      <c r="GHC189" s="91"/>
      <c r="GHD189" s="91"/>
      <c r="GHE189" s="91"/>
      <c r="GHF189" s="91"/>
      <c r="GHG189" s="91"/>
      <c r="GHH189" s="91"/>
      <c r="GHI189" s="91"/>
      <c r="GHJ189" s="91"/>
      <c r="GHK189" s="91"/>
      <c r="GHL189" s="91"/>
      <c r="GHM189" s="91"/>
      <c r="GHN189" s="91"/>
      <c r="GHO189" s="91"/>
      <c r="GHP189" s="91"/>
      <c r="GHQ189" s="91"/>
      <c r="GHR189" s="91"/>
      <c r="GHS189" s="91"/>
      <c r="GHT189" s="91"/>
      <c r="GHU189" s="91"/>
      <c r="GHV189" s="91"/>
      <c r="GHW189" s="91"/>
      <c r="GHX189" s="91"/>
      <c r="GHY189" s="91"/>
      <c r="GHZ189" s="91"/>
      <c r="GIA189" s="91"/>
      <c r="GIB189" s="91"/>
      <c r="GIC189" s="91"/>
      <c r="GID189" s="91"/>
      <c r="GIE189" s="91"/>
      <c r="GIF189" s="91"/>
      <c r="GIG189" s="91"/>
      <c r="GIH189" s="91"/>
      <c r="GII189" s="91"/>
      <c r="GIJ189" s="91"/>
      <c r="GIK189" s="91"/>
      <c r="GIL189" s="91"/>
      <c r="GIM189" s="91"/>
      <c r="GIN189" s="91"/>
      <c r="GIO189" s="91"/>
      <c r="GIP189" s="91"/>
      <c r="GIQ189" s="91"/>
      <c r="GIR189" s="91"/>
      <c r="GIS189" s="91"/>
      <c r="GIT189" s="91"/>
      <c r="GIU189" s="91"/>
      <c r="GIV189" s="91"/>
      <c r="GIW189" s="91"/>
      <c r="GIX189" s="91"/>
      <c r="GIY189" s="91"/>
      <c r="GIZ189" s="91"/>
      <c r="GJA189" s="91"/>
      <c r="GJB189" s="91"/>
      <c r="GJC189" s="91"/>
      <c r="GJD189" s="91"/>
      <c r="GJE189" s="91"/>
      <c r="GJF189" s="91"/>
      <c r="GJG189" s="91"/>
      <c r="GJH189" s="91"/>
      <c r="GJI189" s="91"/>
      <c r="GJJ189" s="91"/>
      <c r="GJK189" s="91"/>
      <c r="GJL189" s="91"/>
      <c r="GJM189" s="91"/>
      <c r="GJN189" s="91"/>
      <c r="GJO189" s="91"/>
      <c r="GJP189" s="91"/>
      <c r="GJQ189" s="91"/>
      <c r="GJR189" s="91"/>
      <c r="GJS189" s="91"/>
      <c r="GJT189" s="91"/>
      <c r="GJU189" s="91"/>
      <c r="GJV189" s="91"/>
      <c r="GJW189" s="91"/>
      <c r="GJX189" s="91"/>
      <c r="GJY189" s="91"/>
      <c r="GJZ189" s="91"/>
      <c r="GKA189" s="91"/>
      <c r="GKB189" s="91"/>
      <c r="GKC189" s="91"/>
      <c r="GKD189" s="91"/>
      <c r="GKE189" s="91"/>
      <c r="GKF189" s="91"/>
      <c r="GKG189" s="91"/>
      <c r="GKH189" s="91"/>
      <c r="GKI189" s="91"/>
      <c r="GKJ189" s="91"/>
      <c r="GKK189" s="91"/>
      <c r="GKL189" s="91"/>
      <c r="GKM189" s="91"/>
      <c r="GKN189" s="91"/>
      <c r="GKO189" s="91"/>
      <c r="GKP189" s="91"/>
      <c r="GKQ189" s="91"/>
      <c r="GKR189" s="91"/>
      <c r="GKS189" s="91"/>
      <c r="GKT189" s="91"/>
      <c r="GKU189" s="91"/>
      <c r="GKV189" s="91"/>
      <c r="GKW189" s="91"/>
      <c r="GKX189" s="91"/>
      <c r="GKY189" s="91"/>
      <c r="GKZ189" s="91"/>
      <c r="GLA189" s="91"/>
      <c r="GLB189" s="91"/>
      <c r="GLC189" s="91"/>
      <c r="GLD189" s="91"/>
      <c r="GLE189" s="91"/>
      <c r="GLF189" s="91"/>
      <c r="GLG189" s="91"/>
      <c r="GLH189" s="91"/>
      <c r="GLI189" s="91"/>
      <c r="GLJ189" s="91"/>
      <c r="GLK189" s="91"/>
      <c r="GLL189" s="91"/>
      <c r="GLM189" s="91"/>
      <c r="GLN189" s="91"/>
      <c r="GLO189" s="91"/>
      <c r="GLP189" s="91"/>
      <c r="GLQ189" s="91"/>
      <c r="GLR189" s="91"/>
      <c r="GLS189" s="91"/>
      <c r="GLT189" s="91"/>
      <c r="GLU189" s="91"/>
      <c r="GLV189" s="91"/>
      <c r="GLW189" s="91"/>
      <c r="GLX189" s="91"/>
      <c r="GLY189" s="91"/>
      <c r="GLZ189" s="91"/>
      <c r="GMA189" s="91"/>
      <c r="GMB189" s="91"/>
      <c r="GMC189" s="91"/>
      <c r="GMD189" s="91"/>
      <c r="GME189" s="91"/>
      <c r="GMF189" s="91"/>
      <c r="GMG189" s="91"/>
      <c r="GMH189" s="91"/>
      <c r="GMI189" s="91"/>
      <c r="GMJ189" s="91"/>
      <c r="GMK189" s="91"/>
      <c r="GML189" s="91"/>
      <c r="GMM189" s="91"/>
      <c r="GMN189" s="91"/>
      <c r="GMO189" s="91"/>
      <c r="GMP189" s="91"/>
      <c r="GMQ189" s="91"/>
      <c r="GMR189" s="91"/>
      <c r="GMS189" s="91"/>
      <c r="GMT189" s="91"/>
      <c r="GMU189" s="91"/>
      <c r="GMV189" s="91"/>
      <c r="GMW189" s="91"/>
      <c r="GMX189" s="91"/>
      <c r="GMY189" s="91"/>
      <c r="GMZ189" s="91"/>
      <c r="GNA189" s="91"/>
      <c r="GNB189" s="91"/>
      <c r="GNC189" s="91"/>
      <c r="GND189" s="91"/>
      <c r="GNE189" s="91"/>
      <c r="GNF189" s="91"/>
      <c r="GNG189" s="91"/>
      <c r="GNH189" s="91"/>
      <c r="GNI189" s="91"/>
      <c r="GNJ189" s="91"/>
      <c r="GNK189" s="91"/>
      <c r="GNL189" s="91"/>
      <c r="GNM189" s="91"/>
      <c r="GNN189" s="91"/>
      <c r="GNO189" s="91"/>
      <c r="GNP189" s="91"/>
      <c r="GNQ189" s="91"/>
      <c r="GNR189" s="91"/>
      <c r="GNS189" s="91"/>
      <c r="GNT189" s="91"/>
      <c r="GNU189" s="91"/>
      <c r="GNV189" s="91"/>
      <c r="GNW189" s="91"/>
      <c r="GNX189" s="91"/>
      <c r="GNY189" s="91"/>
      <c r="GNZ189" s="91"/>
      <c r="GOA189" s="91"/>
      <c r="GOB189" s="91"/>
      <c r="GOC189" s="91"/>
      <c r="GOD189" s="91"/>
      <c r="GOE189" s="91"/>
      <c r="GOF189" s="91"/>
      <c r="GOG189" s="91"/>
      <c r="GOH189" s="91"/>
      <c r="GOI189" s="91"/>
      <c r="GOJ189" s="91"/>
      <c r="GOK189" s="91"/>
      <c r="GOL189" s="91"/>
      <c r="GOM189" s="91"/>
      <c r="GON189" s="91"/>
      <c r="GOO189" s="91"/>
      <c r="GOP189" s="91"/>
      <c r="GOQ189" s="91"/>
      <c r="GOR189" s="91"/>
      <c r="GOS189" s="91"/>
      <c r="GOT189" s="91"/>
      <c r="GOU189" s="91"/>
      <c r="GOV189" s="91"/>
      <c r="GOW189" s="91"/>
      <c r="GOX189" s="91"/>
      <c r="GOY189" s="91"/>
      <c r="GOZ189" s="91"/>
      <c r="GPA189" s="91"/>
      <c r="GPB189" s="91"/>
      <c r="GPC189" s="91"/>
      <c r="GPD189" s="91"/>
      <c r="GPE189" s="91"/>
      <c r="GPF189" s="91"/>
      <c r="GPG189" s="91"/>
      <c r="GPH189" s="91"/>
      <c r="GPI189" s="91"/>
      <c r="GPJ189" s="91"/>
      <c r="GPK189" s="91"/>
      <c r="GPL189" s="91"/>
      <c r="GPM189" s="91"/>
      <c r="GPN189" s="91"/>
      <c r="GPO189" s="91"/>
      <c r="GPP189" s="91"/>
      <c r="GPQ189" s="91"/>
      <c r="GPR189" s="91"/>
      <c r="GPS189" s="91"/>
      <c r="GPT189" s="91"/>
      <c r="GPU189" s="91"/>
      <c r="GPV189" s="91"/>
      <c r="GPW189" s="91"/>
      <c r="GPX189" s="91"/>
      <c r="GPY189" s="91"/>
      <c r="GPZ189" s="91"/>
      <c r="GQA189" s="91"/>
      <c r="GQB189" s="91"/>
      <c r="GQC189" s="91"/>
      <c r="GQD189" s="91"/>
      <c r="GQE189" s="91"/>
      <c r="GQF189" s="91"/>
      <c r="GQG189" s="91"/>
      <c r="GQH189" s="91"/>
      <c r="GQI189" s="91"/>
      <c r="GQJ189" s="91"/>
      <c r="GQK189" s="91"/>
      <c r="GQL189" s="91"/>
      <c r="GQM189" s="91"/>
      <c r="GQN189" s="91"/>
      <c r="GQO189" s="91"/>
      <c r="GQP189" s="91"/>
      <c r="GQQ189" s="91"/>
      <c r="GQR189" s="91"/>
      <c r="GQS189" s="91"/>
      <c r="GQT189" s="91"/>
      <c r="GQU189" s="91"/>
      <c r="GQV189" s="91"/>
      <c r="GQW189" s="91"/>
      <c r="GQX189" s="91"/>
      <c r="GQY189" s="91"/>
      <c r="GQZ189" s="91"/>
      <c r="GRA189" s="91"/>
      <c r="GRB189" s="91"/>
      <c r="GRC189" s="91"/>
      <c r="GRD189" s="91"/>
      <c r="GRE189" s="91"/>
      <c r="GRF189" s="91"/>
      <c r="GRG189" s="91"/>
      <c r="GRH189" s="91"/>
      <c r="GRI189" s="91"/>
      <c r="GRJ189" s="91"/>
      <c r="GRK189" s="91"/>
      <c r="GRL189" s="91"/>
      <c r="GRM189" s="91"/>
      <c r="GRN189" s="91"/>
      <c r="GRO189" s="91"/>
      <c r="GRP189" s="91"/>
      <c r="GRQ189" s="91"/>
      <c r="GRR189" s="91"/>
      <c r="GRS189" s="91"/>
      <c r="GRT189" s="91"/>
      <c r="GRU189" s="91"/>
      <c r="GRV189" s="91"/>
      <c r="GRW189" s="91"/>
      <c r="GRX189" s="91"/>
      <c r="GRY189" s="91"/>
      <c r="GRZ189" s="91"/>
      <c r="GSA189" s="91"/>
      <c r="GSB189" s="91"/>
      <c r="GSC189" s="91"/>
      <c r="GSD189" s="91"/>
      <c r="GSE189" s="91"/>
      <c r="GSF189" s="91"/>
      <c r="GSG189" s="91"/>
      <c r="GSH189" s="91"/>
      <c r="GSI189" s="91"/>
      <c r="GSJ189" s="91"/>
      <c r="GSK189" s="91"/>
      <c r="GSL189" s="91"/>
      <c r="GSM189" s="91"/>
      <c r="GSN189" s="91"/>
      <c r="GSO189" s="91"/>
      <c r="GSP189" s="91"/>
      <c r="GSQ189" s="91"/>
      <c r="GSR189" s="91"/>
      <c r="GSS189" s="91"/>
      <c r="GST189" s="91"/>
      <c r="GSU189" s="91"/>
      <c r="GSV189" s="91"/>
      <c r="GSW189" s="91"/>
      <c r="GSX189" s="91"/>
      <c r="GSY189" s="91"/>
      <c r="GSZ189" s="91"/>
      <c r="GTA189" s="91"/>
      <c r="GTB189" s="91"/>
      <c r="GTC189" s="91"/>
      <c r="GTD189" s="91"/>
      <c r="GTE189" s="91"/>
      <c r="GTF189" s="91"/>
      <c r="GTG189" s="91"/>
      <c r="GTH189" s="91"/>
      <c r="GTI189" s="91"/>
      <c r="GTJ189" s="91"/>
      <c r="GTK189" s="91"/>
      <c r="GTL189" s="91"/>
      <c r="GTM189" s="91"/>
      <c r="GTN189" s="91"/>
      <c r="GTO189" s="91"/>
      <c r="GTP189" s="91"/>
      <c r="GTQ189" s="91"/>
      <c r="GTR189" s="91"/>
      <c r="GTS189" s="91"/>
      <c r="GTT189" s="91"/>
      <c r="GTU189" s="91"/>
      <c r="GTV189" s="91"/>
      <c r="GTW189" s="91"/>
      <c r="GTX189" s="91"/>
      <c r="GTY189" s="91"/>
      <c r="GTZ189" s="91"/>
      <c r="GUA189" s="91"/>
      <c r="GUB189" s="91"/>
      <c r="GUC189" s="91"/>
      <c r="GUD189" s="91"/>
      <c r="GUE189" s="91"/>
      <c r="GUF189" s="91"/>
      <c r="GUG189" s="91"/>
      <c r="GUH189" s="91"/>
      <c r="GUI189" s="91"/>
      <c r="GUJ189" s="91"/>
      <c r="GUK189" s="91"/>
      <c r="GUL189" s="91"/>
      <c r="GUM189" s="91"/>
      <c r="GUN189" s="91"/>
      <c r="GUO189" s="91"/>
      <c r="GUP189" s="91"/>
      <c r="GUQ189" s="91"/>
      <c r="GUR189" s="91"/>
      <c r="GUS189" s="91"/>
      <c r="GUT189" s="91"/>
      <c r="GUU189" s="91"/>
      <c r="GUV189" s="91"/>
      <c r="GUW189" s="91"/>
      <c r="GUX189" s="91"/>
      <c r="GUY189" s="91"/>
      <c r="GUZ189" s="91"/>
      <c r="GVA189" s="91"/>
      <c r="GVB189" s="91"/>
      <c r="GVC189" s="91"/>
      <c r="GVD189" s="91"/>
      <c r="GVE189" s="91"/>
      <c r="GVF189" s="91"/>
      <c r="GVG189" s="91"/>
      <c r="GVH189" s="91"/>
      <c r="GVI189" s="91"/>
      <c r="GVJ189" s="91"/>
      <c r="GVK189" s="91"/>
      <c r="GVL189" s="91"/>
      <c r="GVM189" s="91"/>
      <c r="GVN189" s="91"/>
      <c r="GVO189" s="91"/>
      <c r="GVP189" s="91"/>
      <c r="GVQ189" s="91"/>
      <c r="GVR189" s="91"/>
      <c r="GVS189" s="91"/>
      <c r="GVT189" s="91"/>
      <c r="GVU189" s="91"/>
      <c r="GVV189" s="91"/>
      <c r="GVW189" s="91"/>
      <c r="GVX189" s="91"/>
      <c r="GVY189" s="91"/>
      <c r="GVZ189" s="91"/>
      <c r="GWA189" s="91"/>
      <c r="GWB189" s="91"/>
      <c r="GWC189" s="91"/>
      <c r="GWD189" s="91"/>
      <c r="GWE189" s="91"/>
      <c r="GWF189" s="91"/>
      <c r="GWG189" s="91"/>
      <c r="GWH189" s="91"/>
      <c r="GWI189" s="91"/>
      <c r="GWJ189" s="91"/>
      <c r="GWK189" s="91"/>
      <c r="GWL189" s="91"/>
      <c r="GWM189" s="91"/>
      <c r="GWN189" s="91"/>
      <c r="GWO189" s="91"/>
      <c r="GWP189" s="91"/>
      <c r="GWQ189" s="91"/>
      <c r="GWR189" s="91"/>
      <c r="GWS189" s="91"/>
      <c r="GWT189" s="91"/>
      <c r="GWU189" s="91"/>
      <c r="GWV189" s="91"/>
      <c r="GWW189" s="91"/>
      <c r="GWX189" s="91"/>
      <c r="GWY189" s="91"/>
      <c r="GWZ189" s="91"/>
      <c r="GXA189" s="91"/>
      <c r="GXB189" s="91"/>
      <c r="GXC189" s="91"/>
      <c r="GXD189" s="91"/>
      <c r="GXE189" s="91"/>
      <c r="GXF189" s="91"/>
      <c r="GXG189" s="91"/>
      <c r="GXH189" s="91"/>
      <c r="GXI189" s="91"/>
      <c r="GXJ189" s="91"/>
      <c r="GXK189" s="91"/>
      <c r="GXL189" s="91"/>
      <c r="GXM189" s="91"/>
      <c r="GXN189" s="91"/>
      <c r="GXO189" s="91"/>
      <c r="GXP189" s="91"/>
      <c r="GXQ189" s="91"/>
      <c r="GXR189" s="91"/>
      <c r="GXS189" s="91"/>
      <c r="GXT189" s="91"/>
      <c r="GXU189" s="91"/>
      <c r="GXV189" s="91"/>
      <c r="GXW189" s="91"/>
      <c r="GXX189" s="91"/>
      <c r="GXY189" s="91"/>
      <c r="GXZ189" s="91"/>
      <c r="GYA189" s="91"/>
      <c r="GYB189" s="91"/>
      <c r="GYC189" s="91"/>
      <c r="GYD189" s="91"/>
      <c r="GYE189" s="91"/>
      <c r="GYF189" s="91"/>
      <c r="GYG189" s="91"/>
      <c r="GYH189" s="91"/>
      <c r="GYI189" s="91"/>
      <c r="GYJ189" s="91"/>
      <c r="GYK189" s="91"/>
      <c r="GYL189" s="91"/>
      <c r="GYM189" s="91"/>
      <c r="GYN189" s="91"/>
      <c r="GYO189" s="91"/>
      <c r="GYP189" s="91"/>
      <c r="GYQ189" s="91"/>
      <c r="GYR189" s="91"/>
      <c r="GYS189" s="91"/>
      <c r="GYT189" s="91"/>
      <c r="GYU189" s="91"/>
      <c r="GYV189" s="91"/>
      <c r="GYW189" s="91"/>
      <c r="GYX189" s="91"/>
      <c r="GYY189" s="91"/>
      <c r="GYZ189" s="91"/>
      <c r="GZA189" s="91"/>
      <c r="GZB189" s="91"/>
      <c r="GZC189" s="91"/>
      <c r="GZD189" s="91"/>
      <c r="GZE189" s="91"/>
      <c r="GZF189" s="91"/>
      <c r="GZG189" s="91"/>
      <c r="GZH189" s="91"/>
      <c r="GZI189" s="91"/>
      <c r="GZJ189" s="91"/>
      <c r="GZK189" s="91"/>
      <c r="GZL189" s="91"/>
      <c r="GZM189" s="91"/>
      <c r="GZN189" s="91"/>
      <c r="GZO189" s="91"/>
      <c r="GZP189" s="91"/>
      <c r="GZQ189" s="91"/>
      <c r="GZR189" s="91"/>
      <c r="GZS189" s="91"/>
      <c r="GZT189" s="91"/>
      <c r="GZU189" s="91"/>
      <c r="GZV189" s="91"/>
      <c r="GZW189" s="91"/>
      <c r="GZX189" s="91"/>
      <c r="GZY189" s="91"/>
      <c r="GZZ189" s="91"/>
      <c r="HAA189" s="91"/>
      <c r="HAB189" s="91"/>
      <c r="HAC189" s="91"/>
      <c r="HAD189" s="91"/>
      <c r="HAE189" s="91"/>
      <c r="HAF189" s="91"/>
      <c r="HAG189" s="91"/>
      <c r="HAH189" s="91"/>
      <c r="HAI189" s="91"/>
      <c r="HAJ189" s="91"/>
      <c r="HAK189" s="91"/>
      <c r="HAL189" s="91"/>
      <c r="HAM189" s="91"/>
      <c r="HAN189" s="91"/>
      <c r="HAO189" s="91"/>
      <c r="HAP189" s="91"/>
      <c r="HAQ189" s="91"/>
      <c r="HAR189" s="91"/>
      <c r="HAS189" s="91"/>
      <c r="HAT189" s="91"/>
      <c r="HAU189" s="91"/>
      <c r="HAV189" s="91"/>
      <c r="HAW189" s="91"/>
      <c r="HAX189" s="91"/>
      <c r="HAY189" s="91"/>
      <c r="HAZ189" s="91"/>
      <c r="HBA189" s="91"/>
      <c r="HBB189" s="91"/>
      <c r="HBC189" s="91"/>
      <c r="HBD189" s="91"/>
      <c r="HBE189" s="91"/>
      <c r="HBF189" s="91"/>
      <c r="HBG189" s="91"/>
      <c r="HBH189" s="91"/>
      <c r="HBI189" s="91"/>
      <c r="HBJ189" s="91"/>
      <c r="HBK189" s="91"/>
      <c r="HBL189" s="91"/>
      <c r="HBM189" s="91"/>
      <c r="HBN189" s="91"/>
      <c r="HBO189" s="91"/>
      <c r="HBP189" s="91"/>
      <c r="HBQ189" s="91"/>
      <c r="HBR189" s="91"/>
      <c r="HBS189" s="91"/>
      <c r="HBT189" s="91"/>
      <c r="HBU189" s="91"/>
      <c r="HBV189" s="91"/>
      <c r="HBW189" s="91"/>
      <c r="HBX189" s="91"/>
      <c r="HBY189" s="91"/>
      <c r="HBZ189" s="91"/>
      <c r="HCA189" s="91"/>
      <c r="HCB189" s="91"/>
      <c r="HCC189" s="91"/>
      <c r="HCD189" s="91"/>
      <c r="HCE189" s="91"/>
      <c r="HCF189" s="91"/>
      <c r="HCG189" s="91"/>
      <c r="HCH189" s="91"/>
      <c r="HCI189" s="91"/>
      <c r="HCJ189" s="91"/>
      <c r="HCK189" s="91"/>
      <c r="HCL189" s="91"/>
      <c r="HCM189" s="91"/>
      <c r="HCN189" s="91"/>
      <c r="HCO189" s="91"/>
      <c r="HCP189" s="91"/>
      <c r="HCQ189" s="91"/>
      <c r="HCR189" s="91"/>
      <c r="HCS189" s="91"/>
      <c r="HCT189" s="91"/>
      <c r="HCU189" s="91"/>
      <c r="HCV189" s="91"/>
      <c r="HCW189" s="91"/>
      <c r="HCX189" s="91"/>
      <c r="HCY189" s="91"/>
      <c r="HCZ189" s="91"/>
      <c r="HDA189" s="91"/>
      <c r="HDB189" s="91"/>
      <c r="HDC189" s="91"/>
      <c r="HDD189" s="91"/>
      <c r="HDE189" s="91"/>
      <c r="HDF189" s="91"/>
      <c r="HDG189" s="91"/>
      <c r="HDH189" s="91"/>
      <c r="HDI189" s="91"/>
      <c r="HDJ189" s="91"/>
      <c r="HDK189" s="91"/>
      <c r="HDL189" s="91"/>
      <c r="HDM189" s="91"/>
      <c r="HDN189" s="91"/>
      <c r="HDO189" s="91"/>
      <c r="HDP189" s="91"/>
      <c r="HDQ189" s="91"/>
      <c r="HDR189" s="91"/>
      <c r="HDS189" s="91"/>
      <c r="HDT189" s="91"/>
      <c r="HDU189" s="91"/>
      <c r="HDV189" s="91"/>
      <c r="HDW189" s="91"/>
      <c r="HDX189" s="91"/>
      <c r="HDY189" s="91"/>
      <c r="HDZ189" s="91"/>
      <c r="HEA189" s="91"/>
      <c r="HEB189" s="91"/>
      <c r="HEC189" s="91"/>
      <c r="HED189" s="91"/>
      <c r="HEE189" s="91"/>
      <c r="HEF189" s="91"/>
      <c r="HEG189" s="91"/>
      <c r="HEH189" s="91"/>
      <c r="HEI189" s="91"/>
      <c r="HEJ189" s="91"/>
      <c r="HEK189" s="91"/>
      <c r="HEL189" s="91"/>
      <c r="HEM189" s="91"/>
      <c r="HEN189" s="91"/>
      <c r="HEO189" s="91"/>
      <c r="HEP189" s="91"/>
      <c r="HEQ189" s="91"/>
      <c r="HER189" s="91"/>
      <c r="HES189" s="91"/>
      <c r="HET189" s="91"/>
      <c r="HEU189" s="91"/>
      <c r="HEV189" s="91"/>
      <c r="HEW189" s="91"/>
      <c r="HEX189" s="91"/>
      <c r="HEY189" s="91"/>
      <c r="HEZ189" s="91"/>
      <c r="HFA189" s="91"/>
      <c r="HFB189" s="91"/>
      <c r="HFC189" s="91"/>
      <c r="HFD189" s="91"/>
      <c r="HFE189" s="91"/>
      <c r="HFF189" s="91"/>
      <c r="HFG189" s="91"/>
      <c r="HFH189" s="91"/>
      <c r="HFI189" s="91"/>
      <c r="HFJ189" s="91"/>
      <c r="HFK189" s="91"/>
      <c r="HFL189" s="91"/>
      <c r="HFM189" s="91"/>
      <c r="HFN189" s="91"/>
      <c r="HFO189" s="91"/>
      <c r="HFP189" s="91"/>
      <c r="HFQ189" s="91"/>
      <c r="HFR189" s="91"/>
      <c r="HFS189" s="91"/>
      <c r="HFT189" s="91"/>
      <c r="HFU189" s="91"/>
      <c r="HFV189" s="91"/>
      <c r="HFW189" s="91"/>
      <c r="HFX189" s="91"/>
      <c r="HFY189" s="91"/>
      <c r="HFZ189" s="91"/>
      <c r="HGA189" s="91"/>
      <c r="HGB189" s="91"/>
      <c r="HGC189" s="91"/>
      <c r="HGD189" s="91"/>
      <c r="HGE189" s="91"/>
      <c r="HGF189" s="91"/>
      <c r="HGG189" s="91"/>
      <c r="HGH189" s="91"/>
      <c r="HGI189" s="91"/>
      <c r="HGJ189" s="91"/>
      <c r="HGK189" s="91"/>
      <c r="HGL189" s="91"/>
      <c r="HGM189" s="91"/>
      <c r="HGN189" s="91"/>
      <c r="HGO189" s="91"/>
      <c r="HGP189" s="91"/>
      <c r="HGQ189" s="91"/>
      <c r="HGR189" s="91"/>
      <c r="HGS189" s="91"/>
      <c r="HGT189" s="91"/>
      <c r="HGU189" s="91"/>
      <c r="HGV189" s="91"/>
      <c r="HGW189" s="91"/>
      <c r="HGX189" s="91"/>
      <c r="HGY189" s="91"/>
      <c r="HGZ189" s="91"/>
      <c r="HHA189" s="91"/>
      <c r="HHB189" s="91"/>
      <c r="HHC189" s="91"/>
      <c r="HHD189" s="91"/>
      <c r="HHE189" s="91"/>
      <c r="HHF189" s="91"/>
      <c r="HHG189" s="91"/>
      <c r="HHH189" s="91"/>
      <c r="HHI189" s="91"/>
      <c r="HHJ189" s="91"/>
      <c r="HHK189" s="91"/>
      <c r="HHL189" s="91"/>
      <c r="HHM189" s="91"/>
      <c r="HHN189" s="91"/>
      <c r="HHO189" s="91"/>
      <c r="HHP189" s="91"/>
      <c r="HHQ189" s="91"/>
      <c r="HHR189" s="91"/>
      <c r="HHS189" s="91"/>
      <c r="HHT189" s="91"/>
      <c r="HHU189" s="91"/>
      <c r="HHV189" s="91"/>
      <c r="HHW189" s="91"/>
      <c r="HHX189" s="91"/>
      <c r="HHY189" s="91"/>
      <c r="HHZ189" s="91"/>
      <c r="HIA189" s="91"/>
      <c r="HIB189" s="91"/>
      <c r="HIC189" s="91"/>
      <c r="HID189" s="91"/>
      <c r="HIE189" s="91"/>
      <c r="HIF189" s="91"/>
      <c r="HIG189" s="91"/>
      <c r="HIH189" s="91"/>
      <c r="HII189" s="91"/>
      <c r="HIJ189" s="91"/>
      <c r="HIK189" s="91"/>
      <c r="HIL189" s="91"/>
      <c r="HIM189" s="91"/>
      <c r="HIN189" s="91"/>
      <c r="HIO189" s="91"/>
      <c r="HIP189" s="91"/>
      <c r="HIQ189" s="91"/>
      <c r="HIR189" s="91"/>
      <c r="HIS189" s="91"/>
      <c r="HIT189" s="91"/>
      <c r="HIU189" s="91"/>
      <c r="HIV189" s="91"/>
      <c r="HIW189" s="91"/>
      <c r="HIX189" s="91"/>
      <c r="HIY189" s="91"/>
      <c r="HIZ189" s="91"/>
      <c r="HJA189" s="91"/>
      <c r="HJB189" s="91"/>
      <c r="HJC189" s="91"/>
      <c r="HJD189" s="91"/>
      <c r="HJE189" s="91"/>
      <c r="HJF189" s="91"/>
      <c r="HJG189" s="91"/>
      <c r="HJH189" s="91"/>
      <c r="HJI189" s="91"/>
      <c r="HJJ189" s="91"/>
      <c r="HJK189" s="91"/>
      <c r="HJL189" s="91"/>
      <c r="HJM189" s="91"/>
      <c r="HJN189" s="91"/>
      <c r="HJO189" s="91"/>
      <c r="HJP189" s="91"/>
      <c r="HJQ189" s="91"/>
      <c r="HJR189" s="91"/>
      <c r="HJS189" s="91"/>
      <c r="HJT189" s="91"/>
      <c r="HJU189" s="91"/>
      <c r="HJV189" s="91"/>
      <c r="HJW189" s="91"/>
      <c r="HJX189" s="91"/>
      <c r="HJY189" s="91"/>
      <c r="HJZ189" s="91"/>
      <c r="HKA189" s="91"/>
      <c r="HKB189" s="91"/>
      <c r="HKC189" s="91"/>
      <c r="HKD189" s="91"/>
      <c r="HKE189" s="91"/>
      <c r="HKF189" s="91"/>
      <c r="HKG189" s="91"/>
      <c r="HKH189" s="91"/>
      <c r="HKI189" s="91"/>
      <c r="HKJ189" s="91"/>
      <c r="HKK189" s="91"/>
      <c r="HKL189" s="91"/>
      <c r="HKM189" s="91"/>
      <c r="HKN189" s="91"/>
      <c r="HKO189" s="91"/>
      <c r="HKP189" s="91"/>
      <c r="HKQ189" s="91"/>
      <c r="HKR189" s="91"/>
      <c r="HKS189" s="91"/>
      <c r="HKT189" s="91"/>
      <c r="HKU189" s="91"/>
      <c r="HKV189" s="91"/>
      <c r="HKW189" s="91"/>
      <c r="HKX189" s="91"/>
      <c r="HKY189" s="91"/>
      <c r="HKZ189" s="91"/>
      <c r="HLA189" s="91"/>
      <c r="HLB189" s="91"/>
      <c r="HLC189" s="91"/>
      <c r="HLD189" s="91"/>
      <c r="HLE189" s="91"/>
      <c r="HLF189" s="91"/>
      <c r="HLG189" s="91"/>
      <c r="HLH189" s="91"/>
      <c r="HLI189" s="91"/>
      <c r="HLJ189" s="91"/>
      <c r="HLK189" s="91"/>
      <c r="HLL189" s="91"/>
      <c r="HLM189" s="91"/>
      <c r="HLN189" s="91"/>
      <c r="HLO189" s="91"/>
      <c r="HLP189" s="91"/>
      <c r="HLQ189" s="91"/>
      <c r="HLR189" s="91"/>
      <c r="HLS189" s="91"/>
      <c r="HLT189" s="91"/>
      <c r="HLU189" s="91"/>
      <c r="HLV189" s="91"/>
      <c r="HLW189" s="91"/>
      <c r="HLX189" s="91"/>
      <c r="HLY189" s="91"/>
      <c r="HLZ189" s="91"/>
      <c r="HMA189" s="91"/>
      <c r="HMB189" s="91"/>
      <c r="HMC189" s="91"/>
      <c r="HMD189" s="91"/>
      <c r="HME189" s="91"/>
      <c r="HMF189" s="91"/>
      <c r="HMG189" s="91"/>
      <c r="HMH189" s="91"/>
      <c r="HMI189" s="91"/>
      <c r="HMJ189" s="91"/>
      <c r="HMK189" s="91"/>
      <c r="HML189" s="91"/>
      <c r="HMM189" s="91"/>
      <c r="HMN189" s="91"/>
      <c r="HMO189" s="91"/>
      <c r="HMP189" s="91"/>
      <c r="HMQ189" s="91"/>
      <c r="HMR189" s="91"/>
      <c r="HMS189" s="91"/>
      <c r="HMT189" s="91"/>
      <c r="HMU189" s="91"/>
      <c r="HMV189" s="91"/>
      <c r="HMW189" s="91"/>
      <c r="HMX189" s="91"/>
      <c r="HMY189" s="91"/>
      <c r="HMZ189" s="91"/>
      <c r="HNA189" s="91"/>
      <c r="HNB189" s="91"/>
      <c r="HNC189" s="91"/>
      <c r="HND189" s="91"/>
      <c r="HNE189" s="91"/>
      <c r="HNF189" s="91"/>
      <c r="HNG189" s="91"/>
      <c r="HNH189" s="91"/>
      <c r="HNI189" s="91"/>
      <c r="HNJ189" s="91"/>
      <c r="HNK189" s="91"/>
      <c r="HNL189" s="91"/>
      <c r="HNM189" s="91"/>
      <c r="HNN189" s="91"/>
      <c r="HNO189" s="91"/>
      <c r="HNP189" s="91"/>
      <c r="HNQ189" s="91"/>
      <c r="HNR189" s="91"/>
      <c r="HNS189" s="91"/>
      <c r="HNT189" s="91"/>
      <c r="HNU189" s="91"/>
      <c r="HNV189" s="91"/>
      <c r="HNW189" s="91"/>
      <c r="HNX189" s="91"/>
      <c r="HNY189" s="91"/>
      <c r="HNZ189" s="91"/>
      <c r="HOA189" s="91"/>
      <c r="HOB189" s="91"/>
      <c r="HOC189" s="91"/>
      <c r="HOD189" s="91"/>
      <c r="HOE189" s="91"/>
      <c r="HOF189" s="91"/>
      <c r="HOG189" s="91"/>
      <c r="HOH189" s="91"/>
      <c r="HOI189" s="91"/>
      <c r="HOJ189" s="91"/>
      <c r="HOK189" s="91"/>
      <c r="HOL189" s="91"/>
      <c r="HOM189" s="91"/>
      <c r="HON189" s="91"/>
      <c r="HOO189" s="91"/>
      <c r="HOP189" s="91"/>
      <c r="HOQ189" s="91"/>
      <c r="HOR189" s="91"/>
      <c r="HOS189" s="91"/>
      <c r="HOT189" s="91"/>
      <c r="HOU189" s="91"/>
      <c r="HOV189" s="91"/>
      <c r="HOW189" s="91"/>
      <c r="HOX189" s="91"/>
      <c r="HOY189" s="91"/>
      <c r="HOZ189" s="91"/>
      <c r="HPA189" s="91"/>
      <c r="HPB189" s="91"/>
      <c r="HPC189" s="91"/>
      <c r="HPD189" s="91"/>
      <c r="HPE189" s="91"/>
      <c r="HPF189" s="91"/>
      <c r="HPG189" s="91"/>
      <c r="HPH189" s="91"/>
      <c r="HPI189" s="91"/>
      <c r="HPJ189" s="91"/>
      <c r="HPK189" s="91"/>
      <c r="HPL189" s="91"/>
      <c r="HPM189" s="91"/>
      <c r="HPN189" s="91"/>
      <c r="HPO189" s="91"/>
      <c r="HPP189" s="91"/>
      <c r="HPQ189" s="91"/>
      <c r="HPR189" s="91"/>
      <c r="HPS189" s="91"/>
      <c r="HPT189" s="91"/>
      <c r="HPU189" s="91"/>
      <c r="HPV189" s="91"/>
      <c r="HPW189" s="91"/>
      <c r="HPX189" s="91"/>
      <c r="HPY189" s="91"/>
      <c r="HPZ189" s="91"/>
      <c r="HQA189" s="91"/>
      <c r="HQB189" s="91"/>
      <c r="HQC189" s="91"/>
      <c r="HQD189" s="91"/>
      <c r="HQE189" s="91"/>
      <c r="HQF189" s="91"/>
      <c r="HQG189" s="91"/>
      <c r="HQH189" s="91"/>
      <c r="HQI189" s="91"/>
      <c r="HQJ189" s="91"/>
      <c r="HQK189" s="91"/>
      <c r="HQL189" s="91"/>
      <c r="HQM189" s="91"/>
      <c r="HQN189" s="91"/>
      <c r="HQO189" s="91"/>
      <c r="HQP189" s="91"/>
      <c r="HQQ189" s="91"/>
      <c r="HQR189" s="91"/>
      <c r="HQS189" s="91"/>
      <c r="HQT189" s="91"/>
      <c r="HQU189" s="91"/>
      <c r="HQV189" s="91"/>
      <c r="HQW189" s="91"/>
      <c r="HQX189" s="91"/>
      <c r="HQY189" s="91"/>
      <c r="HQZ189" s="91"/>
      <c r="HRA189" s="91"/>
      <c r="HRB189" s="91"/>
      <c r="HRC189" s="91"/>
      <c r="HRD189" s="91"/>
      <c r="HRE189" s="91"/>
      <c r="HRF189" s="91"/>
      <c r="HRG189" s="91"/>
      <c r="HRH189" s="91"/>
      <c r="HRI189" s="91"/>
      <c r="HRJ189" s="91"/>
      <c r="HRK189" s="91"/>
      <c r="HRL189" s="91"/>
      <c r="HRM189" s="91"/>
      <c r="HRN189" s="91"/>
      <c r="HRO189" s="91"/>
      <c r="HRP189" s="91"/>
      <c r="HRQ189" s="91"/>
      <c r="HRR189" s="91"/>
      <c r="HRS189" s="91"/>
      <c r="HRT189" s="91"/>
      <c r="HRU189" s="91"/>
      <c r="HRV189" s="91"/>
      <c r="HRW189" s="91"/>
      <c r="HRX189" s="91"/>
      <c r="HRY189" s="91"/>
      <c r="HRZ189" s="91"/>
      <c r="HSA189" s="91"/>
      <c r="HSB189" s="91"/>
      <c r="HSC189" s="91"/>
      <c r="HSD189" s="91"/>
      <c r="HSE189" s="91"/>
      <c r="HSF189" s="91"/>
      <c r="HSG189" s="91"/>
      <c r="HSH189" s="91"/>
      <c r="HSI189" s="91"/>
      <c r="HSJ189" s="91"/>
      <c r="HSK189" s="91"/>
      <c r="HSL189" s="91"/>
      <c r="HSM189" s="91"/>
      <c r="HSN189" s="91"/>
      <c r="HSO189" s="91"/>
      <c r="HSP189" s="91"/>
      <c r="HSQ189" s="91"/>
      <c r="HSR189" s="91"/>
      <c r="HSS189" s="91"/>
      <c r="HST189" s="91"/>
      <c r="HSU189" s="91"/>
      <c r="HSV189" s="91"/>
      <c r="HSW189" s="91"/>
      <c r="HSX189" s="91"/>
      <c r="HSY189" s="91"/>
      <c r="HSZ189" s="91"/>
      <c r="HTA189" s="91"/>
      <c r="HTB189" s="91"/>
      <c r="HTC189" s="91"/>
      <c r="HTD189" s="91"/>
      <c r="HTE189" s="91"/>
      <c r="HTF189" s="91"/>
      <c r="HTG189" s="91"/>
      <c r="HTH189" s="91"/>
      <c r="HTI189" s="91"/>
      <c r="HTJ189" s="91"/>
      <c r="HTK189" s="91"/>
      <c r="HTL189" s="91"/>
      <c r="HTM189" s="91"/>
      <c r="HTN189" s="91"/>
      <c r="HTO189" s="91"/>
      <c r="HTP189" s="91"/>
      <c r="HTQ189" s="91"/>
      <c r="HTR189" s="91"/>
      <c r="HTS189" s="91"/>
      <c r="HTT189" s="91"/>
      <c r="HTU189" s="91"/>
      <c r="HTV189" s="91"/>
      <c r="HTW189" s="91"/>
      <c r="HTX189" s="91"/>
      <c r="HTY189" s="91"/>
      <c r="HTZ189" s="91"/>
      <c r="HUA189" s="91"/>
      <c r="HUB189" s="91"/>
      <c r="HUC189" s="91"/>
      <c r="HUD189" s="91"/>
      <c r="HUE189" s="91"/>
      <c r="HUF189" s="91"/>
      <c r="HUG189" s="91"/>
      <c r="HUH189" s="91"/>
      <c r="HUI189" s="91"/>
      <c r="HUJ189" s="91"/>
      <c r="HUK189" s="91"/>
      <c r="HUL189" s="91"/>
      <c r="HUM189" s="91"/>
      <c r="HUN189" s="91"/>
      <c r="HUO189" s="91"/>
      <c r="HUP189" s="91"/>
      <c r="HUQ189" s="91"/>
      <c r="HUR189" s="91"/>
      <c r="HUS189" s="91"/>
      <c r="HUT189" s="91"/>
      <c r="HUU189" s="91"/>
      <c r="HUV189" s="91"/>
      <c r="HUW189" s="91"/>
      <c r="HUX189" s="91"/>
      <c r="HUY189" s="91"/>
      <c r="HUZ189" s="91"/>
      <c r="HVA189" s="91"/>
      <c r="HVB189" s="91"/>
      <c r="HVC189" s="91"/>
      <c r="HVD189" s="91"/>
      <c r="HVE189" s="91"/>
      <c r="HVF189" s="91"/>
      <c r="HVG189" s="91"/>
      <c r="HVH189" s="91"/>
      <c r="HVI189" s="91"/>
      <c r="HVJ189" s="91"/>
      <c r="HVK189" s="91"/>
      <c r="HVL189" s="91"/>
      <c r="HVM189" s="91"/>
      <c r="HVN189" s="91"/>
      <c r="HVO189" s="91"/>
      <c r="HVP189" s="91"/>
      <c r="HVQ189" s="91"/>
      <c r="HVR189" s="91"/>
      <c r="HVS189" s="91"/>
      <c r="HVT189" s="91"/>
      <c r="HVU189" s="91"/>
      <c r="HVV189" s="91"/>
      <c r="HVW189" s="91"/>
      <c r="HVX189" s="91"/>
      <c r="HVY189" s="91"/>
      <c r="HVZ189" s="91"/>
      <c r="HWA189" s="91"/>
      <c r="HWB189" s="91"/>
      <c r="HWC189" s="91"/>
      <c r="HWD189" s="91"/>
      <c r="HWE189" s="91"/>
      <c r="HWF189" s="91"/>
      <c r="HWG189" s="91"/>
      <c r="HWH189" s="91"/>
      <c r="HWI189" s="91"/>
      <c r="HWJ189" s="91"/>
      <c r="HWK189" s="91"/>
      <c r="HWL189" s="91"/>
      <c r="HWM189" s="91"/>
      <c r="HWN189" s="91"/>
      <c r="HWO189" s="91"/>
      <c r="HWP189" s="91"/>
      <c r="HWQ189" s="91"/>
      <c r="HWR189" s="91"/>
      <c r="HWS189" s="91"/>
      <c r="HWT189" s="91"/>
      <c r="HWU189" s="91"/>
      <c r="HWV189" s="91"/>
      <c r="HWW189" s="91"/>
      <c r="HWX189" s="91"/>
      <c r="HWY189" s="91"/>
      <c r="HWZ189" s="91"/>
      <c r="HXA189" s="91"/>
      <c r="HXB189" s="91"/>
      <c r="HXC189" s="91"/>
      <c r="HXD189" s="91"/>
      <c r="HXE189" s="91"/>
      <c r="HXF189" s="91"/>
      <c r="HXG189" s="91"/>
      <c r="HXH189" s="91"/>
      <c r="HXI189" s="91"/>
      <c r="HXJ189" s="91"/>
      <c r="HXK189" s="91"/>
      <c r="HXL189" s="91"/>
      <c r="HXM189" s="91"/>
      <c r="HXN189" s="91"/>
      <c r="HXO189" s="91"/>
      <c r="HXP189" s="91"/>
      <c r="HXQ189" s="91"/>
      <c r="HXR189" s="91"/>
      <c r="HXS189" s="91"/>
      <c r="HXT189" s="91"/>
      <c r="HXU189" s="91"/>
      <c r="HXV189" s="91"/>
      <c r="HXW189" s="91"/>
      <c r="HXX189" s="91"/>
      <c r="HXY189" s="91"/>
      <c r="HXZ189" s="91"/>
      <c r="HYA189" s="91"/>
      <c r="HYB189" s="91"/>
      <c r="HYC189" s="91"/>
      <c r="HYD189" s="91"/>
      <c r="HYE189" s="91"/>
      <c r="HYF189" s="91"/>
      <c r="HYG189" s="91"/>
      <c r="HYH189" s="91"/>
      <c r="HYI189" s="91"/>
      <c r="HYJ189" s="91"/>
      <c r="HYK189" s="91"/>
      <c r="HYL189" s="91"/>
      <c r="HYM189" s="91"/>
      <c r="HYN189" s="91"/>
      <c r="HYO189" s="91"/>
      <c r="HYP189" s="91"/>
      <c r="HYQ189" s="91"/>
      <c r="HYR189" s="91"/>
      <c r="HYS189" s="91"/>
      <c r="HYT189" s="91"/>
      <c r="HYU189" s="91"/>
      <c r="HYV189" s="91"/>
      <c r="HYW189" s="91"/>
      <c r="HYX189" s="91"/>
      <c r="HYY189" s="91"/>
      <c r="HYZ189" s="91"/>
      <c r="HZA189" s="91"/>
      <c r="HZB189" s="91"/>
      <c r="HZC189" s="91"/>
      <c r="HZD189" s="91"/>
      <c r="HZE189" s="91"/>
      <c r="HZF189" s="91"/>
      <c r="HZG189" s="91"/>
      <c r="HZH189" s="91"/>
      <c r="HZI189" s="91"/>
      <c r="HZJ189" s="91"/>
      <c r="HZK189" s="91"/>
      <c r="HZL189" s="91"/>
      <c r="HZM189" s="91"/>
      <c r="HZN189" s="91"/>
      <c r="HZO189" s="91"/>
      <c r="HZP189" s="91"/>
      <c r="HZQ189" s="91"/>
      <c r="HZR189" s="91"/>
      <c r="HZS189" s="91"/>
      <c r="HZT189" s="91"/>
      <c r="HZU189" s="91"/>
      <c r="HZV189" s="91"/>
      <c r="HZW189" s="91"/>
      <c r="HZX189" s="91"/>
      <c r="HZY189" s="91"/>
      <c r="HZZ189" s="91"/>
      <c r="IAA189" s="91"/>
      <c r="IAB189" s="91"/>
      <c r="IAC189" s="91"/>
      <c r="IAD189" s="91"/>
      <c r="IAE189" s="91"/>
      <c r="IAF189" s="91"/>
      <c r="IAG189" s="91"/>
      <c r="IAH189" s="91"/>
      <c r="IAI189" s="91"/>
      <c r="IAJ189" s="91"/>
      <c r="IAK189" s="91"/>
      <c r="IAL189" s="91"/>
      <c r="IAM189" s="91"/>
      <c r="IAN189" s="91"/>
      <c r="IAO189" s="91"/>
      <c r="IAP189" s="91"/>
      <c r="IAQ189" s="91"/>
      <c r="IAR189" s="91"/>
      <c r="IAS189" s="91"/>
      <c r="IAT189" s="91"/>
      <c r="IAU189" s="91"/>
      <c r="IAV189" s="91"/>
      <c r="IAW189" s="91"/>
      <c r="IAX189" s="91"/>
      <c r="IAY189" s="91"/>
      <c r="IAZ189" s="91"/>
      <c r="IBA189" s="91"/>
      <c r="IBB189" s="91"/>
      <c r="IBC189" s="91"/>
      <c r="IBD189" s="91"/>
      <c r="IBE189" s="91"/>
      <c r="IBF189" s="91"/>
      <c r="IBG189" s="91"/>
      <c r="IBH189" s="91"/>
      <c r="IBI189" s="91"/>
      <c r="IBJ189" s="91"/>
      <c r="IBK189" s="91"/>
      <c r="IBL189" s="91"/>
      <c r="IBM189" s="91"/>
      <c r="IBN189" s="91"/>
      <c r="IBO189" s="91"/>
      <c r="IBP189" s="91"/>
      <c r="IBQ189" s="91"/>
      <c r="IBR189" s="91"/>
      <c r="IBS189" s="91"/>
      <c r="IBT189" s="91"/>
      <c r="IBU189" s="91"/>
      <c r="IBV189" s="91"/>
      <c r="IBW189" s="91"/>
      <c r="IBX189" s="91"/>
      <c r="IBY189" s="91"/>
      <c r="IBZ189" s="91"/>
      <c r="ICA189" s="91"/>
      <c r="ICB189" s="91"/>
      <c r="ICC189" s="91"/>
      <c r="ICD189" s="91"/>
      <c r="ICE189" s="91"/>
      <c r="ICF189" s="91"/>
      <c r="ICG189" s="91"/>
      <c r="ICH189" s="91"/>
      <c r="ICI189" s="91"/>
      <c r="ICJ189" s="91"/>
      <c r="ICK189" s="91"/>
      <c r="ICL189" s="91"/>
      <c r="ICM189" s="91"/>
      <c r="ICN189" s="91"/>
      <c r="ICO189" s="91"/>
      <c r="ICP189" s="91"/>
      <c r="ICQ189" s="91"/>
      <c r="ICR189" s="91"/>
      <c r="ICS189" s="91"/>
      <c r="ICT189" s="91"/>
      <c r="ICU189" s="91"/>
      <c r="ICV189" s="91"/>
      <c r="ICW189" s="91"/>
      <c r="ICX189" s="91"/>
      <c r="ICY189" s="91"/>
      <c r="ICZ189" s="91"/>
      <c r="IDA189" s="91"/>
      <c r="IDB189" s="91"/>
      <c r="IDC189" s="91"/>
      <c r="IDD189" s="91"/>
      <c r="IDE189" s="91"/>
      <c r="IDF189" s="91"/>
      <c r="IDG189" s="91"/>
      <c r="IDH189" s="91"/>
      <c r="IDI189" s="91"/>
      <c r="IDJ189" s="91"/>
      <c r="IDK189" s="91"/>
      <c r="IDL189" s="91"/>
      <c r="IDM189" s="91"/>
      <c r="IDN189" s="91"/>
      <c r="IDO189" s="91"/>
      <c r="IDP189" s="91"/>
      <c r="IDQ189" s="91"/>
      <c r="IDR189" s="91"/>
      <c r="IDS189" s="91"/>
      <c r="IDT189" s="91"/>
      <c r="IDU189" s="91"/>
      <c r="IDV189" s="91"/>
      <c r="IDW189" s="91"/>
      <c r="IDX189" s="91"/>
      <c r="IDY189" s="91"/>
      <c r="IDZ189" s="91"/>
      <c r="IEA189" s="91"/>
      <c r="IEB189" s="91"/>
      <c r="IEC189" s="91"/>
      <c r="IED189" s="91"/>
      <c r="IEE189" s="91"/>
      <c r="IEF189" s="91"/>
      <c r="IEG189" s="91"/>
      <c r="IEH189" s="91"/>
      <c r="IEI189" s="91"/>
      <c r="IEJ189" s="91"/>
      <c r="IEK189" s="91"/>
      <c r="IEL189" s="91"/>
      <c r="IEM189" s="91"/>
      <c r="IEN189" s="91"/>
      <c r="IEO189" s="91"/>
      <c r="IEP189" s="91"/>
      <c r="IEQ189" s="91"/>
      <c r="IER189" s="91"/>
      <c r="IES189" s="91"/>
      <c r="IET189" s="91"/>
      <c r="IEU189" s="91"/>
      <c r="IEV189" s="91"/>
      <c r="IEW189" s="91"/>
      <c r="IEX189" s="91"/>
      <c r="IEY189" s="91"/>
      <c r="IEZ189" s="91"/>
      <c r="IFA189" s="91"/>
      <c r="IFB189" s="91"/>
      <c r="IFC189" s="91"/>
      <c r="IFD189" s="91"/>
      <c r="IFE189" s="91"/>
      <c r="IFF189" s="91"/>
      <c r="IFG189" s="91"/>
      <c r="IFH189" s="91"/>
      <c r="IFI189" s="91"/>
      <c r="IFJ189" s="91"/>
      <c r="IFK189" s="91"/>
      <c r="IFL189" s="91"/>
      <c r="IFM189" s="91"/>
      <c r="IFN189" s="91"/>
      <c r="IFO189" s="91"/>
      <c r="IFP189" s="91"/>
      <c r="IFQ189" s="91"/>
      <c r="IFR189" s="91"/>
      <c r="IFS189" s="91"/>
      <c r="IFT189" s="91"/>
      <c r="IFU189" s="91"/>
      <c r="IFV189" s="91"/>
      <c r="IFW189" s="91"/>
      <c r="IFX189" s="91"/>
      <c r="IFY189" s="91"/>
      <c r="IFZ189" s="91"/>
      <c r="IGA189" s="91"/>
      <c r="IGB189" s="91"/>
      <c r="IGC189" s="91"/>
      <c r="IGD189" s="91"/>
      <c r="IGE189" s="91"/>
      <c r="IGF189" s="91"/>
      <c r="IGG189" s="91"/>
      <c r="IGH189" s="91"/>
      <c r="IGI189" s="91"/>
      <c r="IGJ189" s="91"/>
      <c r="IGK189" s="91"/>
      <c r="IGL189" s="91"/>
      <c r="IGM189" s="91"/>
      <c r="IGN189" s="91"/>
      <c r="IGO189" s="91"/>
      <c r="IGP189" s="91"/>
      <c r="IGQ189" s="91"/>
      <c r="IGR189" s="91"/>
      <c r="IGS189" s="91"/>
      <c r="IGT189" s="91"/>
      <c r="IGU189" s="91"/>
      <c r="IGV189" s="91"/>
      <c r="IGW189" s="91"/>
      <c r="IGX189" s="91"/>
      <c r="IGY189" s="91"/>
      <c r="IGZ189" s="91"/>
      <c r="IHA189" s="91"/>
      <c r="IHB189" s="91"/>
      <c r="IHC189" s="91"/>
      <c r="IHD189" s="91"/>
      <c r="IHE189" s="91"/>
      <c r="IHF189" s="91"/>
      <c r="IHG189" s="91"/>
      <c r="IHH189" s="91"/>
      <c r="IHI189" s="91"/>
      <c r="IHJ189" s="91"/>
      <c r="IHK189" s="91"/>
      <c r="IHL189" s="91"/>
      <c r="IHM189" s="91"/>
      <c r="IHN189" s="91"/>
      <c r="IHO189" s="91"/>
      <c r="IHP189" s="91"/>
      <c r="IHQ189" s="91"/>
      <c r="IHR189" s="91"/>
      <c r="IHS189" s="91"/>
      <c r="IHT189" s="91"/>
      <c r="IHU189" s="91"/>
      <c r="IHV189" s="91"/>
      <c r="IHW189" s="91"/>
      <c r="IHX189" s="91"/>
      <c r="IHY189" s="91"/>
      <c r="IHZ189" s="91"/>
      <c r="IIA189" s="91"/>
      <c r="IIB189" s="91"/>
      <c r="IIC189" s="91"/>
      <c r="IID189" s="91"/>
      <c r="IIE189" s="91"/>
      <c r="IIF189" s="91"/>
      <c r="IIG189" s="91"/>
      <c r="IIH189" s="91"/>
      <c r="III189" s="91"/>
      <c r="IIJ189" s="91"/>
      <c r="IIK189" s="91"/>
      <c r="IIL189" s="91"/>
      <c r="IIM189" s="91"/>
      <c r="IIN189" s="91"/>
      <c r="IIO189" s="91"/>
      <c r="IIP189" s="91"/>
      <c r="IIQ189" s="91"/>
      <c r="IIR189" s="91"/>
      <c r="IIS189" s="91"/>
      <c r="IIT189" s="91"/>
      <c r="IIU189" s="91"/>
      <c r="IIV189" s="91"/>
      <c r="IIW189" s="91"/>
      <c r="IIX189" s="91"/>
      <c r="IIY189" s="91"/>
      <c r="IIZ189" s="91"/>
      <c r="IJA189" s="91"/>
      <c r="IJB189" s="91"/>
      <c r="IJC189" s="91"/>
      <c r="IJD189" s="91"/>
      <c r="IJE189" s="91"/>
      <c r="IJF189" s="91"/>
      <c r="IJG189" s="91"/>
      <c r="IJH189" s="91"/>
      <c r="IJI189" s="91"/>
      <c r="IJJ189" s="91"/>
      <c r="IJK189" s="91"/>
      <c r="IJL189" s="91"/>
      <c r="IJM189" s="91"/>
      <c r="IJN189" s="91"/>
      <c r="IJO189" s="91"/>
      <c r="IJP189" s="91"/>
      <c r="IJQ189" s="91"/>
      <c r="IJR189" s="91"/>
      <c r="IJS189" s="91"/>
      <c r="IJT189" s="91"/>
      <c r="IJU189" s="91"/>
      <c r="IJV189" s="91"/>
      <c r="IJW189" s="91"/>
      <c r="IJX189" s="91"/>
      <c r="IJY189" s="91"/>
      <c r="IJZ189" s="91"/>
      <c r="IKA189" s="91"/>
      <c r="IKB189" s="91"/>
      <c r="IKC189" s="91"/>
      <c r="IKD189" s="91"/>
      <c r="IKE189" s="91"/>
      <c r="IKF189" s="91"/>
      <c r="IKG189" s="91"/>
      <c r="IKH189" s="91"/>
      <c r="IKI189" s="91"/>
      <c r="IKJ189" s="91"/>
      <c r="IKK189" s="91"/>
      <c r="IKL189" s="91"/>
      <c r="IKM189" s="91"/>
      <c r="IKN189" s="91"/>
      <c r="IKO189" s="91"/>
      <c r="IKP189" s="91"/>
      <c r="IKQ189" s="91"/>
      <c r="IKR189" s="91"/>
      <c r="IKS189" s="91"/>
      <c r="IKT189" s="91"/>
      <c r="IKU189" s="91"/>
      <c r="IKV189" s="91"/>
      <c r="IKW189" s="91"/>
      <c r="IKX189" s="91"/>
      <c r="IKY189" s="91"/>
      <c r="IKZ189" s="91"/>
      <c r="ILA189" s="91"/>
      <c r="ILB189" s="91"/>
      <c r="ILC189" s="91"/>
      <c r="ILD189" s="91"/>
      <c r="ILE189" s="91"/>
      <c r="ILF189" s="91"/>
      <c r="ILG189" s="91"/>
      <c r="ILH189" s="91"/>
      <c r="ILI189" s="91"/>
      <c r="ILJ189" s="91"/>
      <c r="ILK189" s="91"/>
      <c r="ILL189" s="91"/>
      <c r="ILM189" s="91"/>
      <c r="ILN189" s="91"/>
      <c r="ILO189" s="91"/>
      <c r="ILP189" s="91"/>
      <c r="ILQ189" s="91"/>
      <c r="ILR189" s="91"/>
      <c r="ILS189" s="91"/>
      <c r="ILT189" s="91"/>
      <c r="ILU189" s="91"/>
      <c r="ILV189" s="91"/>
      <c r="ILW189" s="91"/>
      <c r="ILX189" s="91"/>
      <c r="ILY189" s="91"/>
      <c r="ILZ189" s="91"/>
      <c r="IMA189" s="91"/>
      <c r="IMB189" s="91"/>
      <c r="IMC189" s="91"/>
      <c r="IMD189" s="91"/>
      <c r="IME189" s="91"/>
      <c r="IMF189" s="91"/>
      <c r="IMG189" s="91"/>
      <c r="IMH189" s="91"/>
      <c r="IMI189" s="91"/>
      <c r="IMJ189" s="91"/>
      <c r="IMK189" s="91"/>
      <c r="IML189" s="91"/>
      <c r="IMM189" s="91"/>
      <c r="IMN189" s="91"/>
      <c r="IMO189" s="91"/>
      <c r="IMP189" s="91"/>
      <c r="IMQ189" s="91"/>
      <c r="IMR189" s="91"/>
      <c r="IMS189" s="91"/>
      <c r="IMT189" s="91"/>
      <c r="IMU189" s="91"/>
      <c r="IMV189" s="91"/>
      <c r="IMW189" s="91"/>
      <c r="IMX189" s="91"/>
      <c r="IMY189" s="91"/>
      <c r="IMZ189" s="91"/>
      <c r="INA189" s="91"/>
      <c r="INB189" s="91"/>
      <c r="INC189" s="91"/>
      <c r="IND189" s="91"/>
      <c r="INE189" s="91"/>
      <c r="INF189" s="91"/>
      <c r="ING189" s="91"/>
      <c r="INH189" s="91"/>
      <c r="INI189" s="91"/>
      <c r="INJ189" s="91"/>
      <c r="INK189" s="91"/>
      <c r="INL189" s="91"/>
      <c r="INM189" s="91"/>
      <c r="INN189" s="91"/>
      <c r="INO189" s="91"/>
      <c r="INP189" s="91"/>
      <c r="INQ189" s="91"/>
      <c r="INR189" s="91"/>
      <c r="INS189" s="91"/>
      <c r="INT189" s="91"/>
      <c r="INU189" s="91"/>
      <c r="INV189" s="91"/>
      <c r="INW189" s="91"/>
      <c r="INX189" s="91"/>
      <c r="INY189" s="91"/>
      <c r="INZ189" s="91"/>
      <c r="IOA189" s="91"/>
      <c r="IOB189" s="91"/>
      <c r="IOC189" s="91"/>
      <c r="IOD189" s="91"/>
      <c r="IOE189" s="91"/>
      <c r="IOF189" s="91"/>
      <c r="IOG189" s="91"/>
      <c r="IOH189" s="91"/>
      <c r="IOI189" s="91"/>
      <c r="IOJ189" s="91"/>
      <c r="IOK189" s="91"/>
      <c r="IOL189" s="91"/>
      <c r="IOM189" s="91"/>
      <c r="ION189" s="91"/>
      <c r="IOO189" s="91"/>
      <c r="IOP189" s="91"/>
      <c r="IOQ189" s="91"/>
      <c r="IOR189" s="91"/>
      <c r="IOS189" s="91"/>
      <c r="IOT189" s="91"/>
      <c r="IOU189" s="91"/>
      <c r="IOV189" s="91"/>
      <c r="IOW189" s="91"/>
      <c r="IOX189" s="91"/>
      <c r="IOY189" s="91"/>
      <c r="IOZ189" s="91"/>
      <c r="IPA189" s="91"/>
      <c r="IPB189" s="91"/>
      <c r="IPC189" s="91"/>
      <c r="IPD189" s="91"/>
      <c r="IPE189" s="91"/>
      <c r="IPF189" s="91"/>
      <c r="IPG189" s="91"/>
      <c r="IPH189" s="91"/>
      <c r="IPI189" s="91"/>
      <c r="IPJ189" s="91"/>
      <c r="IPK189" s="91"/>
      <c r="IPL189" s="91"/>
      <c r="IPM189" s="91"/>
      <c r="IPN189" s="91"/>
      <c r="IPO189" s="91"/>
      <c r="IPP189" s="91"/>
      <c r="IPQ189" s="91"/>
      <c r="IPR189" s="91"/>
      <c r="IPS189" s="91"/>
      <c r="IPT189" s="91"/>
      <c r="IPU189" s="91"/>
      <c r="IPV189" s="91"/>
      <c r="IPW189" s="91"/>
      <c r="IPX189" s="91"/>
      <c r="IPY189" s="91"/>
      <c r="IPZ189" s="91"/>
      <c r="IQA189" s="91"/>
      <c r="IQB189" s="91"/>
      <c r="IQC189" s="91"/>
      <c r="IQD189" s="91"/>
      <c r="IQE189" s="91"/>
      <c r="IQF189" s="91"/>
      <c r="IQG189" s="91"/>
      <c r="IQH189" s="91"/>
      <c r="IQI189" s="91"/>
      <c r="IQJ189" s="91"/>
      <c r="IQK189" s="91"/>
      <c r="IQL189" s="91"/>
      <c r="IQM189" s="91"/>
      <c r="IQN189" s="91"/>
      <c r="IQO189" s="91"/>
      <c r="IQP189" s="91"/>
      <c r="IQQ189" s="91"/>
      <c r="IQR189" s="91"/>
      <c r="IQS189" s="91"/>
      <c r="IQT189" s="91"/>
      <c r="IQU189" s="91"/>
      <c r="IQV189" s="91"/>
      <c r="IQW189" s="91"/>
      <c r="IQX189" s="91"/>
      <c r="IQY189" s="91"/>
      <c r="IQZ189" s="91"/>
      <c r="IRA189" s="91"/>
      <c r="IRB189" s="91"/>
      <c r="IRC189" s="91"/>
      <c r="IRD189" s="91"/>
      <c r="IRE189" s="91"/>
      <c r="IRF189" s="91"/>
      <c r="IRG189" s="91"/>
      <c r="IRH189" s="91"/>
      <c r="IRI189" s="91"/>
      <c r="IRJ189" s="91"/>
      <c r="IRK189" s="91"/>
      <c r="IRL189" s="91"/>
      <c r="IRM189" s="91"/>
      <c r="IRN189" s="91"/>
      <c r="IRO189" s="91"/>
      <c r="IRP189" s="91"/>
      <c r="IRQ189" s="91"/>
      <c r="IRR189" s="91"/>
      <c r="IRS189" s="91"/>
      <c r="IRT189" s="91"/>
      <c r="IRU189" s="91"/>
      <c r="IRV189" s="91"/>
      <c r="IRW189" s="91"/>
      <c r="IRX189" s="91"/>
      <c r="IRY189" s="91"/>
      <c r="IRZ189" s="91"/>
      <c r="ISA189" s="91"/>
      <c r="ISB189" s="91"/>
      <c r="ISC189" s="91"/>
      <c r="ISD189" s="91"/>
      <c r="ISE189" s="91"/>
      <c r="ISF189" s="91"/>
      <c r="ISG189" s="91"/>
      <c r="ISH189" s="91"/>
      <c r="ISI189" s="91"/>
      <c r="ISJ189" s="91"/>
      <c r="ISK189" s="91"/>
      <c r="ISL189" s="91"/>
      <c r="ISM189" s="91"/>
      <c r="ISN189" s="91"/>
      <c r="ISO189" s="91"/>
      <c r="ISP189" s="91"/>
      <c r="ISQ189" s="91"/>
      <c r="ISR189" s="91"/>
      <c r="ISS189" s="91"/>
      <c r="IST189" s="91"/>
      <c r="ISU189" s="91"/>
      <c r="ISV189" s="91"/>
      <c r="ISW189" s="91"/>
      <c r="ISX189" s="91"/>
      <c r="ISY189" s="91"/>
      <c r="ISZ189" s="91"/>
      <c r="ITA189" s="91"/>
      <c r="ITB189" s="91"/>
      <c r="ITC189" s="91"/>
      <c r="ITD189" s="91"/>
      <c r="ITE189" s="91"/>
      <c r="ITF189" s="91"/>
      <c r="ITG189" s="91"/>
      <c r="ITH189" s="91"/>
      <c r="ITI189" s="91"/>
      <c r="ITJ189" s="91"/>
      <c r="ITK189" s="91"/>
      <c r="ITL189" s="91"/>
      <c r="ITM189" s="91"/>
      <c r="ITN189" s="91"/>
      <c r="ITO189" s="91"/>
      <c r="ITP189" s="91"/>
      <c r="ITQ189" s="91"/>
      <c r="ITR189" s="91"/>
      <c r="ITS189" s="91"/>
      <c r="ITT189" s="91"/>
      <c r="ITU189" s="91"/>
      <c r="ITV189" s="91"/>
      <c r="ITW189" s="91"/>
      <c r="ITX189" s="91"/>
      <c r="ITY189" s="91"/>
      <c r="ITZ189" s="91"/>
      <c r="IUA189" s="91"/>
      <c r="IUB189" s="91"/>
      <c r="IUC189" s="91"/>
      <c r="IUD189" s="91"/>
      <c r="IUE189" s="91"/>
      <c r="IUF189" s="91"/>
      <c r="IUG189" s="91"/>
      <c r="IUH189" s="91"/>
      <c r="IUI189" s="91"/>
      <c r="IUJ189" s="91"/>
      <c r="IUK189" s="91"/>
      <c r="IUL189" s="91"/>
      <c r="IUM189" s="91"/>
      <c r="IUN189" s="91"/>
      <c r="IUO189" s="91"/>
      <c r="IUP189" s="91"/>
      <c r="IUQ189" s="91"/>
      <c r="IUR189" s="91"/>
      <c r="IUS189" s="91"/>
      <c r="IUT189" s="91"/>
      <c r="IUU189" s="91"/>
      <c r="IUV189" s="91"/>
      <c r="IUW189" s="91"/>
      <c r="IUX189" s="91"/>
      <c r="IUY189" s="91"/>
      <c r="IUZ189" s="91"/>
      <c r="IVA189" s="91"/>
      <c r="IVB189" s="91"/>
      <c r="IVC189" s="91"/>
      <c r="IVD189" s="91"/>
      <c r="IVE189" s="91"/>
      <c r="IVF189" s="91"/>
      <c r="IVG189" s="91"/>
      <c r="IVH189" s="91"/>
      <c r="IVI189" s="91"/>
      <c r="IVJ189" s="91"/>
      <c r="IVK189" s="91"/>
      <c r="IVL189" s="91"/>
      <c r="IVM189" s="91"/>
      <c r="IVN189" s="91"/>
      <c r="IVO189" s="91"/>
      <c r="IVP189" s="91"/>
      <c r="IVQ189" s="91"/>
      <c r="IVR189" s="91"/>
      <c r="IVS189" s="91"/>
      <c r="IVT189" s="91"/>
      <c r="IVU189" s="91"/>
      <c r="IVV189" s="91"/>
      <c r="IVW189" s="91"/>
      <c r="IVX189" s="91"/>
      <c r="IVY189" s="91"/>
      <c r="IVZ189" s="91"/>
      <c r="IWA189" s="91"/>
      <c r="IWB189" s="91"/>
      <c r="IWC189" s="91"/>
      <c r="IWD189" s="91"/>
      <c r="IWE189" s="91"/>
      <c r="IWF189" s="91"/>
      <c r="IWG189" s="91"/>
      <c r="IWH189" s="91"/>
      <c r="IWI189" s="91"/>
      <c r="IWJ189" s="91"/>
      <c r="IWK189" s="91"/>
      <c r="IWL189" s="91"/>
      <c r="IWM189" s="91"/>
      <c r="IWN189" s="91"/>
      <c r="IWO189" s="91"/>
      <c r="IWP189" s="91"/>
      <c r="IWQ189" s="91"/>
      <c r="IWR189" s="91"/>
      <c r="IWS189" s="91"/>
      <c r="IWT189" s="91"/>
      <c r="IWU189" s="91"/>
      <c r="IWV189" s="91"/>
      <c r="IWW189" s="91"/>
      <c r="IWX189" s="91"/>
      <c r="IWY189" s="91"/>
      <c r="IWZ189" s="91"/>
      <c r="IXA189" s="91"/>
      <c r="IXB189" s="91"/>
      <c r="IXC189" s="91"/>
      <c r="IXD189" s="91"/>
      <c r="IXE189" s="91"/>
      <c r="IXF189" s="91"/>
      <c r="IXG189" s="91"/>
      <c r="IXH189" s="91"/>
      <c r="IXI189" s="91"/>
      <c r="IXJ189" s="91"/>
      <c r="IXK189" s="91"/>
      <c r="IXL189" s="91"/>
      <c r="IXM189" s="91"/>
      <c r="IXN189" s="91"/>
      <c r="IXO189" s="91"/>
      <c r="IXP189" s="91"/>
      <c r="IXQ189" s="91"/>
      <c r="IXR189" s="91"/>
      <c r="IXS189" s="91"/>
      <c r="IXT189" s="91"/>
      <c r="IXU189" s="91"/>
      <c r="IXV189" s="91"/>
      <c r="IXW189" s="91"/>
      <c r="IXX189" s="91"/>
      <c r="IXY189" s="91"/>
      <c r="IXZ189" s="91"/>
      <c r="IYA189" s="91"/>
      <c r="IYB189" s="91"/>
      <c r="IYC189" s="91"/>
      <c r="IYD189" s="91"/>
      <c r="IYE189" s="91"/>
      <c r="IYF189" s="91"/>
      <c r="IYG189" s="91"/>
      <c r="IYH189" s="91"/>
      <c r="IYI189" s="91"/>
      <c r="IYJ189" s="91"/>
      <c r="IYK189" s="91"/>
      <c r="IYL189" s="91"/>
      <c r="IYM189" s="91"/>
      <c r="IYN189" s="91"/>
      <c r="IYO189" s="91"/>
      <c r="IYP189" s="91"/>
      <c r="IYQ189" s="91"/>
      <c r="IYR189" s="91"/>
      <c r="IYS189" s="91"/>
      <c r="IYT189" s="91"/>
      <c r="IYU189" s="91"/>
      <c r="IYV189" s="91"/>
      <c r="IYW189" s="91"/>
      <c r="IYX189" s="91"/>
      <c r="IYY189" s="91"/>
      <c r="IYZ189" s="91"/>
      <c r="IZA189" s="91"/>
      <c r="IZB189" s="91"/>
      <c r="IZC189" s="91"/>
      <c r="IZD189" s="91"/>
      <c r="IZE189" s="91"/>
      <c r="IZF189" s="91"/>
      <c r="IZG189" s="91"/>
      <c r="IZH189" s="91"/>
      <c r="IZI189" s="91"/>
      <c r="IZJ189" s="91"/>
      <c r="IZK189" s="91"/>
      <c r="IZL189" s="91"/>
      <c r="IZM189" s="91"/>
      <c r="IZN189" s="91"/>
      <c r="IZO189" s="91"/>
      <c r="IZP189" s="91"/>
      <c r="IZQ189" s="91"/>
      <c r="IZR189" s="91"/>
      <c r="IZS189" s="91"/>
      <c r="IZT189" s="91"/>
      <c r="IZU189" s="91"/>
      <c r="IZV189" s="91"/>
      <c r="IZW189" s="91"/>
      <c r="IZX189" s="91"/>
      <c r="IZY189" s="91"/>
      <c r="IZZ189" s="91"/>
      <c r="JAA189" s="91"/>
      <c r="JAB189" s="91"/>
      <c r="JAC189" s="91"/>
      <c r="JAD189" s="91"/>
      <c r="JAE189" s="91"/>
      <c r="JAF189" s="91"/>
      <c r="JAG189" s="91"/>
      <c r="JAH189" s="91"/>
      <c r="JAI189" s="91"/>
      <c r="JAJ189" s="91"/>
      <c r="JAK189" s="91"/>
      <c r="JAL189" s="91"/>
      <c r="JAM189" s="91"/>
      <c r="JAN189" s="91"/>
      <c r="JAO189" s="91"/>
      <c r="JAP189" s="91"/>
      <c r="JAQ189" s="91"/>
      <c r="JAR189" s="91"/>
      <c r="JAS189" s="91"/>
      <c r="JAT189" s="91"/>
      <c r="JAU189" s="91"/>
      <c r="JAV189" s="91"/>
      <c r="JAW189" s="91"/>
      <c r="JAX189" s="91"/>
      <c r="JAY189" s="91"/>
      <c r="JAZ189" s="91"/>
      <c r="JBA189" s="91"/>
      <c r="JBB189" s="91"/>
      <c r="JBC189" s="91"/>
      <c r="JBD189" s="91"/>
      <c r="JBE189" s="91"/>
      <c r="JBF189" s="91"/>
      <c r="JBG189" s="91"/>
      <c r="JBH189" s="91"/>
      <c r="JBI189" s="91"/>
      <c r="JBJ189" s="91"/>
      <c r="JBK189" s="91"/>
      <c r="JBL189" s="91"/>
      <c r="JBM189" s="91"/>
      <c r="JBN189" s="91"/>
      <c r="JBO189" s="91"/>
      <c r="JBP189" s="91"/>
      <c r="JBQ189" s="91"/>
      <c r="JBR189" s="91"/>
      <c r="JBS189" s="91"/>
      <c r="JBT189" s="91"/>
      <c r="JBU189" s="91"/>
      <c r="JBV189" s="91"/>
      <c r="JBW189" s="91"/>
      <c r="JBX189" s="91"/>
      <c r="JBY189" s="91"/>
      <c r="JBZ189" s="91"/>
      <c r="JCA189" s="91"/>
      <c r="JCB189" s="91"/>
      <c r="JCC189" s="91"/>
      <c r="JCD189" s="91"/>
      <c r="JCE189" s="91"/>
      <c r="JCF189" s="91"/>
      <c r="JCG189" s="91"/>
      <c r="JCH189" s="91"/>
      <c r="JCI189" s="91"/>
      <c r="JCJ189" s="91"/>
      <c r="JCK189" s="91"/>
      <c r="JCL189" s="91"/>
      <c r="JCM189" s="91"/>
      <c r="JCN189" s="91"/>
      <c r="JCO189" s="91"/>
      <c r="JCP189" s="91"/>
      <c r="JCQ189" s="91"/>
      <c r="JCR189" s="91"/>
      <c r="JCS189" s="91"/>
      <c r="JCT189" s="91"/>
      <c r="JCU189" s="91"/>
      <c r="JCV189" s="91"/>
      <c r="JCW189" s="91"/>
      <c r="JCX189" s="91"/>
      <c r="JCY189" s="91"/>
      <c r="JCZ189" s="91"/>
      <c r="JDA189" s="91"/>
      <c r="JDB189" s="91"/>
      <c r="JDC189" s="91"/>
      <c r="JDD189" s="91"/>
      <c r="JDE189" s="91"/>
      <c r="JDF189" s="91"/>
      <c r="JDG189" s="91"/>
      <c r="JDH189" s="91"/>
      <c r="JDI189" s="91"/>
      <c r="JDJ189" s="91"/>
      <c r="JDK189" s="91"/>
      <c r="JDL189" s="91"/>
      <c r="JDM189" s="91"/>
      <c r="JDN189" s="91"/>
      <c r="JDO189" s="91"/>
      <c r="JDP189" s="91"/>
      <c r="JDQ189" s="91"/>
      <c r="JDR189" s="91"/>
      <c r="JDS189" s="91"/>
      <c r="JDT189" s="91"/>
      <c r="JDU189" s="91"/>
      <c r="JDV189" s="91"/>
      <c r="JDW189" s="91"/>
      <c r="JDX189" s="91"/>
      <c r="JDY189" s="91"/>
      <c r="JDZ189" s="91"/>
      <c r="JEA189" s="91"/>
      <c r="JEB189" s="91"/>
      <c r="JEC189" s="91"/>
      <c r="JED189" s="91"/>
      <c r="JEE189" s="91"/>
      <c r="JEF189" s="91"/>
      <c r="JEG189" s="91"/>
      <c r="JEH189" s="91"/>
      <c r="JEI189" s="91"/>
      <c r="JEJ189" s="91"/>
      <c r="JEK189" s="91"/>
      <c r="JEL189" s="91"/>
      <c r="JEM189" s="91"/>
      <c r="JEN189" s="91"/>
      <c r="JEO189" s="91"/>
      <c r="JEP189" s="91"/>
      <c r="JEQ189" s="91"/>
      <c r="JER189" s="91"/>
      <c r="JES189" s="91"/>
      <c r="JET189" s="91"/>
      <c r="JEU189" s="91"/>
      <c r="JEV189" s="91"/>
      <c r="JEW189" s="91"/>
      <c r="JEX189" s="91"/>
      <c r="JEY189" s="91"/>
      <c r="JEZ189" s="91"/>
      <c r="JFA189" s="91"/>
      <c r="JFB189" s="91"/>
      <c r="JFC189" s="91"/>
      <c r="JFD189" s="91"/>
      <c r="JFE189" s="91"/>
      <c r="JFF189" s="91"/>
      <c r="JFG189" s="91"/>
      <c r="JFH189" s="91"/>
      <c r="JFI189" s="91"/>
      <c r="JFJ189" s="91"/>
      <c r="JFK189" s="91"/>
      <c r="JFL189" s="91"/>
      <c r="JFM189" s="91"/>
      <c r="JFN189" s="91"/>
      <c r="JFO189" s="91"/>
      <c r="JFP189" s="91"/>
      <c r="JFQ189" s="91"/>
      <c r="JFR189" s="91"/>
      <c r="JFS189" s="91"/>
      <c r="JFT189" s="91"/>
      <c r="JFU189" s="91"/>
      <c r="JFV189" s="91"/>
      <c r="JFW189" s="91"/>
      <c r="JFX189" s="91"/>
      <c r="JFY189" s="91"/>
      <c r="JFZ189" s="91"/>
      <c r="JGA189" s="91"/>
      <c r="JGB189" s="91"/>
      <c r="JGC189" s="91"/>
      <c r="JGD189" s="91"/>
      <c r="JGE189" s="91"/>
      <c r="JGF189" s="91"/>
      <c r="JGG189" s="91"/>
      <c r="JGH189" s="91"/>
      <c r="JGI189" s="91"/>
      <c r="JGJ189" s="91"/>
      <c r="JGK189" s="91"/>
      <c r="JGL189" s="91"/>
      <c r="JGM189" s="91"/>
      <c r="JGN189" s="91"/>
      <c r="JGO189" s="91"/>
      <c r="JGP189" s="91"/>
      <c r="JGQ189" s="91"/>
      <c r="JGR189" s="91"/>
      <c r="JGS189" s="91"/>
      <c r="JGT189" s="91"/>
      <c r="JGU189" s="91"/>
      <c r="JGV189" s="91"/>
      <c r="JGW189" s="91"/>
      <c r="JGX189" s="91"/>
      <c r="JGY189" s="91"/>
      <c r="JGZ189" s="91"/>
      <c r="JHA189" s="91"/>
      <c r="JHB189" s="91"/>
      <c r="JHC189" s="91"/>
      <c r="JHD189" s="91"/>
      <c r="JHE189" s="91"/>
      <c r="JHF189" s="91"/>
      <c r="JHG189" s="91"/>
      <c r="JHH189" s="91"/>
      <c r="JHI189" s="91"/>
      <c r="JHJ189" s="91"/>
      <c r="JHK189" s="91"/>
      <c r="JHL189" s="91"/>
      <c r="JHM189" s="91"/>
      <c r="JHN189" s="91"/>
      <c r="JHO189" s="91"/>
      <c r="JHP189" s="91"/>
      <c r="JHQ189" s="91"/>
      <c r="JHR189" s="91"/>
      <c r="JHS189" s="91"/>
      <c r="JHT189" s="91"/>
      <c r="JHU189" s="91"/>
      <c r="JHV189" s="91"/>
      <c r="JHW189" s="91"/>
      <c r="JHX189" s="91"/>
      <c r="JHY189" s="91"/>
      <c r="JHZ189" s="91"/>
      <c r="JIA189" s="91"/>
      <c r="JIB189" s="91"/>
      <c r="JIC189" s="91"/>
      <c r="JID189" s="91"/>
      <c r="JIE189" s="91"/>
      <c r="JIF189" s="91"/>
      <c r="JIG189" s="91"/>
      <c r="JIH189" s="91"/>
      <c r="JII189" s="91"/>
      <c r="JIJ189" s="91"/>
      <c r="JIK189" s="91"/>
      <c r="JIL189" s="91"/>
      <c r="JIM189" s="91"/>
      <c r="JIN189" s="91"/>
      <c r="JIO189" s="91"/>
      <c r="JIP189" s="91"/>
      <c r="JIQ189" s="91"/>
      <c r="JIR189" s="91"/>
      <c r="JIS189" s="91"/>
      <c r="JIT189" s="91"/>
      <c r="JIU189" s="91"/>
      <c r="JIV189" s="91"/>
      <c r="JIW189" s="91"/>
      <c r="JIX189" s="91"/>
      <c r="JIY189" s="91"/>
      <c r="JIZ189" s="91"/>
      <c r="JJA189" s="91"/>
      <c r="JJB189" s="91"/>
      <c r="JJC189" s="91"/>
      <c r="JJD189" s="91"/>
      <c r="JJE189" s="91"/>
      <c r="JJF189" s="91"/>
      <c r="JJG189" s="91"/>
      <c r="JJH189" s="91"/>
      <c r="JJI189" s="91"/>
      <c r="JJJ189" s="91"/>
      <c r="JJK189" s="91"/>
      <c r="JJL189" s="91"/>
      <c r="JJM189" s="91"/>
      <c r="JJN189" s="91"/>
      <c r="JJO189" s="91"/>
      <c r="JJP189" s="91"/>
      <c r="JJQ189" s="91"/>
      <c r="JJR189" s="91"/>
      <c r="JJS189" s="91"/>
      <c r="JJT189" s="91"/>
      <c r="JJU189" s="91"/>
      <c r="JJV189" s="91"/>
      <c r="JJW189" s="91"/>
      <c r="JJX189" s="91"/>
      <c r="JJY189" s="91"/>
      <c r="JJZ189" s="91"/>
      <c r="JKA189" s="91"/>
      <c r="JKB189" s="91"/>
      <c r="JKC189" s="91"/>
      <c r="JKD189" s="91"/>
      <c r="JKE189" s="91"/>
      <c r="JKF189" s="91"/>
      <c r="JKG189" s="91"/>
      <c r="JKH189" s="91"/>
      <c r="JKI189" s="91"/>
      <c r="JKJ189" s="91"/>
      <c r="JKK189" s="91"/>
      <c r="JKL189" s="91"/>
      <c r="JKM189" s="91"/>
      <c r="JKN189" s="91"/>
      <c r="JKO189" s="91"/>
      <c r="JKP189" s="91"/>
      <c r="JKQ189" s="91"/>
      <c r="JKR189" s="91"/>
      <c r="JKS189" s="91"/>
      <c r="JKT189" s="91"/>
      <c r="JKU189" s="91"/>
      <c r="JKV189" s="91"/>
      <c r="JKW189" s="91"/>
      <c r="JKX189" s="91"/>
      <c r="JKY189" s="91"/>
      <c r="JKZ189" s="91"/>
      <c r="JLA189" s="91"/>
      <c r="JLB189" s="91"/>
      <c r="JLC189" s="91"/>
      <c r="JLD189" s="91"/>
      <c r="JLE189" s="91"/>
      <c r="JLF189" s="91"/>
      <c r="JLG189" s="91"/>
      <c r="JLH189" s="91"/>
      <c r="JLI189" s="91"/>
      <c r="JLJ189" s="91"/>
      <c r="JLK189" s="91"/>
      <c r="JLL189" s="91"/>
      <c r="JLM189" s="91"/>
      <c r="JLN189" s="91"/>
      <c r="JLO189" s="91"/>
      <c r="JLP189" s="91"/>
      <c r="JLQ189" s="91"/>
      <c r="JLR189" s="91"/>
      <c r="JLS189" s="91"/>
      <c r="JLT189" s="91"/>
      <c r="JLU189" s="91"/>
      <c r="JLV189" s="91"/>
      <c r="JLW189" s="91"/>
      <c r="JLX189" s="91"/>
      <c r="JLY189" s="91"/>
      <c r="JLZ189" s="91"/>
      <c r="JMA189" s="91"/>
      <c r="JMB189" s="91"/>
      <c r="JMC189" s="91"/>
      <c r="JMD189" s="91"/>
      <c r="JME189" s="91"/>
      <c r="JMF189" s="91"/>
      <c r="JMG189" s="91"/>
      <c r="JMH189" s="91"/>
      <c r="JMI189" s="91"/>
      <c r="JMJ189" s="91"/>
      <c r="JMK189" s="91"/>
      <c r="JML189" s="91"/>
      <c r="JMM189" s="91"/>
      <c r="JMN189" s="91"/>
      <c r="JMO189" s="91"/>
      <c r="JMP189" s="91"/>
      <c r="JMQ189" s="91"/>
      <c r="JMR189" s="91"/>
      <c r="JMS189" s="91"/>
      <c r="JMT189" s="91"/>
      <c r="JMU189" s="91"/>
      <c r="JMV189" s="91"/>
      <c r="JMW189" s="91"/>
      <c r="JMX189" s="91"/>
      <c r="JMY189" s="91"/>
      <c r="JMZ189" s="91"/>
      <c r="JNA189" s="91"/>
      <c r="JNB189" s="91"/>
      <c r="JNC189" s="91"/>
      <c r="JND189" s="91"/>
      <c r="JNE189" s="91"/>
      <c r="JNF189" s="91"/>
      <c r="JNG189" s="91"/>
      <c r="JNH189" s="91"/>
      <c r="JNI189" s="91"/>
      <c r="JNJ189" s="91"/>
      <c r="JNK189" s="91"/>
      <c r="JNL189" s="91"/>
      <c r="JNM189" s="91"/>
      <c r="JNN189" s="91"/>
      <c r="JNO189" s="91"/>
      <c r="JNP189" s="91"/>
      <c r="JNQ189" s="91"/>
      <c r="JNR189" s="91"/>
      <c r="JNS189" s="91"/>
      <c r="JNT189" s="91"/>
      <c r="JNU189" s="91"/>
      <c r="JNV189" s="91"/>
      <c r="JNW189" s="91"/>
      <c r="JNX189" s="91"/>
      <c r="JNY189" s="91"/>
      <c r="JNZ189" s="91"/>
      <c r="JOA189" s="91"/>
      <c r="JOB189" s="91"/>
      <c r="JOC189" s="91"/>
      <c r="JOD189" s="91"/>
      <c r="JOE189" s="91"/>
      <c r="JOF189" s="91"/>
      <c r="JOG189" s="91"/>
      <c r="JOH189" s="91"/>
      <c r="JOI189" s="91"/>
      <c r="JOJ189" s="91"/>
      <c r="JOK189" s="91"/>
      <c r="JOL189" s="91"/>
      <c r="JOM189" s="91"/>
      <c r="JON189" s="91"/>
      <c r="JOO189" s="91"/>
      <c r="JOP189" s="91"/>
      <c r="JOQ189" s="91"/>
      <c r="JOR189" s="91"/>
      <c r="JOS189" s="91"/>
      <c r="JOT189" s="91"/>
      <c r="JOU189" s="91"/>
      <c r="JOV189" s="91"/>
      <c r="JOW189" s="91"/>
      <c r="JOX189" s="91"/>
      <c r="JOY189" s="91"/>
      <c r="JOZ189" s="91"/>
      <c r="JPA189" s="91"/>
      <c r="JPB189" s="91"/>
      <c r="JPC189" s="91"/>
      <c r="JPD189" s="91"/>
      <c r="JPE189" s="91"/>
      <c r="JPF189" s="91"/>
      <c r="JPG189" s="91"/>
      <c r="JPH189" s="91"/>
      <c r="JPI189" s="91"/>
      <c r="JPJ189" s="91"/>
      <c r="JPK189" s="91"/>
      <c r="JPL189" s="91"/>
      <c r="JPM189" s="91"/>
      <c r="JPN189" s="91"/>
      <c r="JPO189" s="91"/>
      <c r="JPP189" s="91"/>
      <c r="JPQ189" s="91"/>
      <c r="JPR189" s="91"/>
      <c r="JPS189" s="91"/>
      <c r="JPT189" s="91"/>
      <c r="JPU189" s="91"/>
      <c r="JPV189" s="91"/>
      <c r="JPW189" s="91"/>
      <c r="JPX189" s="91"/>
      <c r="JPY189" s="91"/>
      <c r="JPZ189" s="91"/>
      <c r="JQA189" s="91"/>
      <c r="JQB189" s="91"/>
      <c r="JQC189" s="91"/>
      <c r="JQD189" s="91"/>
      <c r="JQE189" s="91"/>
      <c r="JQF189" s="91"/>
      <c r="JQG189" s="91"/>
      <c r="JQH189" s="91"/>
      <c r="JQI189" s="91"/>
      <c r="JQJ189" s="91"/>
      <c r="JQK189" s="91"/>
      <c r="JQL189" s="91"/>
      <c r="JQM189" s="91"/>
      <c r="JQN189" s="91"/>
      <c r="JQO189" s="91"/>
      <c r="JQP189" s="91"/>
      <c r="JQQ189" s="91"/>
      <c r="JQR189" s="91"/>
      <c r="JQS189" s="91"/>
      <c r="JQT189" s="91"/>
      <c r="JQU189" s="91"/>
      <c r="JQV189" s="91"/>
      <c r="JQW189" s="91"/>
      <c r="JQX189" s="91"/>
      <c r="JQY189" s="91"/>
      <c r="JQZ189" s="91"/>
      <c r="JRA189" s="91"/>
      <c r="JRB189" s="91"/>
      <c r="JRC189" s="91"/>
      <c r="JRD189" s="91"/>
      <c r="JRE189" s="91"/>
      <c r="JRF189" s="91"/>
      <c r="JRG189" s="91"/>
      <c r="JRH189" s="91"/>
      <c r="JRI189" s="91"/>
      <c r="JRJ189" s="91"/>
      <c r="JRK189" s="91"/>
      <c r="JRL189" s="91"/>
      <c r="JRM189" s="91"/>
      <c r="JRN189" s="91"/>
      <c r="JRO189" s="91"/>
      <c r="JRP189" s="91"/>
      <c r="JRQ189" s="91"/>
      <c r="JRR189" s="91"/>
      <c r="JRS189" s="91"/>
      <c r="JRT189" s="91"/>
      <c r="JRU189" s="91"/>
      <c r="JRV189" s="91"/>
      <c r="JRW189" s="91"/>
      <c r="JRX189" s="91"/>
      <c r="JRY189" s="91"/>
      <c r="JRZ189" s="91"/>
      <c r="JSA189" s="91"/>
      <c r="JSB189" s="91"/>
      <c r="JSC189" s="91"/>
      <c r="JSD189" s="91"/>
      <c r="JSE189" s="91"/>
      <c r="JSF189" s="91"/>
      <c r="JSG189" s="91"/>
      <c r="JSH189" s="91"/>
      <c r="JSI189" s="91"/>
      <c r="JSJ189" s="91"/>
      <c r="JSK189" s="91"/>
      <c r="JSL189" s="91"/>
      <c r="JSM189" s="91"/>
      <c r="JSN189" s="91"/>
      <c r="JSO189" s="91"/>
      <c r="JSP189" s="91"/>
      <c r="JSQ189" s="91"/>
      <c r="JSR189" s="91"/>
      <c r="JSS189" s="91"/>
      <c r="JST189" s="91"/>
      <c r="JSU189" s="91"/>
      <c r="JSV189" s="91"/>
      <c r="JSW189" s="91"/>
      <c r="JSX189" s="91"/>
      <c r="JSY189" s="91"/>
      <c r="JSZ189" s="91"/>
      <c r="JTA189" s="91"/>
      <c r="JTB189" s="91"/>
      <c r="JTC189" s="91"/>
      <c r="JTD189" s="91"/>
      <c r="JTE189" s="91"/>
      <c r="JTF189" s="91"/>
      <c r="JTG189" s="91"/>
      <c r="JTH189" s="91"/>
      <c r="JTI189" s="91"/>
      <c r="JTJ189" s="91"/>
      <c r="JTK189" s="91"/>
      <c r="JTL189" s="91"/>
      <c r="JTM189" s="91"/>
      <c r="JTN189" s="91"/>
      <c r="JTO189" s="91"/>
      <c r="JTP189" s="91"/>
      <c r="JTQ189" s="91"/>
      <c r="JTR189" s="91"/>
      <c r="JTS189" s="91"/>
      <c r="JTT189" s="91"/>
      <c r="JTU189" s="91"/>
      <c r="JTV189" s="91"/>
      <c r="JTW189" s="91"/>
      <c r="JTX189" s="91"/>
      <c r="JTY189" s="91"/>
      <c r="JTZ189" s="91"/>
      <c r="JUA189" s="91"/>
      <c r="JUB189" s="91"/>
      <c r="JUC189" s="91"/>
      <c r="JUD189" s="91"/>
      <c r="JUE189" s="91"/>
      <c r="JUF189" s="91"/>
      <c r="JUG189" s="91"/>
      <c r="JUH189" s="91"/>
      <c r="JUI189" s="91"/>
      <c r="JUJ189" s="91"/>
      <c r="JUK189" s="91"/>
      <c r="JUL189" s="91"/>
      <c r="JUM189" s="91"/>
      <c r="JUN189" s="91"/>
      <c r="JUO189" s="91"/>
      <c r="JUP189" s="91"/>
      <c r="JUQ189" s="91"/>
      <c r="JUR189" s="91"/>
      <c r="JUS189" s="91"/>
      <c r="JUT189" s="91"/>
      <c r="JUU189" s="91"/>
      <c r="JUV189" s="91"/>
      <c r="JUW189" s="91"/>
      <c r="JUX189" s="91"/>
      <c r="JUY189" s="91"/>
      <c r="JUZ189" s="91"/>
      <c r="JVA189" s="91"/>
      <c r="JVB189" s="91"/>
      <c r="JVC189" s="91"/>
      <c r="JVD189" s="91"/>
      <c r="JVE189" s="91"/>
      <c r="JVF189" s="91"/>
      <c r="JVG189" s="91"/>
      <c r="JVH189" s="91"/>
      <c r="JVI189" s="91"/>
      <c r="JVJ189" s="91"/>
      <c r="JVK189" s="91"/>
      <c r="JVL189" s="91"/>
      <c r="JVM189" s="91"/>
      <c r="JVN189" s="91"/>
      <c r="JVO189" s="91"/>
      <c r="JVP189" s="91"/>
      <c r="JVQ189" s="91"/>
      <c r="JVR189" s="91"/>
      <c r="JVS189" s="91"/>
      <c r="JVT189" s="91"/>
      <c r="JVU189" s="91"/>
      <c r="JVV189" s="91"/>
      <c r="JVW189" s="91"/>
      <c r="JVX189" s="91"/>
      <c r="JVY189" s="91"/>
      <c r="JVZ189" s="91"/>
      <c r="JWA189" s="91"/>
      <c r="JWB189" s="91"/>
      <c r="JWC189" s="91"/>
      <c r="JWD189" s="91"/>
      <c r="JWE189" s="91"/>
      <c r="JWF189" s="91"/>
      <c r="JWG189" s="91"/>
      <c r="JWH189" s="91"/>
      <c r="JWI189" s="91"/>
      <c r="JWJ189" s="91"/>
      <c r="JWK189" s="91"/>
      <c r="JWL189" s="91"/>
      <c r="JWM189" s="91"/>
      <c r="JWN189" s="91"/>
      <c r="JWO189" s="91"/>
      <c r="JWP189" s="91"/>
      <c r="JWQ189" s="91"/>
      <c r="JWR189" s="91"/>
      <c r="JWS189" s="91"/>
      <c r="JWT189" s="91"/>
      <c r="JWU189" s="91"/>
      <c r="JWV189" s="91"/>
      <c r="JWW189" s="91"/>
      <c r="JWX189" s="91"/>
      <c r="JWY189" s="91"/>
      <c r="JWZ189" s="91"/>
      <c r="JXA189" s="91"/>
      <c r="JXB189" s="91"/>
      <c r="JXC189" s="91"/>
      <c r="JXD189" s="91"/>
      <c r="JXE189" s="91"/>
      <c r="JXF189" s="91"/>
      <c r="JXG189" s="91"/>
      <c r="JXH189" s="91"/>
      <c r="JXI189" s="91"/>
      <c r="JXJ189" s="91"/>
      <c r="JXK189" s="91"/>
      <c r="JXL189" s="91"/>
      <c r="JXM189" s="91"/>
      <c r="JXN189" s="91"/>
      <c r="JXO189" s="91"/>
      <c r="JXP189" s="91"/>
      <c r="JXQ189" s="91"/>
      <c r="JXR189" s="91"/>
      <c r="JXS189" s="91"/>
      <c r="JXT189" s="91"/>
      <c r="JXU189" s="91"/>
      <c r="JXV189" s="91"/>
      <c r="JXW189" s="91"/>
      <c r="JXX189" s="91"/>
      <c r="JXY189" s="91"/>
      <c r="JXZ189" s="91"/>
      <c r="JYA189" s="91"/>
      <c r="JYB189" s="91"/>
      <c r="JYC189" s="91"/>
      <c r="JYD189" s="91"/>
      <c r="JYE189" s="91"/>
      <c r="JYF189" s="91"/>
      <c r="JYG189" s="91"/>
      <c r="JYH189" s="91"/>
      <c r="JYI189" s="91"/>
      <c r="JYJ189" s="91"/>
      <c r="JYK189" s="91"/>
      <c r="JYL189" s="91"/>
      <c r="JYM189" s="91"/>
      <c r="JYN189" s="91"/>
      <c r="JYO189" s="91"/>
      <c r="JYP189" s="91"/>
      <c r="JYQ189" s="91"/>
      <c r="JYR189" s="91"/>
      <c r="JYS189" s="91"/>
      <c r="JYT189" s="91"/>
      <c r="JYU189" s="91"/>
      <c r="JYV189" s="91"/>
      <c r="JYW189" s="91"/>
      <c r="JYX189" s="91"/>
      <c r="JYY189" s="91"/>
      <c r="JYZ189" s="91"/>
      <c r="JZA189" s="91"/>
      <c r="JZB189" s="91"/>
      <c r="JZC189" s="91"/>
      <c r="JZD189" s="91"/>
      <c r="JZE189" s="91"/>
      <c r="JZF189" s="91"/>
      <c r="JZG189" s="91"/>
      <c r="JZH189" s="91"/>
      <c r="JZI189" s="91"/>
      <c r="JZJ189" s="91"/>
      <c r="JZK189" s="91"/>
      <c r="JZL189" s="91"/>
      <c r="JZM189" s="91"/>
      <c r="JZN189" s="91"/>
      <c r="JZO189" s="91"/>
      <c r="JZP189" s="91"/>
      <c r="JZQ189" s="91"/>
      <c r="JZR189" s="91"/>
      <c r="JZS189" s="91"/>
      <c r="JZT189" s="91"/>
      <c r="JZU189" s="91"/>
      <c r="JZV189" s="91"/>
      <c r="JZW189" s="91"/>
      <c r="JZX189" s="91"/>
      <c r="JZY189" s="91"/>
      <c r="JZZ189" s="91"/>
      <c r="KAA189" s="91"/>
      <c r="KAB189" s="91"/>
      <c r="KAC189" s="91"/>
      <c r="KAD189" s="91"/>
      <c r="KAE189" s="91"/>
      <c r="KAF189" s="91"/>
      <c r="KAG189" s="91"/>
      <c r="KAH189" s="91"/>
      <c r="KAI189" s="91"/>
      <c r="KAJ189" s="91"/>
      <c r="KAK189" s="91"/>
      <c r="KAL189" s="91"/>
      <c r="KAM189" s="91"/>
      <c r="KAN189" s="91"/>
      <c r="KAO189" s="91"/>
      <c r="KAP189" s="91"/>
      <c r="KAQ189" s="91"/>
      <c r="KAR189" s="91"/>
      <c r="KAS189" s="91"/>
      <c r="KAT189" s="91"/>
      <c r="KAU189" s="91"/>
      <c r="KAV189" s="91"/>
      <c r="KAW189" s="91"/>
      <c r="KAX189" s="91"/>
      <c r="KAY189" s="91"/>
      <c r="KAZ189" s="91"/>
      <c r="KBA189" s="91"/>
      <c r="KBB189" s="91"/>
      <c r="KBC189" s="91"/>
      <c r="KBD189" s="91"/>
      <c r="KBE189" s="91"/>
      <c r="KBF189" s="91"/>
      <c r="KBG189" s="91"/>
      <c r="KBH189" s="91"/>
      <c r="KBI189" s="91"/>
      <c r="KBJ189" s="91"/>
      <c r="KBK189" s="91"/>
      <c r="KBL189" s="91"/>
      <c r="KBM189" s="91"/>
      <c r="KBN189" s="91"/>
      <c r="KBO189" s="91"/>
      <c r="KBP189" s="91"/>
      <c r="KBQ189" s="91"/>
      <c r="KBR189" s="91"/>
      <c r="KBS189" s="91"/>
      <c r="KBT189" s="91"/>
      <c r="KBU189" s="91"/>
      <c r="KBV189" s="91"/>
      <c r="KBW189" s="91"/>
      <c r="KBX189" s="91"/>
      <c r="KBY189" s="91"/>
      <c r="KBZ189" s="91"/>
      <c r="KCA189" s="91"/>
      <c r="KCB189" s="91"/>
      <c r="KCC189" s="91"/>
      <c r="KCD189" s="91"/>
      <c r="KCE189" s="91"/>
      <c r="KCF189" s="91"/>
      <c r="KCG189" s="91"/>
      <c r="KCH189" s="91"/>
      <c r="KCI189" s="91"/>
      <c r="KCJ189" s="91"/>
      <c r="KCK189" s="91"/>
      <c r="KCL189" s="91"/>
      <c r="KCM189" s="91"/>
      <c r="KCN189" s="91"/>
      <c r="KCO189" s="91"/>
      <c r="KCP189" s="91"/>
      <c r="KCQ189" s="91"/>
      <c r="KCR189" s="91"/>
      <c r="KCS189" s="91"/>
      <c r="KCT189" s="91"/>
      <c r="KCU189" s="91"/>
      <c r="KCV189" s="91"/>
      <c r="KCW189" s="91"/>
      <c r="KCX189" s="91"/>
      <c r="KCY189" s="91"/>
      <c r="KCZ189" s="91"/>
      <c r="KDA189" s="91"/>
      <c r="KDB189" s="91"/>
      <c r="KDC189" s="91"/>
      <c r="KDD189" s="91"/>
      <c r="KDE189" s="91"/>
      <c r="KDF189" s="91"/>
      <c r="KDG189" s="91"/>
      <c r="KDH189" s="91"/>
      <c r="KDI189" s="91"/>
      <c r="KDJ189" s="91"/>
      <c r="KDK189" s="91"/>
      <c r="KDL189" s="91"/>
      <c r="KDM189" s="91"/>
      <c r="KDN189" s="91"/>
      <c r="KDO189" s="91"/>
      <c r="KDP189" s="91"/>
      <c r="KDQ189" s="91"/>
      <c r="KDR189" s="91"/>
      <c r="KDS189" s="91"/>
      <c r="KDT189" s="91"/>
      <c r="KDU189" s="91"/>
      <c r="KDV189" s="91"/>
      <c r="KDW189" s="91"/>
      <c r="KDX189" s="91"/>
      <c r="KDY189" s="91"/>
      <c r="KDZ189" s="91"/>
      <c r="KEA189" s="91"/>
      <c r="KEB189" s="91"/>
      <c r="KEC189" s="91"/>
      <c r="KED189" s="91"/>
      <c r="KEE189" s="91"/>
      <c r="KEF189" s="91"/>
      <c r="KEG189" s="91"/>
      <c r="KEH189" s="91"/>
      <c r="KEI189" s="91"/>
      <c r="KEJ189" s="91"/>
      <c r="KEK189" s="91"/>
      <c r="KEL189" s="91"/>
      <c r="KEM189" s="91"/>
      <c r="KEN189" s="91"/>
      <c r="KEO189" s="91"/>
      <c r="KEP189" s="91"/>
      <c r="KEQ189" s="91"/>
      <c r="KER189" s="91"/>
      <c r="KES189" s="91"/>
      <c r="KET189" s="91"/>
      <c r="KEU189" s="91"/>
      <c r="KEV189" s="91"/>
      <c r="KEW189" s="91"/>
      <c r="KEX189" s="91"/>
      <c r="KEY189" s="91"/>
      <c r="KEZ189" s="91"/>
      <c r="KFA189" s="91"/>
      <c r="KFB189" s="91"/>
      <c r="KFC189" s="91"/>
      <c r="KFD189" s="91"/>
      <c r="KFE189" s="91"/>
      <c r="KFF189" s="91"/>
      <c r="KFG189" s="91"/>
      <c r="KFH189" s="91"/>
      <c r="KFI189" s="91"/>
      <c r="KFJ189" s="91"/>
      <c r="KFK189" s="91"/>
      <c r="KFL189" s="91"/>
      <c r="KFM189" s="91"/>
      <c r="KFN189" s="91"/>
      <c r="KFO189" s="91"/>
      <c r="KFP189" s="91"/>
      <c r="KFQ189" s="91"/>
      <c r="KFR189" s="91"/>
      <c r="KFS189" s="91"/>
      <c r="KFT189" s="91"/>
      <c r="KFU189" s="91"/>
      <c r="KFV189" s="91"/>
      <c r="KFW189" s="91"/>
      <c r="KFX189" s="91"/>
      <c r="KFY189" s="91"/>
      <c r="KFZ189" s="91"/>
      <c r="KGA189" s="91"/>
      <c r="KGB189" s="91"/>
      <c r="KGC189" s="91"/>
      <c r="KGD189" s="91"/>
      <c r="KGE189" s="91"/>
      <c r="KGF189" s="91"/>
      <c r="KGG189" s="91"/>
      <c r="KGH189" s="91"/>
      <c r="KGI189" s="91"/>
      <c r="KGJ189" s="91"/>
      <c r="KGK189" s="91"/>
      <c r="KGL189" s="91"/>
      <c r="KGM189" s="91"/>
      <c r="KGN189" s="91"/>
      <c r="KGO189" s="91"/>
      <c r="KGP189" s="91"/>
      <c r="KGQ189" s="91"/>
      <c r="KGR189" s="91"/>
      <c r="KGS189" s="91"/>
      <c r="KGT189" s="91"/>
      <c r="KGU189" s="91"/>
      <c r="KGV189" s="91"/>
      <c r="KGW189" s="91"/>
      <c r="KGX189" s="91"/>
      <c r="KGY189" s="91"/>
      <c r="KGZ189" s="91"/>
      <c r="KHA189" s="91"/>
      <c r="KHB189" s="91"/>
      <c r="KHC189" s="91"/>
      <c r="KHD189" s="91"/>
      <c r="KHE189" s="91"/>
      <c r="KHF189" s="91"/>
      <c r="KHG189" s="91"/>
      <c r="KHH189" s="91"/>
      <c r="KHI189" s="91"/>
      <c r="KHJ189" s="91"/>
      <c r="KHK189" s="91"/>
      <c r="KHL189" s="91"/>
      <c r="KHM189" s="91"/>
      <c r="KHN189" s="91"/>
      <c r="KHO189" s="91"/>
      <c r="KHP189" s="91"/>
      <c r="KHQ189" s="91"/>
      <c r="KHR189" s="91"/>
      <c r="KHS189" s="91"/>
      <c r="KHT189" s="91"/>
      <c r="KHU189" s="91"/>
      <c r="KHV189" s="91"/>
      <c r="KHW189" s="91"/>
      <c r="KHX189" s="91"/>
      <c r="KHY189" s="91"/>
      <c r="KHZ189" s="91"/>
      <c r="KIA189" s="91"/>
      <c r="KIB189" s="91"/>
      <c r="KIC189" s="91"/>
      <c r="KID189" s="91"/>
      <c r="KIE189" s="91"/>
      <c r="KIF189" s="91"/>
      <c r="KIG189" s="91"/>
      <c r="KIH189" s="91"/>
      <c r="KII189" s="91"/>
      <c r="KIJ189" s="91"/>
      <c r="KIK189" s="91"/>
      <c r="KIL189" s="91"/>
      <c r="KIM189" s="91"/>
      <c r="KIN189" s="91"/>
      <c r="KIO189" s="91"/>
      <c r="KIP189" s="91"/>
      <c r="KIQ189" s="91"/>
      <c r="KIR189" s="91"/>
      <c r="KIS189" s="91"/>
      <c r="KIT189" s="91"/>
      <c r="KIU189" s="91"/>
      <c r="KIV189" s="91"/>
      <c r="KIW189" s="91"/>
      <c r="KIX189" s="91"/>
      <c r="KIY189" s="91"/>
      <c r="KIZ189" s="91"/>
      <c r="KJA189" s="91"/>
      <c r="KJB189" s="91"/>
      <c r="KJC189" s="91"/>
      <c r="KJD189" s="91"/>
      <c r="KJE189" s="91"/>
      <c r="KJF189" s="91"/>
      <c r="KJG189" s="91"/>
      <c r="KJH189" s="91"/>
      <c r="KJI189" s="91"/>
      <c r="KJJ189" s="91"/>
      <c r="KJK189" s="91"/>
      <c r="KJL189" s="91"/>
      <c r="KJM189" s="91"/>
      <c r="KJN189" s="91"/>
      <c r="KJO189" s="91"/>
      <c r="KJP189" s="91"/>
      <c r="KJQ189" s="91"/>
      <c r="KJR189" s="91"/>
      <c r="KJS189" s="91"/>
      <c r="KJT189" s="91"/>
      <c r="KJU189" s="91"/>
      <c r="KJV189" s="91"/>
      <c r="KJW189" s="91"/>
      <c r="KJX189" s="91"/>
      <c r="KJY189" s="91"/>
      <c r="KJZ189" s="91"/>
      <c r="KKA189" s="91"/>
      <c r="KKB189" s="91"/>
      <c r="KKC189" s="91"/>
      <c r="KKD189" s="91"/>
      <c r="KKE189" s="91"/>
      <c r="KKF189" s="91"/>
      <c r="KKG189" s="91"/>
      <c r="KKH189" s="91"/>
      <c r="KKI189" s="91"/>
      <c r="KKJ189" s="91"/>
      <c r="KKK189" s="91"/>
      <c r="KKL189" s="91"/>
      <c r="KKM189" s="91"/>
      <c r="KKN189" s="91"/>
      <c r="KKO189" s="91"/>
      <c r="KKP189" s="91"/>
      <c r="KKQ189" s="91"/>
      <c r="KKR189" s="91"/>
      <c r="KKS189" s="91"/>
      <c r="KKT189" s="91"/>
      <c r="KKU189" s="91"/>
      <c r="KKV189" s="91"/>
      <c r="KKW189" s="91"/>
      <c r="KKX189" s="91"/>
      <c r="KKY189" s="91"/>
      <c r="KKZ189" s="91"/>
      <c r="KLA189" s="91"/>
      <c r="KLB189" s="91"/>
      <c r="KLC189" s="91"/>
      <c r="KLD189" s="91"/>
      <c r="KLE189" s="91"/>
      <c r="KLF189" s="91"/>
      <c r="KLG189" s="91"/>
      <c r="KLH189" s="91"/>
      <c r="KLI189" s="91"/>
      <c r="KLJ189" s="91"/>
      <c r="KLK189" s="91"/>
      <c r="KLL189" s="91"/>
      <c r="KLM189" s="91"/>
      <c r="KLN189" s="91"/>
      <c r="KLO189" s="91"/>
      <c r="KLP189" s="91"/>
      <c r="KLQ189" s="91"/>
      <c r="KLR189" s="91"/>
      <c r="KLS189" s="91"/>
      <c r="KLT189" s="91"/>
      <c r="KLU189" s="91"/>
      <c r="KLV189" s="91"/>
      <c r="KLW189" s="91"/>
      <c r="KLX189" s="91"/>
      <c r="KLY189" s="91"/>
      <c r="KLZ189" s="91"/>
      <c r="KMA189" s="91"/>
      <c r="KMB189" s="91"/>
      <c r="KMC189" s="91"/>
      <c r="KMD189" s="91"/>
      <c r="KME189" s="91"/>
      <c r="KMF189" s="91"/>
      <c r="KMG189" s="91"/>
      <c r="KMH189" s="91"/>
      <c r="KMI189" s="91"/>
      <c r="KMJ189" s="91"/>
      <c r="KMK189" s="91"/>
      <c r="KML189" s="91"/>
      <c r="KMM189" s="91"/>
      <c r="KMN189" s="91"/>
      <c r="KMO189" s="91"/>
      <c r="KMP189" s="91"/>
      <c r="KMQ189" s="91"/>
      <c r="KMR189" s="91"/>
      <c r="KMS189" s="91"/>
      <c r="KMT189" s="91"/>
      <c r="KMU189" s="91"/>
      <c r="KMV189" s="91"/>
      <c r="KMW189" s="91"/>
      <c r="KMX189" s="91"/>
      <c r="KMY189" s="91"/>
      <c r="KMZ189" s="91"/>
      <c r="KNA189" s="91"/>
      <c r="KNB189" s="91"/>
      <c r="KNC189" s="91"/>
      <c r="KND189" s="91"/>
      <c r="KNE189" s="91"/>
      <c r="KNF189" s="91"/>
      <c r="KNG189" s="91"/>
      <c r="KNH189" s="91"/>
      <c r="KNI189" s="91"/>
      <c r="KNJ189" s="91"/>
      <c r="KNK189" s="91"/>
      <c r="KNL189" s="91"/>
      <c r="KNM189" s="91"/>
      <c r="KNN189" s="91"/>
      <c r="KNO189" s="91"/>
      <c r="KNP189" s="91"/>
      <c r="KNQ189" s="91"/>
      <c r="KNR189" s="91"/>
      <c r="KNS189" s="91"/>
      <c r="KNT189" s="91"/>
      <c r="KNU189" s="91"/>
      <c r="KNV189" s="91"/>
      <c r="KNW189" s="91"/>
      <c r="KNX189" s="91"/>
      <c r="KNY189" s="91"/>
      <c r="KNZ189" s="91"/>
      <c r="KOA189" s="91"/>
      <c r="KOB189" s="91"/>
      <c r="KOC189" s="91"/>
      <c r="KOD189" s="91"/>
      <c r="KOE189" s="91"/>
      <c r="KOF189" s="91"/>
      <c r="KOG189" s="91"/>
      <c r="KOH189" s="91"/>
      <c r="KOI189" s="91"/>
      <c r="KOJ189" s="91"/>
      <c r="KOK189" s="91"/>
      <c r="KOL189" s="91"/>
      <c r="KOM189" s="91"/>
      <c r="KON189" s="91"/>
      <c r="KOO189" s="91"/>
      <c r="KOP189" s="91"/>
      <c r="KOQ189" s="91"/>
      <c r="KOR189" s="91"/>
      <c r="KOS189" s="91"/>
      <c r="KOT189" s="91"/>
      <c r="KOU189" s="91"/>
      <c r="KOV189" s="91"/>
      <c r="KOW189" s="91"/>
      <c r="KOX189" s="91"/>
      <c r="KOY189" s="91"/>
      <c r="KOZ189" s="91"/>
      <c r="KPA189" s="91"/>
      <c r="KPB189" s="91"/>
      <c r="KPC189" s="91"/>
      <c r="KPD189" s="91"/>
      <c r="KPE189" s="91"/>
      <c r="KPF189" s="91"/>
      <c r="KPG189" s="91"/>
      <c r="KPH189" s="91"/>
      <c r="KPI189" s="91"/>
      <c r="KPJ189" s="91"/>
      <c r="KPK189" s="91"/>
      <c r="KPL189" s="91"/>
      <c r="KPM189" s="91"/>
      <c r="KPN189" s="91"/>
      <c r="KPO189" s="91"/>
      <c r="KPP189" s="91"/>
      <c r="KPQ189" s="91"/>
      <c r="KPR189" s="91"/>
      <c r="KPS189" s="91"/>
      <c r="KPT189" s="91"/>
      <c r="KPU189" s="91"/>
      <c r="KPV189" s="91"/>
      <c r="KPW189" s="91"/>
      <c r="KPX189" s="91"/>
      <c r="KPY189" s="91"/>
      <c r="KPZ189" s="91"/>
      <c r="KQA189" s="91"/>
      <c r="KQB189" s="91"/>
      <c r="KQC189" s="91"/>
      <c r="KQD189" s="91"/>
      <c r="KQE189" s="91"/>
      <c r="KQF189" s="91"/>
      <c r="KQG189" s="91"/>
      <c r="KQH189" s="91"/>
      <c r="KQI189" s="91"/>
      <c r="KQJ189" s="91"/>
      <c r="KQK189" s="91"/>
      <c r="KQL189" s="91"/>
      <c r="KQM189" s="91"/>
      <c r="KQN189" s="91"/>
      <c r="KQO189" s="91"/>
      <c r="KQP189" s="91"/>
      <c r="KQQ189" s="91"/>
      <c r="KQR189" s="91"/>
      <c r="KQS189" s="91"/>
      <c r="KQT189" s="91"/>
      <c r="KQU189" s="91"/>
      <c r="KQV189" s="91"/>
      <c r="KQW189" s="91"/>
      <c r="KQX189" s="91"/>
      <c r="KQY189" s="91"/>
      <c r="KQZ189" s="91"/>
      <c r="KRA189" s="91"/>
      <c r="KRB189" s="91"/>
      <c r="KRC189" s="91"/>
      <c r="KRD189" s="91"/>
      <c r="KRE189" s="91"/>
      <c r="KRF189" s="91"/>
      <c r="KRG189" s="91"/>
      <c r="KRH189" s="91"/>
      <c r="KRI189" s="91"/>
      <c r="KRJ189" s="91"/>
      <c r="KRK189" s="91"/>
      <c r="KRL189" s="91"/>
      <c r="KRM189" s="91"/>
      <c r="KRN189" s="91"/>
      <c r="KRO189" s="91"/>
      <c r="KRP189" s="91"/>
      <c r="KRQ189" s="91"/>
      <c r="KRR189" s="91"/>
      <c r="KRS189" s="91"/>
      <c r="KRT189" s="91"/>
      <c r="KRU189" s="91"/>
      <c r="KRV189" s="91"/>
      <c r="KRW189" s="91"/>
      <c r="KRX189" s="91"/>
      <c r="KRY189" s="91"/>
      <c r="KRZ189" s="91"/>
      <c r="KSA189" s="91"/>
      <c r="KSB189" s="91"/>
      <c r="KSC189" s="91"/>
      <c r="KSD189" s="91"/>
      <c r="KSE189" s="91"/>
      <c r="KSF189" s="91"/>
      <c r="KSG189" s="91"/>
      <c r="KSH189" s="91"/>
      <c r="KSI189" s="91"/>
      <c r="KSJ189" s="91"/>
      <c r="KSK189" s="91"/>
      <c r="KSL189" s="91"/>
      <c r="KSM189" s="91"/>
      <c r="KSN189" s="91"/>
      <c r="KSO189" s="91"/>
      <c r="KSP189" s="91"/>
      <c r="KSQ189" s="91"/>
      <c r="KSR189" s="91"/>
      <c r="KSS189" s="91"/>
      <c r="KST189" s="91"/>
      <c r="KSU189" s="91"/>
      <c r="KSV189" s="91"/>
      <c r="KSW189" s="91"/>
      <c r="KSX189" s="91"/>
      <c r="KSY189" s="91"/>
      <c r="KSZ189" s="91"/>
      <c r="KTA189" s="91"/>
      <c r="KTB189" s="91"/>
      <c r="KTC189" s="91"/>
      <c r="KTD189" s="91"/>
      <c r="KTE189" s="91"/>
      <c r="KTF189" s="91"/>
      <c r="KTG189" s="91"/>
      <c r="KTH189" s="91"/>
      <c r="KTI189" s="91"/>
      <c r="KTJ189" s="91"/>
      <c r="KTK189" s="91"/>
      <c r="KTL189" s="91"/>
      <c r="KTM189" s="91"/>
      <c r="KTN189" s="91"/>
      <c r="KTO189" s="91"/>
      <c r="KTP189" s="91"/>
      <c r="KTQ189" s="91"/>
      <c r="KTR189" s="91"/>
      <c r="KTS189" s="91"/>
      <c r="KTT189" s="91"/>
      <c r="KTU189" s="91"/>
      <c r="KTV189" s="91"/>
      <c r="KTW189" s="91"/>
      <c r="KTX189" s="91"/>
      <c r="KTY189" s="91"/>
      <c r="KTZ189" s="91"/>
      <c r="KUA189" s="91"/>
      <c r="KUB189" s="91"/>
      <c r="KUC189" s="91"/>
      <c r="KUD189" s="91"/>
      <c r="KUE189" s="91"/>
      <c r="KUF189" s="91"/>
      <c r="KUG189" s="91"/>
      <c r="KUH189" s="91"/>
      <c r="KUI189" s="91"/>
      <c r="KUJ189" s="91"/>
      <c r="KUK189" s="91"/>
      <c r="KUL189" s="91"/>
      <c r="KUM189" s="91"/>
      <c r="KUN189" s="91"/>
      <c r="KUO189" s="91"/>
      <c r="KUP189" s="91"/>
      <c r="KUQ189" s="91"/>
      <c r="KUR189" s="91"/>
      <c r="KUS189" s="91"/>
      <c r="KUT189" s="91"/>
      <c r="KUU189" s="91"/>
      <c r="KUV189" s="91"/>
      <c r="KUW189" s="91"/>
      <c r="KUX189" s="91"/>
      <c r="KUY189" s="91"/>
      <c r="KUZ189" s="91"/>
      <c r="KVA189" s="91"/>
      <c r="KVB189" s="91"/>
      <c r="KVC189" s="91"/>
      <c r="KVD189" s="91"/>
      <c r="KVE189" s="91"/>
      <c r="KVF189" s="91"/>
      <c r="KVG189" s="91"/>
      <c r="KVH189" s="91"/>
      <c r="KVI189" s="91"/>
      <c r="KVJ189" s="91"/>
      <c r="KVK189" s="91"/>
      <c r="KVL189" s="91"/>
      <c r="KVM189" s="91"/>
      <c r="KVN189" s="91"/>
      <c r="KVO189" s="91"/>
      <c r="KVP189" s="91"/>
      <c r="KVQ189" s="91"/>
      <c r="KVR189" s="91"/>
      <c r="KVS189" s="91"/>
      <c r="KVT189" s="91"/>
      <c r="KVU189" s="91"/>
      <c r="KVV189" s="91"/>
      <c r="KVW189" s="91"/>
      <c r="KVX189" s="91"/>
      <c r="KVY189" s="91"/>
      <c r="KVZ189" s="91"/>
      <c r="KWA189" s="91"/>
      <c r="KWB189" s="91"/>
      <c r="KWC189" s="91"/>
      <c r="KWD189" s="91"/>
      <c r="KWE189" s="91"/>
      <c r="KWF189" s="91"/>
      <c r="KWG189" s="91"/>
      <c r="KWH189" s="91"/>
      <c r="KWI189" s="91"/>
      <c r="KWJ189" s="91"/>
      <c r="KWK189" s="91"/>
      <c r="KWL189" s="91"/>
      <c r="KWM189" s="91"/>
      <c r="KWN189" s="91"/>
      <c r="KWO189" s="91"/>
      <c r="KWP189" s="91"/>
      <c r="KWQ189" s="91"/>
      <c r="KWR189" s="91"/>
      <c r="KWS189" s="91"/>
      <c r="KWT189" s="91"/>
      <c r="KWU189" s="91"/>
      <c r="KWV189" s="91"/>
      <c r="KWW189" s="91"/>
      <c r="KWX189" s="91"/>
      <c r="KWY189" s="91"/>
      <c r="KWZ189" s="91"/>
      <c r="KXA189" s="91"/>
      <c r="KXB189" s="91"/>
      <c r="KXC189" s="91"/>
      <c r="KXD189" s="91"/>
      <c r="KXE189" s="91"/>
      <c r="KXF189" s="91"/>
      <c r="KXG189" s="91"/>
      <c r="KXH189" s="91"/>
      <c r="KXI189" s="91"/>
      <c r="KXJ189" s="91"/>
      <c r="KXK189" s="91"/>
      <c r="KXL189" s="91"/>
      <c r="KXM189" s="91"/>
      <c r="KXN189" s="91"/>
      <c r="KXO189" s="91"/>
      <c r="KXP189" s="91"/>
      <c r="KXQ189" s="91"/>
      <c r="KXR189" s="91"/>
      <c r="KXS189" s="91"/>
      <c r="KXT189" s="91"/>
      <c r="KXU189" s="91"/>
      <c r="KXV189" s="91"/>
      <c r="KXW189" s="91"/>
      <c r="KXX189" s="91"/>
      <c r="KXY189" s="91"/>
      <c r="KXZ189" s="91"/>
      <c r="KYA189" s="91"/>
      <c r="KYB189" s="91"/>
      <c r="KYC189" s="91"/>
      <c r="KYD189" s="91"/>
      <c r="KYE189" s="91"/>
      <c r="KYF189" s="91"/>
      <c r="KYG189" s="91"/>
      <c r="KYH189" s="91"/>
      <c r="KYI189" s="91"/>
      <c r="KYJ189" s="91"/>
      <c r="KYK189" s="91"/>
      <c r="KYL189" s="91"/>
      <c r="KYM189" s="91"/>
      <c r="KYN189" s="91"/>
      <c r="KYO189" s="91"/>
      <c r="KYP189" s="91"/>
      <c r="KYQ189" s="91"/>
      <c r="KYR189" s="91"/>
      <c r="KYS189" s="91"/>
      <c r="KYT189" s="91"/>
      <c r="KYU189" s="91"/>
      <c r="KYV189" s="91"/>
      <c r="KYW189" s="91"/>
      <c r="KYX189" s="91"/>
      <c r="KYY189" s="91"/>
      <c r="KYZ189" s="91"/>
      <c r="KZA189" s="91"/>
      <c r="KZB189" s="91"/>
      <c r="KZC189" s="91"/>
      <c r="KZD189" s="91"/>
      <c r="KZE189" s="91"/>
      <c r="KZF189" s="91"/>
      <c r="KZG189" s="91"/>
      <c r="KZH189" s="91"/>
      <c r="KZI189" s="91"/>
      <c r="KZJ189" s="91"/>
      <c r="KZK189" s="91"/>
      <c r="KZL189" s="91"/>
      <c r="KZM189" s="91"/>
      <c r="KZN189" s="91"/>
      <c r="KZO189" s="91"/>
      <c r="KZP189" s="91"/>
      <c r="KZQ189" s="91"/>
      <c r="KZR189" s="91"/>
      <c r="KZS189" s="91"/>
      <c r="KZT189" s="91"/>
      <c r="KZU189" s="91"/>
      <c r="KZV189" s="91"/>
      <c r="KZW189" s="91"/>
      <c r="KZX189" s="91"/>
      <c r="KZY189" s="91"/>
      <c r="KZZ189" s="91"/>
      <c r="LAA189" s="91"/>
      <c r="LAB189" s="91"/>
      <c r="LAC189" s="91"/>
      <c r="LAD189" s="91"/>
      <c r="LAE189" s="91"/>
      <c r="LAF189" s="91"/>
      <c r="LAG189" s="91"/>
      <c r="LAH189" s="91"/>
      <c r="LAI189" s="91"/>
      <c r="LAJ189" s="91"/>
      <c r="LAK189" s="91"/>
      <c r="LAL189" s="91"/>
      <c r="LAM189" s="91"/>
      <c r="LAN189" s="91"/>
      <c r="LAO189" s="91"/>
      <c r="LAP189" s="91"/>
      <c r="LAQ189" s="91"/>
      <c r="LAR189" s="91"/>
      <c r="LAS189" s="91"/>
      <c r="LAT189" s="91"/>
      <c r="LAU189" s="91"/>
      <c r="LAV189" s="91"/>
      <c r="LAW189" s="91"/>
      <c r="LAX189" s="91"/>
      <c r="LAY189" s="91"/>
      <c r="LAZ189" s="91"/>
      <c r="LBA189" s="91"/>
      <c r="LBB189" s="91"/>
      <c r="LBC189" s="91"/>
      <c r="LBD189" s="91"/>
      <c r="LBE189" s="91"/>
      <c r="LBF189" s="91"/>
      <c r="LBG189" s="91"/>
      <c r="LBH189" s="91"/>
      <c r="LBI189" s="91"/>
      <c r="LBJ189" s="91"/>
      <c r="LBK189" s="91"/>
      <c r="LBL189" s="91"/>
      <c r="LBM189" s="91"/>
      <c r="LBN189" s="91"/>
      <c r="LBO189" s="91"/>
      <c r="LBP189" s="91"/>
      <c r="LBQ189" s="91"/>
      <c r="LBR189" s="91"/>
      <c r="LBS189" s="91"/>
      <c r="LBT189" s="91"/>
      <c r="LBU189" s="91"/>
      <c r="LBV189" s="91"/>
      <c r="LBW189" s="91"/>
      <c r="LBX189" s="91"/>
      <c r="LBY189" s="91"/>
      <c r="LBZ189" s="91"/>
      <c r="LCA189" s="91"/>
      <c r="LCB189" s="91"/>
      <c r="LCC189" s="91"/>
      <c r="LCD189" s="91"/>
      <c r="LCE189" s="91"/>
      <c r="LCF189" s="91"/>
      <c r="LCG189" s="91"/>
      <c r="LCH189" s="91"/>
      <c r="LCI189" s="91"/>
      <c r="LCJ189" s="91"/>
      <c r="LCK189" s="91"/>
      <c r="LCL189" s="91"/>
      <c r="LCM189" s="91"/>
      <c r="LCN189" s="91"/>
      <c r="LCO189" s="91"/>
      <c r="LCP189" s="91"/>
      <c r="LCQ189" s="91"/>
      <c r="LCR189" s="91"/>
      <c r="LCS189" s="91"/>
      <c r="LCT189" s="91"/>
      <c r="LCU189" s="91"/>
      <c r="LCV189" s="91"/>
      <c r="LCW189" s="91"/>
      <c r="LCX189" s="91"/>
      <c r="LCY189" s="91"/>
      <c r="LCZ189" s="91"/>
      <c r="LDA189" s="91"/>
      <c r="LDB189" s="91"/>
      <c r="LDC189" s="91"/>
      <c r="LDD189" s="91"/>
      <c r="LDE189" s="91"/>
      <c r="LDF189" s="91"/>
      <c r="LDG189" s="91"/>
      <c r="LDH189" s="91"/>
      <c r="LDI189" s="91"/>
      <c r="LDJ189" s="91"/>
      <c r="LDK189" s="91"/>
      <c r="LDL189" s="91"/>
      <c r="LDM189" s="91"/>
      <c r="LDN189" s="91"/>
      <c r="LDO189" s="91"/>
      <c r="LDP189" s="91"/>
      <c r="LDQ189" s="91"/>
      <c r="LDR189" s="91"/>
      <c r="LDS189" s="91"/>
      <c r="LDT189" s="91"/>
      <c r="LDU189" s="91"/>
      <c r="LDV189" s="91"/>
      <c r="LDW189" s="91"/>
      <c r="LDX189" s="91"/>
      <c r="LDY189" s="91"/>
      <c r="LDZ189" s="91"/>
      <c r="LEA189" s="91"/>
      <c r="LEB189" s="91"/>
      <c r="LEC189" s="91"/>
      <c r="LED189" s="91"/>
      <c r="LEE189" s="91"/>
      <c r="LEF189" s="91"/>
      <c r="LEG189" s="91"/>
      <c r="LEH189" s="91"/>
      <c r="LEI189" s="91"/>
      <c r="LEJ189" s="91"/>
      <c r="LEK189" s="91"/>
      <c r="LEL189" s="91"/>
      <c r="LEM189" s="91"/>
      <c r="LEN189" s="91"/>
      <c r="LEO189" s="91"/>
      <c r="LEP189" s="91"/>
      <c r="LEQ189" s="91"/>
      <c r="LER189" s="91"/>
      <c r="LES189" s="91"/>
      <c r="LET189" s="91"/>
      <c r="LEU189" s="91"/>
      <c r="LEV189" s="91"/>
      <c r="LEW189" s="91"/>
      <c r="LEX189" s="91"/>
      <c r="LEY189" s="91"/>
      <c r="LEZ189" s="91"/>
      <c r="LFA189" s="91"/>
      <c r="LFB189" s="91"/>
      <c r="LFC189" s="91"/>
      <c r="LFD189" s="91"/>
      <c r="LFE189" s="91"/>
      <c r="LFF189" s="91"/>
      <c r="LFG189" s="91"/>
      <c r="LFH189" s="91"/>
      <c r="LFI189" s="91"/>
      <c r="LFJ189" s="91"/>
      <c r="LFK189" s="91"/>
      <c r="LFL189" s="91"/>
      <c r="LFM189" s="91"/>
      <c r="LFN189" s="91"/>
      <c r="LFO189" s="91"/>
      <c r="LFP189" s="91"/>
      <c r="LFQ189" s="91"/>
      <c r="LFR189" s="91"/>
      <c r="LFS189" s="91"/>
      <c r="LFT189" s="91"/>
      <c r="LFU189" s="91"/>
      <c r="LFV189" s="91"/>
      <c r="LFW189" s="91"/>
      <c r="LFX189" s="91"/>
      <c r="LFY189" s="91"/>
      <c r="LFZ189" s="91"/>
      <c r="LGA189" s="91"/>
      <c r="LGB189" s="91"/>
      <c r="LGC189" s="91"/>
      <c r="LGD189" s="91"/>
      <c r="LGE189" s="91"/>
      <c r="LGF189" s="91"/>
      <c r="LGG189" s="91"/>
      <c r="LGH189" s="91"/>
      <c r="LGI189" s="91"/>
      <c r="LGJ189" s="91"/>
      <c r="LGK189" s="91"/>
      <c r="LGL189" s="91"/>
      <c r="LGM189" s="91"/>
      <c r="LGN189" s="91"/>
      <c r="LGO189" s="91"/>
      <c r="LGP189" s="91"/>
      <c r="LGQ189" s="91"/>
      <c r="LGR189" s="91"/>
      <c r="LGS189" s="91"/>
      <c r="LGT189" s="91"/>
      <c r="LGU189" s="91"/>
      <c r="LGV189" s="91"/>
      <c r="LGW189" s="91"/>
      <c r="LGX189" s="91"/>
      <c r="LGY189" s="91"/>
      <c r="LGZ189" s="91"/>
      <c r="LHA189" s="91"/>
      <c r="LHB189" s="91"/>
      <c r="LHC189" s="91"/>
      <c r="LHD189" s="91"/>
      <c r="LHE189" s="91"/>
      <c r="LHF189" s="91"/>
      <c r="LHG189" s="91"/>
      <c r="LHH189" s="91"/>
      <c r="LHI189" s="91"/>
      <c r="LHJ189" s="91"/>
      <c r="LHK189" s="91"/>
      <c r="LHL189" s="91"/>
      <c r="LHM189" s="91"/>
      <c r="LHN189" s="91"/>
      <c r="LHO189" s="91"/>
      <c r="LHP189" s="91"/>
      <c r="LHQ189" s="91"/>
      <c r="LHR189" s="91"/>
      <c r="LHS189" s="91"/>
      <c r="LHT189" s="91"/>
      <c r="LHU189" s="91"/>
      <c r="LHV189" s="91"/>
      <c r="LHW189" s="91"/>
      <c r="LHX189" s="91"/>
      <c r="LHY189" s="91"/>
      <c r="LHZ189" s="91"/>
      <c r="LIA189" s="91"/>
      <c r="LIB189" s="91"/>
      <c r="LIC189" s="91"/>
      <c r="LID189" s="91"/>
      <c r="LIE189" s="91"/>
      <c r="LIF189" s="91"/>
      <c r="LIG189" s="91"/>
      <c r="LIH189" s="91"/>
      <c r="LII189" s="91"/>
      <c r="LIJ189" s="91"/>
      <c r="LIK189" s="91"/>
      <c r="LIL189" s="91"/>
      <c r="LIM189" s="91"/>
      <c r="LIN189" s="91"/>
      <c r="LIO189" s="91"/>
      <c r="LIP189" s="91"/>
      <c r="LIQ189" s="91"/>
      <c r="LIR189" s="91"/>
      <c r="LIS189" s="91"/>
      <c r="LIT189" s="91"/>
      <c r="LIU189" s="91"/>
      <c r="LIV189" s="91"/>
      <c r="LIW189" s="91"/>
      <c r="LIX189" s="91"/>
      <c r="LIY189" s="91"/>
      <c r="LIZ189" s="91"/>
      <c r="LJA189" s="91"/>
      <c r="LJB189" s="91"/>
      <c r="LJC189" s="91"/>
      <c r="LJD189" s="91"/>
      <c r="LJE189" s="91"/>
      <c r="LJF189" s="91"/>
      <c r="LJG189" s="91"/>
      <c r="LJH189" s="91"/>
      <c r="LJI189" s="91"/>
      <c r="LJJ189" s="91"/>
      <c r="LJK189" s="91"/>
      <c r="LJL189" s="91"/>
      <c r="LJM189" s="91"/>
      <c r="LJN189" s="91"/>
      <c r="LJO189" s="91"/>
      <c r="LJP189" s="91"/>
      <c r="LJQ189" s="91"/>
      <c r="LJR189" s="91"/>
      <c r="LJS189" s="91"/>
      <c r="LJT189" s="91"/>
      <c r="LJU189" s="91"/>
      <c r="LJV189" s="91"/>
      <c r="LJW189" s="91"/>
      <c r="LJX189" s="91"/>
      <c r="LJY189" s="91"/>
      <c r="LJZ189" s="91"/>
      <c r="LKA189" s="91"/>
      <c r="LKB189" s="91"/>
      <c r="LKC189" s="91"/>
      <c r="LKD189" s="91"/>
      <c r="LKE189" s="91"/>
      <c r="LKF189" s="91"/>
      <c r="LKG189" s="91"/>
      <c r="LKH189" s="91"/>
      <c r="LKI189" s="91"/>
      <c r="LKJ189" s="91"/>
      <c r="LKK189" s="91"/>
      <c r="LKL189" s="91"/>
      <c r="LKM189" s="91"/>
      <c r="LKN189" s="91"/>
      <c r="LKO189" s="91"/>
      <c r="LKP189" s="91"/>
      <c r="LKQ189" s="91"/>
      <c r="LKR189" s="91"/>
      <c r="LKS189" s="91"/>
      <c r="LKT189" s="91"/>
      <c r="LKU189" s="91"/>
      <c r="LKV189" s="91"/>
      <c r="LKW189" s="91"/>
      <c r="LKX189" s="91"/>
      <c r="LKY189" s="91"/>
      <c r="LKZ189" s="91"/>
      <c r="LLA189" s="91"/>
      <c r="LLB189" s="91"/>
      <c r="LLC189" s="91"/>
      <c r="LLD189" s="91"/>
      <c r="LLE189" s="91"/>
      <c r="LLF189" s="91"/>
      <c r="LLG189" s="91"/>
      <c r="LLH189" s="91"/>
      <c r="LLI189" s="91"/>
      <c r="LLJ189" s="91"/>
      <c r="LLK189" s="91"/>
      <c r="LLL189" s="91"/>
      <c r="LLM189" s="91"/>
      <c r="LLN189" s="91"/>
      <c r="LLO189" s="91"/>
      <c r="LLP189" s="91"/>
      <c r="LLQ189" s="91"/>
      <c r="LLR189" s="91"/>
      <c r="LLS189" s="91"/>
      <c r="LLT189" s="91"/>
      <c r="LLU189" s="91"/>
      <c r="LLV189" s="91"/>
      <c r="LLW189" s="91"/>
      <c r="LLX189" s="91"/>
      <c r="LLY189" s="91"/>
      <c r="LLZ189" s="91"/>
      <c r="LMA189" s="91"/>
      <c r="LMB189" s="91"/>
      <c r="LMC189" s="91"/>
      <c r="LMD189" s="91"/>
      <c r="LME189" s="91"/>
      <c r="LMF189" s="91"/>
      <c r="LMG189" s="91"/>
      <c r="LMH189" s="91"/>
      <c r="LMI189" s="91"/>
      <c r="LMJ189" s="91"/>
      <c r="LMK189" s="91"/>
      <c r="LML189" s="91"/>
      <c r="LMM189" s="91"/>
      <c r="LMN189" s="91"/>
      <c r="LMO189" s="91"/>
      <c r="LMP189" s="91"/>
      <c r="LMQ189" s="91"/>
      <c r="LMR189" s="91"/>
      <c r="LMS189" s="91"/>
      <c r="LMT189" s="91"/>
      <c r="LMU189" s="91"/>
      <c r="LMV189" s="91"/>
      <c r="LMW189" s="91"/>
      <c r="LMX189" s="91"/>
      <c r="LMY189" s="91"/>
      <c r="LMZ189" s="91"/>
      <c r="LNA189" s="91"/>
      <c r="LNB189" s="91"/>
      <c r="LNC189" s="91"/>
      <c r="LND189" s="91"/>
      <c r="LNE189" s="91"/>
      <c r="LNF189" s="91"/>
      <c r="LNG189" s="91"/>
      <c r="LNH189" s="91"/>
      <c r="LNI189" s="91"/>
      <c r="LNJ189" s="91"/>
      <c r="LNK189" s="91"/>
      <c r="LNL189" s="91"/>
      <c r="LNM189" s="91"/>
      <c r="LNN189" s="91"/>
      <c r="LNO189" s="91"/>
      <c r="LNP189" s="91"/>
      <c r="LNQ189" s="91"/>
      <c r="LNR189" s="91"/>
      <c r="LNS189" s="91"/>
      <c r="LNT189" s="91"/>
      <c r="LNU189" s="91"/>
      <c r="LNV189" s="91"/>
      <c r="LNW189" s="91"/>
      <c r="LNX189" s="91"/>
      <c r="LNY189" s="91"/>
      <c r="LNZ189" s="91"/>
      <c r="LOA189" s="91"/>
      <c r="LOB189" s="91"/>
      <c r="LOC189" s="91"/>
      <c r="LOD189" s="91"/>
      <c r="LOE189" s="91"/>
      <c r="LOF189" s="91"/>
      <c r="LOG189" s="91"/>
      <c r="LOH189" s="91"/>
      <c r="LOI189" s="91"/>
      <c r="LOJ189" s="91"/>
      <c r="LOK189" s="91"/>
      <c r="LOL189" s="91"/>
      <c r="LOM189" s="91"/>
      <c r="LON189" s="91"/>
      <c r="LOO189" s="91"/>
      <c r="LOP189" s="91"/>
      <c r="LOQ189" s="91"/>
      <c r="LOR189" s="91"/>
      <c r="LOS189" s="91"/>
      <c r="LOT189" s="91"/>
      <c r="LOU189" s="91"/>
      <c r="LOV189" s="91"/>
      <c r="LOW189" s="91"/>
      <c r="LOX189" s="91"/>
      <c r="LOY189" s="91"/>
      <c r="LOZ189" s="91"/>
      <c r="LPA189" s="91"/>
      <c r="LPB189" s="91"/>
      <c r="LPC189" s="91"/>
      <c r="LPD189" s="91"/>
      <c r="LPE189" s="91"/>
      <c r="LPF189" s="91"/>
      <c r="LPG189" s="91"/>
      <c r="LPH189" s="91"/>
      <c r="LPI189" s="91"/>
      <c r="LPJ189" s="91"/>
      <c r="LPK189" s="91"/>
      <c r="LPL189" s="91"/>
      <c r="LPM189" s="91"/>
      <c r="LPN189" s="91"/>
      <c r="LPO189" s="91"/>
      <c r="LPP189" s="91"/>
      <c r="LPQ189" s="91"/>
      <c r="LPR189" s="91"/>
      <c r="LPS189" s="91"/>
      <c r="LPT189" s="91"/>
      <c r="LPU189" s="91"/>
      <c r="LPV189" s="91"/>
      <c r="LPW189" s="91"/>
      <c r="LPX189" s="91"/>
      <c r="LPY189" s="91"/>
      <c r="LPZ189" s="91"/>
      <c r="LQA189" s="91"/>
      <c r="LQB189" s="91"/>
      <c r="LQC189" s="91"/>
      <c r="LQD189" s="91"/>
      <c r="LQE189" s="91"/>
      <c r="LQF189" s="91"/>
      <c r="LQG189" s="91"/>
      <c r="LQH189" s="91"/>
      <c r="LQI189" s="91"/>
      <c r="LQJ189" s="91"/>
      <c r="LQK189" s="91"/>
      <c r="LQL189" s="91"/>
      <c r="LQM189" s="91"/>
      <c r="LQN189" s="91"/>
      <c r="LQO189" s="91"/>
      <c r="LQP189" s="91"/>
      <c r="LQQ189" s="91"/>
      <c r="LQR189" s="91"/>
      <c r="LQS189" s="91"/>
      <c r="LQT189" s="91"/>
      <c r="LQU189" s="91"/>
      <c r="LQV189" s="91"/>
      <c r="LQW189" s="91"/>
      <c r="LQX189" s="91"/>
      <c r="LQY189" s="91"/>
      <c r="LQZ189" s="91"/>
      <c r="LRA189" s="91"/>
      <c r="LRB189" s="91"/>
      <c r="LRC189" s="91"/>
      <c r="LRD189" s="91"/>
      <c r="LRE189" s="91"/>
      <c r="LRF189" s="91"/>
      <c r="LRG189" s="91"/>
      <c r="LRH189" s="91"/>
      <c r="LRI189" s="91"/>
      <c r="LRJ189" s="91"/>
      <c r="LRK189" s="91"/>
      <c r="LRL189" s="91"/>
      <c r="LRM189" s="91"/>
      <c r="LRN189" s="91"/>
      <c r="LRO189" s="91"/>
      <c r="LRP189" s="91"/>
      <c r="LRQ189" s="91"/>
      <c r="LRR189" s="91"/>
      <c r="LRS189" s="91"/>
      <c r="LRT189" s="91"/>
      <c r="LRU189" s="91"/>
      <c r="LRV189" s="91"/>
      <c r="LRW189" s="91"/>
      <c r="LRX189" s="91"/>
      <c r="LRY189" s="91"/>
      <c r="LRZ189" s="91"/>
      <c r="LSA189" s="91"/>
      <c r="LSB189" s="91"/>
      <c r="LSC189" s="91"/>
      <c r="LSD189" s="91"/>
      <c r="LSE189" s="91"/>
      <c r="LSF189" s="91"/>
      <c r="LSG189" s="91"/>
      <c r="LSH189" s="91"/>
      <c r="LSI189" s="91"/>
      <c r="LSJ189" s="91"/>
      <c r="LSK189" s="91"/>
      <c r="LSL189" s="91"/>
      <c r="LSM189" s="91"/>
      <c r="LSN189" s="91"/>
      <c r="LSO189" s="91"/>
      <c r="LSP189" s="91"/>
      <c r="LSQ189" s="91"/>
      <c r="LSR189" s="91"/>
      <c r="LSS189" s="91"/>
      <c r="LST189" s="91"/>
      <c r="LSU189" s="91"/>
      <c r="LSV189" s="91"/>
      <c r="LSW189" s="91"/>
      <c r="LSX189" s="91"/>
      <c r="LSY189" s="91"/>
      <c r="LSZ189" s="91"/>
      <c r="LTA189" s="91"/>
      <c r="LTB189" s="91"/>
      <c r="LTC189" s="91"/>
      <c r="LTD189" s="91"/>
      <c r="LTE189" s="91"/>
      <c r="LTF189" s="91"/>
      <c r="LTG189" s="91"/>
      <c r="LTH189" s="91"/>
      <c r="LTI189" s="91"/>
      <c r="LTJ189" s="91"/>
      <c r="LTK189" s="91"/>
      <c r="LTL189" s="91"/>
      <c r="LTM189" s="91"/>
      <c r="LTN189" s="91"/>
      <c r="LTO189" s="91"/>
      <c r="LTP189" s="91"/>
      <c r="LTQ189" s="91"/>
      <c r="LTR189" s="91"/>
      <c r="LTS189" s="91"/>
      <c r="LTT189" s="91"/>
      <c r="LTU189" s="91"/>
      <c r="LTV189" s="91"/>
      <c r="LTW189" s="91"/>
      <c r="LTX189" s="91"/>
      <c r="LTY189" s="91"/>
      <c r="LTZ189" s="91"/>
      <c r="LUA189" s="91"/>
      <c r="LUB189" s="91"/>
      <c r="LUC189" s="91"/>
      <c r="LUD189" s="91"/>
      <c r="LUE189" s="91"/>
      <c r="LUF189" s="91"/>
      <c r="LUG189" s="91"/>
      <c r="LUH189" s="91"/>
      <c r="LUI189" s="91"/>
      <c r="LUJ189" s="91"/>
      <c r="LUK189" s="91"/>
      <c r="LUL189" s="91"/>
      <c r="LUM189" s="91"/>
      <c r="LUN189" s="91"/>
      <c r="LUO189" s="91"/>
      <c r="LUP189" s="91"/>
      <c r="LUQ189" s="91"/>
      <c r="LUR189" s="91"/>
      <c r="LUS189" s="91"/>
      <c r="LUT189" s="91"/>
      <c r="LUU189" s="91"/>
      <c r="LUV189" s="91"/>
      <c r="LUW189" s="91"/>
      <c r="LUX189" s="91"/>
      <c r="LUY189" s="91"/>
      <c r="LUZ189" s="91"/>
      <c r="LVA189" s="91"/>
      <c r="LVB189" s="91"/>
      <c r="LVC189" s="91"/>
      <c r="LVD189" s="91"/>
      <c r="LVE189" s="91"/>
      <c r="LVF189" s="91"/>
      <c r="LVG189" s="91"/>
      <c r="LVH189" s="91"/>
      <c r="LVI189" s="91"/>
      <c r="LVJ189" s="91"/>
      <c r="LVK189" s="91"/>
      <c r="LVL189" s="91"/>
      <c r="LVM189" s="91"/>
      <c r="LVN189" s="91"/>
      <c r="LVO189" s="91"/>
      <c r="LVP189" s="91"/>
      <c r="LVQ189" s="91"/>
      <c r="LVR189" s="91"/>
      <c r="LVS189" s="91"/>
      <c r="LVT189" s="91"/>
      <c r="LVU189" s="91"/>
      <c r="LVV189" s="91"/>
      <c r="LVW189" s="91"/>
      <c r="LVX189" s="91"/>
      <c r="LVY189" s="91"/>
      <c r="LVZ189" s="91"/>
      <c r="LWA189" s="91"/>
      <c r="LWB189" s="91"/>
      <c r="LWC189" s="91"/>
      <c r="LWD189" s="91"/>
      <c r="LWE189" s="91"/>
      <c r="LWF189" s="91"/>
      <c r="LWG189" s="91"/>
      <c r="LWH189" s="91"/>
      <c r="LWI189" s="91"/>
      <c r="LWJ189" s="91"/>
      <c r="LWK189" s="91"/>
      <c r="LWL189" s="91"/>
      <c r="LWM189" s="91"/>
      <c r="LWN189" s="91"/>
      <c r="LWO189" s="91"/>
      <c r="LWP189" s="91"/>
      <c r="LWQ189" s="91"/>
      <c r="LWR189" s="91"/>
      <c r="LWS189" s="91"/>
      <c r="LWT189" s="91"/>
      <c r="LWU189" s="91"/>
      <c r="LWV189" s="91"/>
      <c r="LWW189" s="91"/>
      <c r="LWX189" s="91"/>
      <c r="LWY189" s="91"/>
      <c r="LWZ189" s="91"/>
      <c r="LXA189" s="91"/>
      <c r="LXB189" s="91"/>
      <c r="LXC189" s="91"/>
      <c r="LXD189" s="91"/>
      <c r="LXE189" s="91"/>
      <c r="LXF189" s="91"/>
      <c r="LXG189" s="91"/>
      <c r="LXH189" s="91"/>
      <c r="LXI189" s="91"/>
      <c r="LXJ189" s="91"/>
      <c r="LXK189" s="91"/>
      <c r="LXL189" s="91"/>
      <c r="LXM189" s="91"/>
      <c r="LXN189" s="91"/>
      <c r="LXO189" s="91"/>
      <c r="LXP189" s="91"/>
      <c r="LXQ189" s="91"/>
      <c r="LXR189" s="91"/>
      <c r="LXS189" s="91"/>
      <c r="LXT189" s="91"/>
      <c r="LXU189" s="91"/>
      <c r="LXV189" s="91"/>
      <c r="LXW189" s="91"/>
      <c r="LXX189" s="91"/>
      <c r="LXY189" s="91"/>
      <c r="LXZ189" s="91"/>
      <c r="LYA189" s="91"/>
      <c r="LYB189" s="91"/>
      <c r="LYC189" s="91"/>
      <c r="LYD189" s="91"/>
      <c r="LYE189" s="91"/>
      <c r="LYF189" s="91"/>
      <c r="LYG189" s="91"/>
      <c r="LYH189" s="91"/>
      <c r="LYI189" s="91"/>
      <c r="LYJ189" s="91"/>
      <c r="LYK189" s="91"/>
      <c r="LYL189" s="91"/>
      <c r="LYM189" s="91"/>
      <c r="LYN189" s="91"/>
      <c r="LYO189" s="91"/>
      <c r="LYP189" s="91"/>
      <c r="LYQ189" s="91"/>
      <c r="LYR189" s="91"/>
      <c r="LYS189" s="91"/>
      <c r="LYT189" s="91"/>
      <c r="LYU189" s="91"/>
      <c r="LYV189" s="91"/>
      <c r="LYW189" s="91"/>
      <c r="LYX189" s="91"/>
      <c r="LYY189" s="91"/>
      <c r="LYZ189" s="91"/>
      <c r="LZA189" s="91"/>
      <c r="LZB189" s="91"/>
      <c r="LZC189" s="91"/>
      <c r="LZD189" s="91"/>
      <c r="LZE189" s="91"/>
      <c r="LZF189" s="91"/>
      <c r="LZG189" s="91"/>
      <c r="LZH189" s="91"/>
      <c r="LZI189" s="91"/>
      <c r="LZJ189" s="91"/>
      <c r="LZK189" s="91"/>
      <c r="LZL189" s="91"/>
      <c r="LZM189" s="91"/>
      <c r="LZN189" s="91"/>
      <c r="LZO189" s="91"/>
      <c r="LZP189" s="91"/>
      <c r="LZQ189" s="91"/>
      <c r="LZR189" s="91"/>
      <c r="LZS189" s="91"/>
      <c r="LZT189" s="91"/>
      <c r="LZU189" s="91"/>
      <c r="LZV189" s="91"/>
      <c r="LZW189" s="91"/>
      <c r="LZX189" s="91"/>
      <c r="LZY189" s="91"/>
      <c r="LZZ189" s="91"/>
      <c r="MAA189" s="91"/>
      <c r="MAB189" s="91"/>
      <c r="MAC189" s="91"/>
      <c r="MAD189" s="91"/>
      <c r="MAE189" s="91"/>
      <c r="MAF189" s="91"/>
      <c r="MAG189" s="91"/>
      <c r="MAH189" s="91"/>
      <c r="MAI189" s="91"/>
      <c r="MAJ189" s="91"/>
      <c r="MAK189" s="91"/>
      <c r="MAL189" s="91"/>
      <c r="MAM189" s="91"/>
      <c r="MAN189" s="91"/>
      <c r="MAO189" s="91"/>
      <c r="MAP189" s="91"/>
      <c r="MAQ189" s="91"/>
      <c r="MAR189" s="91"/>
      <c r="MAS189" s="91"/>
      <c r="MAT189" s="91"/>
      <c r="MAU189" s="91"/>
      <c r="MAV189" s="91"/>
      <c r="MAW189" s="91"/>
      <c r="MAX189" s="91"/>
      <c r="MAY189" s="91"/>
      <c r="MAZ189" s="91"/>
      <c r="MBA189" s="91"/>
      <c r="MBB189" s="91"/>
      <c r="MBC189" s="91"/>
      <c r="MBD189" s="91"/>
      <c r="MBE189" s="91"/>
      <c r="MBF189" s="91"/>
      <c r="MBG189" s="91"/>
      <c r="MBH189" s="91"/>
      <c r="MBI189" s="91"/>
      <c r="MBJ189" s="91"/>
      <c r="MBK189" s="91"/>
      <c r="MBL189" s="91"/>
      <c r="MBM189" s="91"/>
      <c r="MBN189" s="91"/>
      <c r="MBO189" s="91"/>
      <c r="MBP189" s="91"/>
      <c r="MBQ189" s="91"/>
      <c r="MBR189" s="91"/>
      <c r="MBS189" s="91"/>
      <c r="MBT189" s="91"/>
      <c r="MBU189" s="91"/>
      <c r="MBV189" s="91"/>
      <c r="MBW189" s="91"/>
      <c r="MBX189" s="91"/>
      <c r="MBY189" s="91"/>
      <c r="MBZ189" s="91"/>
      <c r="MCA189" s="91"/>
      <c r="MCB189" s="91"/>
      <c r="MCC189" s="91"/>
      <c r="MCD189" s="91"/>
      <c r="MCE189" s="91"/>
      <c r="MCF189" s="91"/>
      <c r="MCG189" s="91"/>
      <c r="MCH189" s="91"/>
      <c r="MCI189" s="91"/>
      <c r="MCJ189" s="91"/>
      <c r="MCK189" s="91"/>
      <c r="MCL189" s="91"/>
      <c r="MCM189" s="91"/>
      <c r="MCN189" s="91"/>
      <c r="MCO189" s="91"/>
      <c r="MCP189" s="91"/>
      <c r="MCQ189" s="91"/>
      <c r="MCR189" s="91"/>
      <c r="MCS189" s="91"/>
      <c r="MCT189" s="91"/>
      <c r="MCU189" s="91"/>
      <c r="MCV189" s="91"/>
      <c r="MCW189" s="91"/>
      <c r="MCX189" s="91"/>
      <c r="MCY189" s="91"/>
      <c r="MCZ189" s="91"/>
      <c r="MDA189" s="91"/>
      <c r="MDB189" s="91"/>
      <c r="MDC189" s="91"/>
      <c r="MDD189" s="91"/>
      <c r="MDE189" s="91"/>
      <c r="MDF189" s="91"/>
      <c r="MDG189" s="91"/>
      <c r="MDH189" s="91"/>
      <c r="MDI189" s="91"/>
      <c r="MDJ189" s="91"/>
      <c r="MDK189" s="91"/>
      <c r="MDL189" s="91"/>
      <c r="MDM189" s="91"/>
      <c r="MDN189" s="91"/>
      <c r="MDO189" s="91"/>
      <c r="MDP189" s="91"/>
      <c r="MDQ189" s="91"/>
      <c r="MDR189" s="91"/>
      <c r="MDS189" s="91"/>
      <c r="MDT189" s="91"/>
      <c r="MDU189" s="91"/>
      <c r="MDV189" s="91"/>
      <c r="MDW189" s="91"/>
      <c r="MDX189" s="91"/>
      <c r="MDY189" s="91"/>
      <c r="MDZ189" s="91"/>
      <c r="MEA189" s="91"/>
      <c r="MEB189" s="91"/>
      <c r="MEC189" s="91"/>
      <c r="MED189" s="91"/>
      <c r="MEE189" s="91"/>
      <c r="MEF189" s="91"/>
      <c r="MEG189" s="91"/>
      <c r="MEH189" s="91"/>
      <c r="MEI189" s="91"/>
      <c r="MEJ189" s="91"/>
      <c r="MEK189" s="91"/>
      <c r="MEL189" s="91"/>
      <c r="MEM189" s="91"/>
      <c r="MEN189" s="91"/>
      <c r="MEO189" s="91"/>
      <c r="MEP189" s="91"/>
      <c r="MEQ189" s="91"/>
      <c r="MER189" s="91"/>
      <c r="MES189" s="91"/>
      <c r="MET189" s="91"/>
      <c r="MEU189" s="91"/>
      <c r="MEV189" s="91"/>
      <c r="MEW189" s="91"/>
      <c r="MEX189" s="91"/>
      <c r="MEY189" s="91"/>
      <c r="MEZ189" s="91"/>
      <c r="MFA189" s="91"/>
      <c r="MFB189" s="91"/>
      <c r="MFC189" s="91"/>
      <c r="MFD189" s="91"/>
      <c r="MFE189" s="91"/>
      <c r="MFF189" s="91"/>
      <c r="MFG189" s="91"/>
      <c r="MFH189" s="91"/>
      <c r="MFI189" s="91"/>
      <c r="MFJ189" s="91"/>
      <c r="MFK189" s="91"/>
      <c r="MFL189" s="91"/>
      <c r="MFM189" s="91"/>
      <c r="MFN189" s="91"/>
      <c r="MFO189" s="91"/>
      <c r="MFP189" s="91"/>
      <c r="MFQ189" s="91"/>
      <c r="MFR189" s="91"/>
      <c r="MFS189" s="91"/>
      <c r="MFT189" s="91"/>
      <c r="MFU189" s="91"/>
      <c r="MFV189" s="91"/>
      <c r="MFW189" s="91"/>
      <c r="MFX189" s="91"/>
      <c r="MFY189" s="91"/>
      <c r="MFZ189" s="91"/>
      <c r="MGA189" s="91"/>
      <c r="MGB189" s="91"/>
      <c r="MGC189" s="91"/>
      <c r="MGD189" s="91"/>
      <c r="MGE189" s="91"/>
      <c r="MGF189" s="91"/>
      <c r="MGG189" s="91"/>
      <c r="MGH189" s="91"/>
      <c r="MGI189" s="91"/>
      <c r="MGJ189" s="91"/>
      <c r="MGK189" s="91"/>
      <c r="MGL189" s="91"/>
      <c r="MGM189" s="91"/>
      <c r="MGN189" s="91"/>
      <c r="MGO189" s="91"/>
      <c r="MGP189" s="91"/>
      <c r="MGQ189" s="91"/>
      <c r="MGR189" s="91"/>
      <c r="MGS189" s="91"/>
      <c r="MGT189" s="91"/>
      <c r="MGU189" s="91"/>
      <c r="MGV189" s="91"/>
      <c r="MGW189" s="91"/>
      <c r="MGX189" s="91"/>
      <c r="MGY189" s="91"/>
      <c r="MGZ189" s="91"/>
      <c r="MHA189" s="91"/>
      <c r="MHB189" s="91"/>
      <c r="MHC189" s="91"/>
      <c r="MHD189" s="91"/>
      <c r="MHE189" s="91"/>
      <c r="MHF189" s="91"/>
      <c r="MHG189" s="91"/>
      <c r="MHH189" s="91"/>
      <c r="MHI189" s="91"/>
      <c r="MHJ189" s="91"/>
      <c r="MHK189" s="91"/>
      <c r="MHL189" s="91"/>
      <c r="MHM189" s="91"/>
      <c r="MHN189" s="91"/>
      <c r="MHO189" s="91"/>
      <c r="MHP189" s="91"/>
      <c r="MHQ189" s="91"/>
      <c r="MHR189" s="91"/>
      <c r="MHS189" s="91"/>
      <c r="MHT189" s="91"/>
      <c r="MHU189" s="91"/>
      <c r="MHV189" s="91"/>
      <c r="MHW189" s="91"/>
      <c r="MHX189" s="91"/>
      <c r="MHY189" s="91"/>
      <c r="MHZ189" s="91"/>
      <c r="MIA189" s="91"/>
      <c r="MIB189" s="91"/>
      <c r="MIC189" s="91"/>
      <c r="MID189" s="91"/>
      <c r="MIE189" s="91"/>
      <c r="MIF189" s="91"/>
      <c r="MIG189" s="91"/>
      <c r="MIH189" s="91"/>
      <c r="MII189" s="91"/>
      <c r="MIJ189" s="91"/>
      <c r="MIK189" s="91"/>
      <c r="MIL189" s="91"/>
      <c r="MIM189" s="91"/>
      <c r="MIN189" s="91"/>
      <c r="MIO189" s="91"/>
      <c r="MIP189" s="91"/>
      <c r="MIQ189" s="91"/>
      <c r="MIR189" s="91"/>
      <c r="MIS189" s="91"/>
      <c r="MIT189" s="91"/>
      <c r="MIU189" s="91"/>
      <c r="MIV189" s="91"/>
      <c r="MIW189" s="91"/>
      <c r="MIX189" s="91"/>
      <c r="MIY189" s="91"/>
      <c r="MIZ189" s="91"/>
      <c r="MJA189" s="91"/>
      <c r="MJB189" s="91"/>
      <c r="MJC189" s="91"/>
      <c r="MJD189" s="91"/>
      <c r="MJE189" s="91"/>
      <c r="MJF189" s="91"/>
      <c r="MJG189" s="91"/>
      <c r="MJH189" s="91"/>
      <c r="MJI189" s="91"/>
      <c r="MJJ189" s="91"/>
      <c r="MJK189" s="91"/>
      <c r="MJL189" s="91"/>
      <c r="MJM189" s="91"/>
      <c r="MJN189" s="91"/>
      <c r="MJO189" s="91"/>
      <c r="MJP189" s="91"/>
      <c r="MJQ189" s="91"/>
      <c r="MJR189" s="91"/>
      <c r="MJS189" s="91"/>
      <c r="MJT189" s="91"/>
      <c r="MJU189" s="91"/>
      <c r="MJV189" s="91"/>
      <c r="MJW189" s="91"/>
      <c r="MJX189" s="91"/>
      <c r="MJY189" s="91"/>
      <c r="MJZ189" s="91"/>
      <c r="MKA189" s="91"/>
      <c r="MKB189" s="91"/>
      <c r="MKC189" s="91"/>
      <c r="MKD189" s="91"/>
      <c r="MKE189" s="91"/>
      <c r="MKF189" s="91"/>
      <c r="MKG189" s="91"/>
      <c r="MKH189" s="91"/>
      <c r="MKI189" s="91"/>
      <c r="MKJ189" s="91"/>
      <c r="MKK189" s="91"/>
      <c r="MKL189" s="91"/>
      <c r="MKM189" s="91"/>
      <c r="MKN189" s="91"/>
      <c r="MKO189" s="91"/>
      <c r="MKP189" s="91"/>
      <c r="MKQ189" s="91"/>
      <c r="MKR189" s="91"/>
      <c r="MKS189" s="91"/>
      <c r="MKT189" s="91"/>
      <c r="MKU189" s="91"/>
      <c r="MKV189" s="91"/>
      <c r="MKW189" s="91"/>
      <c r="MKX189" s="91"/>
      <c r="MKY189" s="91"/>
      <c r="MKZ189" s="91"/>
      <c r="MLA189" s="91"/>
      <c r="MLB189" s="91"/>
      <c r="MLC189" s="91"/>
      <c r="MLD189" s="91"/>
      <c r="MLE189" s="91"/>
      <c r="MLF189" s="91"/>
      <c r="MLG189" s="91"/>
      <c r="MLH189" s="91"/>
      <c r="MLI189" s="91"/>
      <c r="MLJ189" s="91"/>
      <c r="MLK189" s="91"/>
      <c r="MLL189" s="91"/>
      <c r="MLM189" s="91"/>
      <c r="MLN189" s="91"/>
      <c r="MLO189" s="91"/>
      <c r="MLP189" s="91"/>
      <c r="MLQ189" s="91"/>
      <c r="MLR189" s="91"/>
      <c r="MLS189" s="91"/>
      <c r="MLT189" s="91"/>
      <c r="MLU189" s="91"/>
      <c r="MLV189" s="91"/>
      <c r="MLW189" s="91"/>
      <c r="MLX189" s="91"/>
      <c r="MLY189" s="91"/>
      <c r="MLZ189" s="91"/>
      <c r="MMA189" s="91"/>
      <c r="MMB189" s="91"/>
      <c r="MMC189" s="91"/>
      <c r="MMD189" s="91"/>
      <c r="MME189" s="91"/>
      <c r="MMF189" s="91"/>
      <c r="MMG189" s="91"/>
      <c r="MMH189" s="91"/>
      <c r="MMI189" s="91"/>
      <c r="MMJ189" s="91"/>
      <c r="MMK189" s="91"/>
      <c r="MML189" s="91"/>
      <c r="MMM189" s="91"/>
      <c r="MMN189" s="91"/>
      <c r="MMO189" s="91"/>
      <c r="MMP189" s="91"/>
      <c r="MMQ189" s="91"/>
      <c r="MMR189" s="91"/>
      <c r="MMS189" s="91"/>
      <c r="MMT189" s="91"/>
      <c r="MMU189" s="91"/>
      <c r="MMV189" s="91"/>
      <c r="MMW189" s="91"/>
      <c r="MMX189" s="91"/>
      <c r="MMY189" s="91"/>
      <c r="MMZ189" s="91"/>
      <c r="MNA189" s="91"/>
      <c r="MNB189" s="91"/>
      <c r="MNC189" s="91"/>
      <c r="MND189" s="91"/>
      <c r="MNE189" s="91"/>
      <c r="MNF189" s="91"/>
      <c r="MNG189" s="91"/>
      <c r="MNH189" s="91"/>
      <c r="MNI189" s="91"/>
      <c r="MNJ189" s="91"/>
      <c r="MNK189" s="91"/>
      <c r="MNL189" s="91"/>
      <c r="MNM189" s="91"/>
      <c r="MNN189" s="91"/>
      <c r="MNO189" s="91"/>
      <c r="MNP189" s="91"/>
      <c r="MNQ189" s="91"/>
      <c r="MNR189" s="91"/>
      <c r="MNS189" s="91"/>
      <c r="MNT189" s="91"/>
      <c r="MNU189" s="91"/>
      <c r="MNV189" s="91"/>
      <c r="MNW189" s="91"/>
      <c r="MNX189" s="91"/>
      <c r="MNY189" s="91"/>
      <c r="MNZ189" s="91"/>
      <c r="MOA189" s="91"/>
      <c r="MOB189" s="91"/>
      <c r="MOC189" s="91"/>
      <c r="MOD189" s="91"/>
      <c r="MOE189" s="91"/>
      <c r="MOF189" s="91"/>
      <c r="MOG189" s="91"/>
      <c r="MOH189" s="91"/>
      <c r="MOI189" s="91"/>
      <c r="MOJ189" s="91"/>
      <c r="MOK189" s="91"/>
      <c r="MOL189" s="91"/>
      <c r="MOM189" s="91"/>
      <c r="MON189" s="91"/>
      <c r="MOO189" s="91"/>
      <c r="MOP189" s="91"/>
      <c r="MOQ189" s="91"/>
      <c r="MOR189" s="91"/>
      <c r="MOS189" s="91"/>
      <c r="MOT189" s="91"/>
      <c r="MOU189" s="91"/>
      <c r="MOV189" s="91"/>
      <c r="MOW189" s="91"/>
      <c r="MOX189" s="91"/>
      <c r="MOY189" s="91"/>
      <c r="MOZ189" s="91"/>
      <c r="MPA189" s="91"/>
      <c r="MPB189" s="91"/>
      <c r="MPC189" s="91"/>
      <c r="MPD189" s="91"/>
      <c r="MPE189" s="91"/>
      <c r="MPF189" s="91"/>
      <c r="MPG189" s="91"/>
      <c r="MPH189" s="91"/>
      <c r="MPI189" s="91"/>
      <c r="MPJ189" s="91"/>
      <c r="MPK189" s="91"/>
      <c r="MPL189" s="91"/>
      <c r="MPM189" s="91"/>
      <c r="MPN189" s="91"/>
      <c r="MPO189" s="91"/>
      <c r="MPP189" s="91"/>
      <c r="MPQ189" s="91"/>
      <c r="MPR189" s="91"/>
      <c r="MPS189" s="91"/>
      <c r="MPT189" s="91"/>
      <c r="MPU189" s="91"/>
      <c r="MPV189" s="91"/>
      <c r="MPW189" s="91"/>
      <c r="MPX189" s="91"/>
      <c r="MPY189" s="91"/>
      <c r="MPZ189" s="91"/>
      <c r="MQA189" s="91"/>
      <c r="MQB189" s="91"/>
      <c r="MQC189" s="91"/>
      <c r="MQD189" s="91"/>
      <c r="MQE189" s="91"/>
      <c r="MQF189" s="91"/>
      <c r="MQG189" s="91"/>
      <c r="MQH189" s="91"/>
      <c r="MQI189" s="91"/>
      <c r="MQJ189" s="91"/>
      <c r="MQK189" s="91"/>
      <c r="MQL189" s="91"/>
      <c r="MQM189" s="91"/>
      <c r="MQN189" s="91"/>
      <c r="MQO189" s="91"/>
      <c r="MQP189" s="91"/>
      <c r="MQQ189" s="91"/>
      <c r="MQR189" s="91"/>
      <c r="MQS189" s="91"/>
      <c r="MQT189" s="91"/>
      <c r="MQU189" s="91"/>
      <c r="MQV189" s="91"/>
      <c r="MQW189" s="91"/>
      <c r="MQX189" s="91"/>
      <c r="MQY189" s="91"/>
      <c r="MQZ189" s="91"/>
      <c r="MRA189" s="91"/>
      <c r="MRB189" s="91"/>
      <c r="MRC189" s="91"/>
      <c r="MRD189" s="91"/>
      <c r="MRE189" s="91"/>
      <c r="MRF189" s="91"/>
      <c r="MRG189" s="91"/>
      <c r="MRH189" s="91"/>
      <c r="MRI189" s="91"/>
      <c r="MRJ189" s="91"/>
      <c r="MRK189" s="91"/>
      <c r="MRL189" s="91"/>
      <c r="MRM189" s="91"/>
      <c r="MRN189" s="91"/>
      <c r="MRO189" s="91"/>
      <c r="MRP189" s="91"/>
      <c r="MRQ189" s="91"/>
      <c r="MRR189" s="91"/>
      <c r="MRS189" s="91"/>
      <c r="MRT189" s="91"/>
      <c r="MRU189" s="91"/>
      <c r="MRV189" s="91"/>
      <c r="MRW189" s="91"/>
      <c r="MRX189" s="91"/>
      <c r="MRY189" s="91"/>
      <c r="MRZ189" s="91"/>
      <c r="MSA189" s="91"/>
      <c r="MSB189" s="91"/>
      <c r="MSC189" s="91"/>
      <c r="MSD189" s="91"/>
      <c r="MSE189" s="91"/>
      <c r="MSF189" s="91"/>
      <c r="MSG189" s="91"/>
      <c r="MSH189" s="91"/>
      <c r="MSI189" s="91"/>
      <c r="MSJ189" s="91"/>
      <c r="MSK189" s="91"/>
      <c r="MSL189" s="91"/>
      <c r="MSM189" s="91"/>
      <c r="MSN189" s="91"/>
      <c r="MSO189" s="91"/>
      <c r="MSP189" s="91"/>
      <c r="MSQ189" s="91"/>
      <c r="MSR189" s="91"/>
      <c r="MSS189" s="91"/>
      <c r="MST189" s="91"/>
      <c r="MSU189" s="91"/>
      <c r="MSV189" s="91"/>
      <c r="MSW189" s="91"/>
      <c r="MSX189" s="91"/>
      <c r="MSY189" s="91"/>
      <c r="MSZ189" s="91"/>
      <c r="MTA189" s="91"/>
      <c r="MTB189" s="91"/>
      <c r="MTC189" s="91"/>
      <c r="MTD189" s="91"/>
      <c r="MTE189" s="91"/>
      <c r="MTF189" s="91"/>
      <c r="MTG189" s="91"/>
      <c r="MTH189" s="91"/>
      <c r="MTI189" s="91"/>
      <c r="MTJ189" s="91"/>
      <c r="MTK189" s="91"/>
      <c r="MTL189" s="91"/>
      <c r="MTM189" s="91"/>
      <c r="MTN189" s="91"/>
      <c r="MTO189" s="91"/>
      <c r="MTP189" s="91"/>
      <c r="MTQ189" s="91"/>
      <c r="MTR189" s="91"/>
      <c r="MTS189" s="91"/>
      <c r="MTT189" s="91"/>
      <c r="MTU189" s="91"/>
      <c r="MTV189" s="91"/>
      <c r="MTW189" s="91"/>
      <c r="MTX189" s="91"/>
      <c r="MTY189" s="91"/>
      <c r="MTZ189" s="91"/>
      <c r="MUA189" s="91"/>
      <c r="MUB189" s="91"/>
      <c r="MUC189" s="91"/>
      <c r="MUD189" s="91"/>
      <c r="MUE189" s="91"/>
      <c r="MUF189" s="91"/>
      <c r="MUG189" s="91"/>
      <c r="MUH189" s="91"/>
      <c r="MUI189" s="91"/>
      <c r="MUJ189" s="91"/>
      <c r="MUK189" s="91"/>
      <c r="MUL189" s="91"/>
      <c r="MUM189" s="91"/>
      <c r="MUN189" s="91"/>
      <c r="MUO189" s="91"/>
      <c r="MUP189" s="91"/>
      <c r="MUQ189" s="91"/>
      <c r="MUR189" s="91"/>
      <c r="MUS189" s="91"/>
      <c r="MUT189" s="91"/>
      <c r="MUU189" s="91"/>
      <c r="MUV189" s="91"/>
      <c r="MUW189" s="91"/>
      <c r="MUX189" s="91"/>
      <c r="MUY189" s="91"/>
      <c r="MUZ189" s="91"/>
      <c r="MVA189" s="91"/>
      <c r="MVB189" s="91"/>
      <c r="MVC189" s="91"/>
      <c r="MVD189" s="91"/>
      <c r="MVE189" s="91"/>
      <c r="MVF189" s="91"/>
      <c r="MVG189" s="91"/>
      <c r="MVH189" s="91"/>
      <c r="MVI189" s="91"/>
      <c r="MVJ189" s="91"/>
      <c r="MVK189" s="91"/>
      <c r="MVL189" s="91"/>
      <c r="MVM189" s="91"/>
      <c r="MVN189" s="91"/>
      <c r="MVO189" s="91"/>
      <c r="MVP189" s="91"/>
      <c r="MVQ189" s="91"/>
      <c r="MVR189" s="91"/>
      <c r="MVS189" s="91"/>
      <c r="MVT189" s="91"/>
      <c r="MVU189" s="91"/>
      <c r="MVV189" s="91"/>
      <c r="MVW189" s="91"/>
      <c r="MVX189" s="91"/>
      <c r="MVY189" s="91"/>
      <c r="MVZ189" s="91"/>
      <c r="MWA189" s="91"/>
      <c r="MWB189" s="91"/>
      <c r="MWC189" s="91"/>
      <c r="MWD189" s="91"/>
      <c r="MWE189" s="91"/>
      <c r="MWF189" s="91"/>
      <c r="MWG189" s="91"/>
      <c r="MWH189" s="91"/>
      <c r="MWI189" s="91"/>
      <c r="MWJ189" s="91"/>
      <c r="MWK189" s="91"/>
      <c r="MWL189" s="91"/>
      <c r="MWM189" s="91"/>
      <c r="MWN189" s="91"/>
      <c r="MWO189" s="91"/>
      <c r="MWP189" s="91"/>
      <c r="MWQ189" s="91"/>
      <c r="MWR189" s="91"/>
      <c r="MWS189" s="91"/>
      <c r="MWT189" s="91"/>
      <c r="MWU189" s="91"/>
      <c r="MWV189" s="91"/>
      <c r="MWW189" s="91"/>
      <c r="MWX189" s="91"/>
      <c r="MWY189" s="91"/>
      <c r="MWZ189" s="91"/>
      <c r="MXA189" s="91"/>
      <c r="MXB189" s="91"/>
      <c r="MXC189" s="91"/>
      <c r="MXD189" s="91"/>
      <c r="MXE189" s="91"/>
      <c r="MXF189" s="91"/>
      <c r="MXG189" s="91"/>
      <c r="MXH189" s="91"/>
      <c r="MXI189" s="91"/>
      <c r="MXJ189" s="91"/>
      <c r="MXK189" s="91"/>
      <c r="MXL189" s="91"/>
      <c r="MXM189" s="91"/>
      <c r="MXN189" s="91"/>
      <c r="MXO189" s="91"/>
      <c r="MXP189" s="91"/>
      <c r="MXQ189" s="91"/>
      <c r="MXR189" s="91"/>
      <c r="MXS189" s="91"/>
      <c r="MXT189" s="91"/>
      <c r="MXU189" s="91"/>
      <c r="MXV189" s="91"/>
      <c r="MXW189" s="91"/>
      <c r="MXX189" s="91"/>
      <c r="MXY189" s="91"/>
      <c r="MXZ189" s="91"/>
      <c r="MYA189" s="91"/>
      <c r="MYB189" s="91"/>
      <c r="MYC189" s="91"/>
      <c r="MYD189" s="91"/>
      <c r="MYE189" s="91"/>
      <c r="MYF189" s="91"/>
      <c r="MYG189" s="91"/>
      <c r="MYH189" s="91"/>
      <c r="MYI189" s="91"/>
      <c r="MYJ189" s="91"/>
      <c r="MYK189" s="91"/>
      <c r="MYL189" s="91"/>
      <c r="MYM189" s="91"/>
      <c r="MYN189" s="91"/>
      <c r="MYO189" s="91"/>
      <c r="MYP189" s="91"/>
      <c r="MYQ189" s="91"/>
      <c r="MYR189" s="91"/>
      <c r="MYS189" s="91"/>
      <c r="MYT189" s="91"/>
      <c r="MYU189" s="91"/>
      <c r="MYV189" s="91"/>
      <c r="MYW189" s="91"/>
      <c r="MYX189" s="91"/>
      <c r="MYY189" s="91"/>
      <c r="MYZ189" s="91"/>
      <c r="MZA189" s="91"/>
      <c r="MZB189" s="91"/>
      <c r="MZC189" s="91"/>
      <c r="MZD189" s="91"/>
      <c r="MZE189" s="91"/>
      <c r="MZF189" s="91"/>
      <c r="MZG189" s="91"/>
      <c r="MZH189" s="91"/>
      <c r="MZI189" s="91"/>
      <c r="MZJ189" s="91"/>
      <c r="MZK189" s="91"/>
      <c r="MZL189" s="91"/>
      <c r="MZM189" s="91"/>
      <c r="MZN189" s="91"/>
      <c r="MZO189" s="91"/>
      <c r="MZP189" s="91"/>
      <c r="MZQ189" s="91"/>
      <c r="MZR189" s="91"/>
      <c r="MZS189" s="91"/>
      <c r="MZT189" s="91"/>
      <c r="MZU189" s="91"/>
      <c r="MZV189" s="91"/>
      <c r="MZW189" s="91"/>
      <c r="MZX189" s="91"/>
      <c r="MZY189" s="91"/>
      <c r="MZZ189" s="91"/>
      <c r="NAA189" s="91"/>
      <c r="NAB189" s="91"/>
      <c r="NAC189" s="91"/>
      <c r="NAD189" s="91"/>
      <c r="NAE189" s="91"/>
      <c r="NAF189" s="91"/>
      <c r="NAG189" s="91"/>
      <c r="NAH189" s="91"/>
      <c r="NAI189" s="91"/>
      <c r="NAJ189" s="91"/>
      <c r="NAK189" s="91"/>
      <c r="NAL189" s="91"/>
      <c r="NAM189" s="91"/>
      <c r="NAN189" s="91"/>
      <c r="NAO189" s="91"/>
      <c r="NAP189" s="91"/>
      <c r="NAQ189" s="91"/>
      <c r="NAR189" s="91"/>
      <c r="NAS189" s="91"/>
      <c r="NAT189" s="91"/>
      <c r="NAU189" s="91"/>
      <c r="NAV189" s="91"/>
      <c r="NAW189" s="91"/>
      <c r="NAX189" s="91"/>
      <c r="NAY189" s="91"/>
      <c r="NAZ189" s="91"/>
      <c r="NBA189" s="91"/>
      <c r="NBB189" s="91"/>
      <c r="NBC189" s="91"/>
      <c r="NBD189" s="91"/>
      <c r="NBE189" s="91"/>
      <c r="NBF189" s="91"/>
      <c r="NBG189" s="91"/>
      <c r="NBH189" s="91"/>
      <c r="NBI189" s="91"/>
      <c r="NBJ189" s="91"/>
      <c r="NBK189" s="91"/>
      <c r="NBL189" s="91"/>
      <c r="NBM189" s="91"/>
      <c r="NBN189" s="91"/>
      <c r="NBO189" s="91"/>
      <c r="NBP189" s="91"/>
      <c r="NBQ189" s="91"/>
      <c r="NBR189" s="91"/>
      <c r="NBS189" s="91"/>
      <c r="NBT189" s="91"/>
      <c r="NBU189" s="91"/>
      <c r="NBV189" s="91"/>
      <c r="NBW189" s="91"/>
      <c r="NBX189" s="91"/>
      <c r="NBY189" s="91"/>
      <c r="NBZ189" s="91"/>
      <c r="NCA189" s="91"/>
      <c r="NCB189" s="91"/>
      <c r="NCC189" s="91"/>
      <c r="NCD189" s="91"/>
      <c r="NCE189" s="91"/>
      <c r="NCF189" s="91"/>
      <c r="NCG189" s="91"/>
      <c r="NCH189" s="91"/>
      <c r="NCI189" s="91"/>
      <c r="NCJ189" s="91"/>
      <c r="NCK189" s="91"/>
      <c r="NCL189" s="91"/>
      <c r="NCM189" s="91"/>
      <c r="NCN189" s="91"/>
      <c r="NCO189" s="91"/>
      <c r="NCP189" s="91"/>
      <c r="NCQ189" s="91"/>
      <c r="NCR189" s="91"/>
      <c r="NCS189" s="91"/>
      <c r="NCT189" s="91"/>
      <c r="NCU189" s="91"/>
      <c r="NCV189" s="91"/>
      <c r="NCW189" s="91"/>
      <c r="NCX189" s="91"/>
      <c r="NCY189" s="91"/>
      <c r="NCZ189" s="91"/>
      <c r="NDA189" s="91"/>
      <c r="NDB189" s="91"/>
      <c r="NDC189" s="91"/>
      <c r="NDD189" s="91"/>
      <c r="NDE189" s="91"/>
      <c r="NDF189" s="91"/>
      <c r="NDG189" s="91"/>
      <c r="NDH189" s="91"/>
      <c r="NDI189" s="91"/>
      <c r="NDJ189" s="91"/>
      <c r="NDK189" s="91"/>
      <c r="NDL189" s="91"/>
      <c r="NDM189" s="91"/>
      <c r="NDN189" s="91"/>
      <c r="NDO189" s="91"/>
      <c r="NDP189" s="91"/>
      <c r="NDQ189" s="91"/>
      <c r="NDR189" s="91"/>
      <c r="NDS189" s="91"/>
      <c r="NDT189" s="91"/>
      <c r="NDU189" s="91"/>
      <c r="NDV189" s="91"/>
      <c r="NDW189" s="91"/>
      <c r="NDX189" s="91"/>
      <c r="NDY189" s="91"/>
      <c r="NDZ189" s="91"/>
      <c r="NEA189" s="91"/>
      <c r="NEB189" s="91"/>
      <c r="NEC189" s="91"/>
      <c r="NED189" s="91"/>
      <c r="NEE189" s="91"/>
      <c r="NEF189" s="91"/>
      <c r="NEG189" s="91"/>
      <c r="NEH189" s="91"/>
      <c r="NEI189" s="91"/>
      <c r="NEJ189" s="91"/>
      <c r="NEK189" s="91"/>
      <c r="NEL189" s="91"/>
      <c r="NEM189" s="91"/>
      <c r="NEN189" s="91"/>
      <c r="NEO189" s="91"/>
      <c r="NEP189" s="91"/>
      <c r="NEQ189" s="91"/>
      <c r="NER189" s="91"/>
      <c r="NES189" s="91"/>
      <c r="NET189" s="91"/>
      <c r="NEU189" s="91"/>
      <c r="NEV189" s="91"/>
      <c r="NEW189" s="91"/>
      <c r="NEX189" s="91"/>
      <c r="NEY189" s="91"/>
      <c r="NEZ189" s="91"/>
      <c r="NFA189" s="91"/>
      <c r="NFB189" s="91"/>
      <c r="NFC189" s="91"/>
      <c r="NFD189" s="91"/>
      <c r="NFE189" s="91"/>
      <c r="NFF189" s="91"/>
      <c r="NFG189" s="91"/>
      <c r="NFH189" s="91"/>
      <c r="NFI189" s="91"/>
      <c r="NFJ189" s="91"/>
      <c r="NFK189" s="91"/>
      <c r="NFL189" s="91"/>
      <c r="NFM189" s="91"/>
      <c r="NFN189" s="91"/>
      <c r="NFO189" s="91"/>
      <c r="NFP189" s="91"/>
      <c r="NFQ189" s="91"/>
      <c r="NFR189" s="91"/>
      <c r="NFS189" s="91"/>
      <c r="NFT189" s="91"/>
      <c r="NFU189" s="91"/>
      <c r="NFV189" s="91"/>
      <c r="NFW189" s="91"/>
      <c r="NFX189" s="91"/>
      <c r="NFY189" s="91"/>
      <c r="NFZ189" s="91"/>
      <c r="NGA189" s="91"/>
      <c r="NGB189" s="91"/>
      <c r="NGC189" s="91"/>
      <c r="NGD189" s="91"/>
      <c r="NGE189" s="91"/>
      <c r="NGF189" s="91"/>
      <c r="NGG189" s="91"/>
      <c r="NGH189" s="91"/>
      <c r="NGI189" s="91"/>
      <c r="NGJ189" s="91"/>
      <c r="NGK189" s="91"/>
      <c r="NGL189" s="91"/>
      <c r="NGM189" s="91"/>
      <c r="NGN189" s="91"/>
      <c r="NGO189" s="91"/>
      <c r="NGP189" s="91"/>
      <c r="NGQ189" s="91"/>
      <c r="NGR189" s="91"/>
      <c r="NGS189" s="91"/>
      <c r="NGT189" s="91"/>
      <c r="NGU189" s="91"/>
      <c r="NGV189" s="91"/>
      <c r="NGW189" s="91"/>
      <c r="NGX189" s="91"/>
      <c r="NGY189" s="91"/>
      <c r="NGZ189" s="91"/>
      <c r="NHA189" s="91"/>
      <c r="NHB189" s="91"/>
      <c r="NHC189" s="91"/>
      <c r="NHD189" s="91"/>
      <c r="NHE189" s="91"/>
      <c r="NHF189" s="91"/>
      <c r="NHG189" s="91"/>
      <c r="NHH189" s="91"/>
      <c r="NHI189" s="91"/>
      <c r="NHJ189" s="91"/>
      <c r="NHK189" s="91"/>
      <c r="NHL189" s="91"/>
      <c r="NHM189" s="91"/>
      <c r="NHN189" s="91"/>
      <c r="NHO189" s="91"/>
      <c r="NHP189" s="91"/>
      <c r="NHQ189" s="91"/>
      <c r="NHR189" s="91"/>
      <c r="NHS189" s="91"/>
      <c r="NHT189" s="91"/>
      <c r="NHU189" s="91"/>
      <c r="NHV189" s="91"/>
      <c r="NHW189" s="91"/>
      <c r="NHX189" s="91"/>
      <c r="NHY189" s="91"/>
      <c r="NHZ189" s="91"/>
      <c r="NIA189" s="91"/>
      <c r="NIB189" s="91"/>
      <c r="NIC189" s="91"/>
      <c r="NID189" s="91"/>
      <c r="NIE189" s="91"/>
      <c r="NIF189" s="91"/>
      <c r="NIG189" s="91"/>
      <c r="NIH189" s="91"/>
      <c r="NII189" s="91"/>
      <c r="NIJ189" s="91"/>
      <c r="NIK189" s="91"/>
      <c r="NIL189" s="91"/>
      <c r="NIM189" s="91"/>
      <c r="NIN189" s="91"/>
      <c r="NIO189" s="91"/>
      <c r="NIP189" s="91"/>
      <c r="NIQ189" s="91"/>
      <c r="NIR189" s="91"/>
      <c r="NIS189" s="91"/>
      <c r="NIT189" s="91"/>
      <c r="NIU189" s="91"/>
      <c r="NIV189" s="91"/>
      <c r="NIW189" s="91"/>
      <c r="NIX189" s="91"/>
      <c r="NIY189" s="91"/>
      <c r="NIZ189" s="91"/>
      <c r="NJA189" s="91"/>
      <c r="NJB189" s="91"/>
      <c r="NJC189" s="91"/>
      <c r="NJD189" s="91"/>
      <c r="NJE189" s="91"/>
      <c r="NJF189" s="91"/>
      <c r="NJG189" s="91"/>
      <c r="NJH189" s="91"/>
      <c r="NJI189" s="91"/>
      <c r="NJJ189" s="91"/>
      <c r="NJK189" s="91"/>
      <c r="NJL189" s="91"/>
      <c r="NJM189" s="91"/>
      <c r="NJN189" s="91"/>
      <c r="NJO189" s="91"/>
      <c r="NJP189" s="91"/>
      <c r="NJQ189" s="91"/>
      <c r="NJR189" s="91"/>
      <c r="NJS189" s="91"/>
      <c r="NJT189" s="91"/>
      <c r="NJU189" s="91"/>
      <c r="NJV189" s="91"/>
      <c r="NJW189" s="91"/>
      <c r="NJX189" s="91"/>
      <c r="NJY189" s="91"/>
      <c r="NJZ189" s="91"/>
      <c r="NKA189" s="91"/>
      <c r="NKB189" s="91"/>
      <c r="NKC189" s="91"/>
      <c r="NKD189" s="91"/>
      <c r="NKE189" s="91"/>
      <c r="NKF189" s="91"/>
      <c r="NKG189" s="91"/>
      <c r="NKH189" s="91"/>
      <c r="NKI189" s="91"/>
      <c r="NKJ189" s="91"/>
      <c r="NKK189" s="91"/>
      <c r="NKL189" s="91"/>
      <c r="NKM189" s="91"/>
      <c r="NKN189" s="91"/>
      <c r="NKO189" s="91"/>
      <c r="NKP189" s="91"/>
      <c r="NKQ189" s="91"/>
      <c r="NKR189" s="91"/>
      <c r="NKS189" s="91"/>
      <c r="NKT189" s="91"/>
      <c r="NKU189" s="91"/>
      <c r="NKV189" s="91"/>
      <c r="NKW189" s="91"/>
      <c r="NKX189" s="91"/>
      <c r="NKY189" s="91"/>
      <c r="NKZ189" s="91"/>
      <c r="NLA189" s="91"/>
      <c r="NLB189" s="91"/>
      <c r="NLC189" s="91"/>
      <c r="NLD189" s="91"/>
      <c r="NLE189" s="91"/>
      <c r="NLF189" s="91"/>
      <c r="NLG189" s="91"/>
      <c r="NLH189" s="91"/>
      <c r="NLI189" s="91"/>
      <c r="NLJ189" s="91"/>
      <c r="NLK189" s="91"/>
      <c r="NLL189" s="91"/>
      <c r="NLM189" s="91"/>
      <c r="NLN189" s="91"/>
      <c r="NLO189" s="91"/>
      <c r="NLP189" s="91"/>
      <c r="NLQ189" s="91"/>
      <c r="NLR189" s="91"/>
      <c r="NLS189" s="91"/>
      <c r="NLT189" s="91"/>
      <c r="NLU189" s="91"/>
      <c r="NLV189" s="91"/>
      <c r="NLW189" s="91"/>
      <c r="NLX189" s="91"/>
      <c r="NLY189" s="91"/>
      <c r="NLZ189" s="91"/>
      <c r="NMA189" s="91"/>
      <c r="NMB189" s="91"/>
      <c r="NMC189" s="91"/>
      <c r="NMD189" s="91"/>
      <c r="NME189" s="91"/>
      <c r="NMF189" s="91"/>
      <c r="NMG189" s="91"/>
      <c r="NMH189" s="91"/>
      <c r="NMI189" s="91"/>
      <c r="NMJ189" s="91"/>
      <c r="NMK189" s="91"/>
      <c r="NML189" s="91"/>
      <c r="NMM189" s="91"/>
      <c r="NMN189" s="91"/>
      <c r="NMO189" s="91"/>
      <c r="NMP189" s="91"/>
      <c r="NMQ189" s="91"/>
      <c r="NMR189" s="91"/>
      <c r="NMS189" s="91"/>
      <c r="NMT189" s="91"/>
      <c r="NMU189" s="91"/>
      <c r="NMV189" s="91"/>
      <c r="NMW189" s="91"/>
      <c r="NMX189" s="91"/>
      <c r="NMY189" s="91"/>
      <c r="NMZ189" s="91"/>
      <c r="NNA189" s="91"/>
      <c r="NNB189" s="91"/>
      <c r="NNC189" s="91"/>
      <c r="NND189" s="91"/>
      <c r="NNE189" s="91"/>
      <c r="NNF189" s="91"/>
      <c r="NNG189" s="91"/>
      <c r="NNH189" s="91"/>
      <c r="NNI189" s="91"/>
      <c r="NNJ189" s="91"/>
      <c r="NNK189" s="91"/>
      <c r="NNL189" s="91"/>
      <c r="NNM189" s="91"/>
      <c r="NNN189" s="91"/>
      <c r="NNO189" s="91"/>
      <c r="NNP189" s="91"/>
      <c r="NNQ189" s="91"/>
      <c r="NNR189" s="91"/>
      <c r="NNS189" s="91"/>
      <c r="NNT189" s="91"/>
      <c r="NNU189" s="91"/>
      <c r="NNV189" s="91"/>
      <c r="NNW189" s="91"/>
      <c r="NNX189" s="91"/>
      <c r="NNY189" s="91"/>
      <c r="NNZ189" s="91"/>
      <c r="NOA189" s="91"/>
      <c r="NOB189" s="91"/>
      <c r="NOC189" s="91"/>
      <c r="NOD189" s="91"/>
      <c r="NOE189" s="91"/>
      <c r="NOF189" s="91"/>
      <c r="NOG189" s="91"/>
      <c r="NOH189" s="91"/>
      <c r="NOI189" s="91"/>
      <c r="NOJ189" s="91"/>
      <c r="NOK189" s="91"/>
      <c r="NOL189" s="91"/>
      <c r="NOM189" s="91"/>
      <c r="NON189" s="91"/>
      <c r="NOO189" s="91"/>
      <c r="NOP189" s="91"/>
      <c r="NOQ189" s="91"/>
      <c r="NOR189" s="91"/>
      <c r="NOS189" s="91"/>
      <c r="NOT189" s="91"/>
      <c r="NOU189" s="91"/>
      <c r="NOV189" s="91"/>
      <c r="NOW189" s="91"/>
      <c r="NOX189" s="91"/>
      <c r="NOY189" s="91"/>
      <c r="NOZ189" s="91"/>
      <c r="NPA189" s="91"/>
      <c r="NPB189" s="91"/>
      <c r="NPC189" s="91"/>
      <c r="NPD189" s="91"/>
      <c r="NPE189" s="91"/>
      <c r="NPF189" s="91"/>
      <c r="NPG189" s="91"/>
      <c r="NPH189" s="91"/>
      <c r="NPI189" s="91"/>
      <c r="NPJ189" s="91"/>
      <c r="NPK189" s="91"/>
      <c r="NPL189" s="91"/>
      <c r="NPM189" s="91"/>
      <c r="NPN189" s="91"/>
      <c r="NPO189" s="91"/>
      <c r="NPP189" s="91"/>
      <c r="NPQ189" s="91"/>
      <c r="NPR189" s="91"/>
      <c r="NPS189" s="91"/>
      <c r="NPT189" s="91"/>
      <c r="NPU189" s="91"/>
      <c r="NPV189" s="91"/>
      <c r="NPW189" s="91"/>
      <c r="NPX189" s="91"/>
      <c r="NPY189" s="91"/>
      <c r="NPZ189" s="91"/>
      <c r="NQA189" s="91"/>
      <c r="NQB189" s="91"/>
      <c r="NQC189" s="91"/>
      <c r="NQD189" s="91"/>
      <c r="NQE189" s="91"/>
      <c r="NQF189" s="91"/>
      <c r="NQG189" s="91"/>
      <c r="NQH189" s="91"/>
      <c r="NQI189" s="91"/>
      <c r="NQJ189" s="91"/>
      <c r="NQK189" s="91"/>
      <c r="NQL189" s="91"/>
      <c r="NQM189" s="91"/>
      <c r="NQN189" s="91"/>
      <c r="NQO189" s="91"/>
      <c r="NQP189" s="91"/>
      <c r="NQQ189" s="91"/>
      <c r="NQR189" s="91"/>
      <c r="NQS189" s="91"/>
      <c r="NQT189" s="91"/>
      <c r="NQU189" s="91"/>
      <c r="NQV189" s="91"/>
      <c r="NQW189" s="91"/>
      <c r="NQX189" s="91"/>
      <c r="NQY189" s="91"/>
      <c r="NQZ189" s="91"/>
      <c r="NRA189" s="91"/>
      <c r="NRB189" s="91"/>
      <c r="NRC189" s="91"/>
      <c r="NRD189" s="91"/>
      <c r="NRE189" s="91"/>
      <c r="NRF189" s="91"/>
      <c r="NRG189" s="91"/>
      <c r="NRH189" s="91"/>
      <c r="NRI189" s="91"/>
      <c r="NRJ189" s="91"/>
      <c r="NRK189" s="91"/>
      <c r="NRL189" s="91"/>
      <c r="NRM189" s="91"/>
      <c r="NRN189" s="91"/>
      <c r="NRO189" s="91"/>
      <c r="NRP189" s="91"/>
      <c r="NRQ189" s="91"/>
      <c r="NRR189" s="91"/>
      <c r="NRS189" s="91"/>
      <c r="NRT189" s="91"/>
      <c r="NRU189" s="91"/>
      <c r="NRV189" s="91"/>
      <c r="NRW189" s="91"/>
      <c r="NRX189" s="91"/>
      <c r="NRY189" s="91"/>
      <c r="NRZ189" s="91"/>
      <c r="NSA189" s="91"/>
      <c r="NSB189" s="91"/>
      <c r="NSC189" s="91"/>
      <c r="NSD189" s="91"/>
      <c r="NSE189" s="91"/>
      <c r="NSF189" s="91"/>
      <c r="NSG189" s="91"/>
      <c r="NSH189" s="91"/>
      <c r="NSI189" s="91"/>
      <c r="NSJ189" s="91"/>
      <c r="NSK189" s="91"/>
      <c r="NSL189" s="91"/>
      <c r="NSM189" s="91"/>
      <c r="NSN189" s="91"/>
      <c r="NSO189" s="91"/>
      <c r="NSP189" s="91"/>
      <c r="NSQ189" s="91"/>
      <c r="NSR189" s="91"/>
      <c r="NSS189" s="91"/>
      <c r="NST189" s="91"/>
      <c r="NSU189" s="91"/>
      <c r="NSV189" s="91"/>
      <c r="NSW189" s="91"/>
      <c r="NSX189" s="91"/>
      <c r="NSY189" s="91"/>
      <c r="NSZ189" s="91"/>
      <c r="NTA189" s="91"/>
      <c r="NTB189" s="91"/>
      <c r="NTC189" s="91"/>
      <c r="NTD189" s="91"/>
      <c r="NTE189" s="91"/>
      <c r="NTF189" s="91"/>
      <c r="NTG189" s="91"/>
      <c r="NTH189" s="91"/>
      <c r="NTI189" s="91"/>
      <c r="NTJ189" s="91"/>
      <c r="NTK189" s="91"/>
      <c r="NTL189" s="91"/>
      <c r="NTM189" s="91"/>
      <c r="NTN189" s="91"/>
      <c r="NTO189" s="91"/>
      <c r="NTP189" s="91"/>
      <c r="NTQ189" s="91"/>
      <c r="NTR189" s="91"/>
      <c r="NTS189" s="91"/>
      <c r="NTT189" s="91"/>
      <c r="NTU189" s="91"/>
      <c r="NTV189" s="91"/>
      <c r="NTW189" s="91"/>
      <c r="NTX189" s="91"/>
      <c r="NTY189" s="91"/>
      <c r="NTZ189" s="91"/>
      <c r="NUA189" s="91"/>
      <c r="NUB189" s="91"/>
      <c r="NUC189" s="91"/>
      <c r="NUD189" s="91"/>
      <c r="NUE189" s="91"/>
      <c r="NUF189" s="91"/>
      <c r="NUG189" s="91"/>
      <c r="NUH189" s="91"/>
      <c r="NUI189" s="91"/>
      <c r="NUJ189" s="91"/>
      <c r="NUK189" s="91"/>
      <c r="NUL189" s="91"/>
      <c r="NUM189" s="91"/>
      <c r="NUN189" s="91"/>
      <c r="NUO189" s="91"/>
      <c r="NUP189" s="91"/>
      <c r="NUQ189" s="91"/>
      <c r="NUR189" s="91"/>
      <c r="NUS189" s="91"/>
      <c r="NUT189" s="91"/>
      <c r="NUU189" s="91"/>
      <c r="NUV189" s="91"/>
      <c r="NUW189" s="91"/>
      <c r="NUX189" s="91"/>
      <c r="NUY189" s="91"/>
      <c r="NUZ189" s="91"/>
      <c r="NVA189" s="91"/>
      <c r="NVB189" s="91"/>
      <c r="NVC189" s="91"/>
      <c r="NVD189" s="91"/>
      <c r="NVE189" s="91"/>
      <c r="NVF189" s="91"/>
      <c r="NVG189" s="91"/>
      <c r="NVH189" s="91"/>
      <c r="NVI189" s="91"/>
      <c r="NVJ189" s="91"/>
      <c r="NVK189" s="91"/>
      <c r="NVL189" s="91"/>
      <c r="NVM189" s="91"/>
      <c r="NVN189" s="91"/>
      <c r="NVO189" s="91"/>
      <c r="NVP189" s="91"/>
      <c r="NVQ189" s="91"/>
      <c r="NVR189" s="91"/>
      <c r="NVS189" s="91"/>
      <c r="NVT189" s="91"/>
      <c r="NVU189" s="91"/>
      <c r="NVV189" s="91"/>
      <c r="NVW189" s="91"/>
      <c r="NVX189" s="91"/>
      <c r="NVY189" s="91"/>
      <c r="NVZ189" s="91"/>
      <c r="NWA189" s="91"/>
      <c r="NWB189" s="91"/>
      <c r="NWC189" s="91"/>
      <c r="NWD189" s="91"/>
      <c r="NWE189" s="91"/>
      <c r="NWF189" s="91"/>
      <c r="NWG189" s="91"/>
      <c r="NWH189" s="91"/>
      <c r="NWI189" s="91"/>
      <c r="NWJ189" s="91"/>
      <c r="NWK189" s="91"/>
      <c r="NWL189" s="91"/>
      <c r="NWM189" s="91"/>
      <c r="NWN189" s="91"/>
      <c r="NWO189" s="91"/>
      <c r="NWP189" s="91"/>
      <c r="NWQ189" s="91"/>
      <c r="NWR189" s="91"/>
      <c r="NWS189" s="91"/>
      <c r="NWT189" s="91"/>
      <c r="NWU189" s="91"/>
      <c r="NWV189" s="91"/>
      <c r="NWW189" s="91"/>
      <c r="NWX189" s="91"/>
      <c r="NWY189" s="91"/>
      <c r="NWZ189" s="91"/>
      <c r="NXA189" s="91"/>
      <c r="NXB189" s="91"/>
      <c r="NXC189" s="91"/>
      <c r="NXD189" s="91"/>
      <c r="NXE189" s="91"/>
      <c r="NXF189" s="91"/>
      <c r="NXG189" s="91"/>
      <c r="NXH189" s="91"/>
      <c r="NXI189" s="91"/>
      <c r="NXJ189" s="91"/>
      <c r="NXK189" s="91"/>
      <c r="NXL189" s="91"/>
      <c r="NXM189" s="91"/>
      <c r="NXN189" s="91"/>
      <c r="NXO189" s="91"/>
      <c r="NXP189" s="91"/>
      <c r="NXQ189" s="91"/>
      <c r="NXR189" s="91"/>
      <c r="NXS189" s="91"/>
      <c r="NXT189" s="91"/>
      <c r="NXU189" s="91"/>
      <c r="NXV189" s="91"/>
      <c r="NXW189" s="91"/>
      <c r="NXX189" s="91"/>
      <c r="NXY189" s="91"/>
      <c r="NXZ189" s="91"/>
      <c r="NYA189" s="91"/>
      <c r="NYB189" s="91"/>
      <c r="NYC189" s="91"/>
      <c r="NYD189" s="91"/>
      <c r="NYE189" s="91"/>
      <c r="NYF189" s="91"/>
      <c r="NYG189" s="91"/>
      <c r="NYH189" s="91"/>
      <c r="NYI189" s="91"/>
      <c r="NYJ189" s="91"/>
      <c r="NYK189" s="91"/>
      <c r="NYL189" s="91"/>
      <c r="NYM189" s="91"/>
      <c r="NYN189" s="91"/>
      <c r="NYO189" s="91"/>
      <c r="NYP189" s="91"/>
      <c r="NYQ189" s="91"/>
      <c r="NYR189" s="91"/>
      <c r="NYS189" s="91"/>
      <c r="NYT189" s="91"/>
      <c r="NYU189" s="91"/>
      <c r="NYV189" s="91"/>
      <c r="NYW189" s="91"/>
      <c r="NYX189" s="91"/>
      <c r="NYY189" s="91"/>
      <c r="NYZ189" s="91"/>
      <c r="NZA189" s="91"/>
      <c r="NZB189" s="91"/>
      <c r="NZC189" s="91"/>
      <c r="NZD189" s="91"/>
      <c r="NZE189" s="91"/>
      <c r="NZF189" s="91"/>
      <c r="NZG189" s="91"/>
      <c r="NZH189" s="91"/>
      <c r="NZI189" s="91"/>
      <c r="NZJ189" s="91"/>
      <c r="NZK189" s="91"/>
      <c r="NZL189" s="91"/>
      <c r="NZM189" s="91"/>
      <c r="NZN189" s="91"/>
      <c r="NZO189" s="91"/>
      <c r="NZP189" s="91"/>
      <c r="NZQ189" s="91"/>
      <c r="NZR189" s="91"/>
      <c r="NZS189" s="91"/>
      <c r="NZT189" s="91"/>
      <c r="NZU189" s="91"/>
      <c r="NZV189" s="91"/>
      <c r="NZW189" s="91"/>
      <c r="NZX189" s="91"/>
      <c r="NZY189" s="91"/>
      <c r="NZZ189" s="91"/>
      <c r="OAA189" s="91"/>
      <c r="OAB189" s="91"/>
      <c r="OAC189" s="91"/>
      <c r="OAD189" s="91"/>
      <c r="OAE189" s="91"/>
      <c r="OAF189" s="91"/>
      <c r="OAG189" s="91"/>
      <c r="OAH189" s="91"/>
      <c r="OAI189" s="91"/>
      <c r="OAJ189" s="91"/>
      <c r="OAK189" s="91"/>
      <c r="OAL189" s="91"/>
      <c r="OAM189" s="91"/>
      <c r="OAN189" s="91"/>
      <c r="OAO189" s="91"/>
      <c r="OAP189" s="91"/>
      <c r="OAQ189" s="91"/>
      <c r="OAR189" s="91"/>
      <c r="OAS189" s="91"/>
      <c r="OAT189" s="91"/>
      <c r="OAU189" s="91"/>
      <c r="OAV189" s="91"/>
      <c r="OAW189" s="91"/>
      <c r="OAX189" s="91"/>
      <c r="OAY189" s="91"/>
      <c r="OAZ189" s="91"/>
      <c r="OBA189" s="91"/>
      <c r="OBB189" s="91"/>
      <c r="OBC189" s="91"/>
      <c r="OBD189" s="91"/>
      <c r="OBE189" s="91"/>
      <c r="OBF189" s="91"/>
      <c r="OBG189" s="91"/>
      <c r="OBH189" s="91"/>
      <c r="OBI189" s="91"/>
      <c r="OBJ189" s="91"/>
      <c r="OBK189" s="91"/>
      <c r="OBL189" s="91"/>
      <c r="OBM189" s="91"/>
      <c r="OBN189" s="91"/>
      <c r="OBO189" s="91"/>
      <c r="OBP189" s="91"/>
      <c r="OBQ189" s="91"/>
      <c r="OBR189" s="91"/>
      <c r="OBS189" s="91"/>
      <c r="OBT189" s="91"/>
      <c r="OBU189" s="91"/>
      <c r="OBV189" s="91"/>
      <c r="OBW189" s="91"/>
      <c r="OBX189" s="91"/>
      <c r="OBY189" s="91"/>
      <c r="OBZ189" s="91"/>
      <c r="OCA189" s="91"/>
      <c r="OCB189" s="91"/>
      <c r="OCC189" s="91"/>
      <c r="OCD189" s="91"/>
      <c r="OCE189" s="91"/>
      <c r="OCF189" s="91"/>
      <c r="OCG189" s="91"/>
      <c r="OCH189" s="91"/>
      <c r="OCI189" s="91"/>
      <c r="OCJ189" s="91"/>
      <c r="OCK189" s="91"/>
      <c r="OCL189" s="91"/>
      <c r="OCM189" s="91"/>
      <c r="OCN189" s="91"/>
      <c r="OCO189" s="91"/>
      <c r="OCP189" s="91"/>
      <c r="OCQ189" s="91"/>
      <c r="OCR189" s="91"/>
      <c r="OCS189" s="91"/>
      <c r="OCT189" s="91"/>
      <c r="OCU189" s="91"/>
      <c r="OCV189" s="91"/>
      <c r="OCW189" s="91"/>
      <c r="OCX189" s="91"/>
      <c r="OCY189" s="91"/>
      <c r="OCZ189" s="91"/>
      <c r="ODA189" s="91"/>
      <c r="ODB189" s="91"/>
      <c r="ODC189" s="91"/>
      <c r="ODD189" s="91"/>
      <c r="ODE189" s="91"/>
      <c r="ODF189" s="91"/>
      <c r="ODG189" s="91"/>
      <c r="ODH189" s="91"/>
      <c r="ODI189" s="91"/>
      <c r="ODJ189" s="91"/>
      <c r="ODK189" s="91"/>
      <c r="ODL189" s="91"/>
      <c r="ODM189" s="91"/>
      <c r="ODN189" s="91"/>
      <c r="ODO189" s="91"/>
      <c r="ODP189" s="91"/>
      <c r="ODQ189" s="91"/>
      <c r="ODR189" s="91"/>
      <c r="ODS189" s="91"/>
      <c r="ODT189" s="91"/>
      <c r="ODU189" s="91"/>
      <c r="ODV189" s="91"/>
      <c r="ODW189" s="91"/>
      <c r="ODX189" s="91"/>
      <c r="ODY189" s="91"/>
      <c r="ODZ189" s="91"/>
      <c r="OEA189" s="91"/>
      <c r="OEB189" s="91"/>
      <c r="OEC189" s="91"/>
      <c r="OED189" s="91"/>
      <c r="OEE189" s="91"/>
      <c r="OEF189" s="91"/>
      <c r="OEG189" s="91"/>
      <c r="OEH189" s="91"/>
      <c r="OEI189" s="91"/>
      <c r="OEJ189" s="91"/>
      <c r="OEK189" s="91"/>
      <c r="OEL189" s="91"/>
      <c r="OEM189" s="91"/>
      <c r="OEN189" s="91"/>
      <c r="OEO189" s="91"/>
      <c r="OEP189" s="91"/>
      <c r="OEQ189" s="91"/>
      <c r="OER189" s="91"/>
      <c r="OES189" s="91"/>
      <c r="OET189" s="91"/>
      <c r="OEU189" s="91"/>
      <c r="OEV189" s="91"/>
      <c r="OEW189" s="91"/>
      <c r="OEX189" s="91"/>
      <c r="OEY189" s="91"/>
      <c r="OEZ189" s="91"/>
      <c r="OFA189" s="91"/>
      <c r="OFB189" s="91"/>
      <c r="OFC189" s="91"/>
      <c r="OFD189" s="91"/>
      <c r="OFE189" s="91"/>
      <c r="OFF189" s="91"/>
      <c r="OFG189" s="91"/>
      <c r="OFH189" s="91"/>
      <c r="OFI189" s="91"/>
      <c r="OFJ189" s="91"/>
      <c r="OFK189" s="91"/>
      <c r="OFL189" s="91"/>
      <c r="OFM189" s="91"/>
      <c r="OFN189" s="91"/>
      <c r="OFO189" s="91"/>
      <c r="OFP189" s="91"/>
      <c r="OFQ189" s="91"/>
      <c r="OFR189" s="91"/>
      <c r="OFS189" s="91"/>
      <c r="OFT189" s="91"/>
      <c r="OFU189" s="91"/>
      <c r="OFV189" s="91"/>
      <c r="OFW189" s="91"/>
      <c r="OFX189" s="91"/>
      <c r="OFY189" s="91"/>
      <c r="OFZ189" s="91"/>
      <c r="OGA189" s="91"/>
      <c r="OGB189" s="91"/>
      <c r="OGC189" s="91"/>
      <c r="OGD189" s="91"/>
      <c r="OGE189" s="91"/>
      <c r="OGF189" s="91"/>
      <c r="OGG189" s="91"/>
      <c r="OGH189" s="91"/>
      <c r="OGI189" s="91"/>
      <c r="OGJ189" s="91"/>
      <c r="OGK189" s="91"/>
      <c r="OGL189" s="91"/>
      <c r="OGM189" s="91"/>
      <c r="OGN189" s="91"/>
      <c r="OGO189" s="91"/>
      <c r="OGP189" s="91"/>
      <c r="OGQ189" s="91"/>
      <c r="OGR189" s="91"/>
      <c r="OGS189" s="91"/>
      <c r="OGT189" s="91"/>
      <c r="OGU189" s="91"/>
      <c r="OGV189" s="91"/>
      <c r="OGW189" s="91"/>
      <c r="OGX189" s="91"/>
      <c r="OGY189" s="91"/>
      <c r="OGZ189" s="91"/>
      <c r="OHA189" s="91"/>
      <c r="OHB189" s="91"/>
      <c r="OHC189" s="91"/>
      <c r="OHD189" s="91"/>
      <c r="OHE189" s="91"/>
      <c r="OHF189" s="91"/>
      <c r="OHG189" s="91"/>
      <c r="OHH189" s="91"/>
      <c r="OHI189" s="91"/>
      <c r="OHJ189" s="91"/>
      <c r="OHK189" s="91"/>
      <c r="OHL189" s="91"/>
      <c r="OHM189" s="91"/>
      <c r="OHN189" s="91"/>
      <c r="OHO189" s="91"/>
      <c r="OHP189" s="91"/>
      <c r="OHQ189" s="91"/>
      <c r="OHR189" s="91"/>
      <c r="OHS189" s="91"/>
      <c r="OHT189" s="91"/>
      <c r="OHU189" s="91"/>
      <c r="OHV189" s="91"/>
      <c r="OHW189" s="91"/>
      <c r="OHX189" s="91"/>
      <c r="OHY189" s="91"/>
      <c r="OHZ189" s="91"/>
      <c r="OIA189" s="91"/>
      <c r="OIB189" s="91"/>
      <c r="OIC189" s="91"/>
      <c r="OID189" s="91"/>
      <c r="OIE189" s="91"/>
      <c r="OIF189" s="91"/>
      <c r="OIG189" s="91"/>
      <c r="OIH189" s="91"/>
      <c r="OII189" s="91"/>
      <c r="OIJ189" s="91"/>
      <c r="OIK189" s="91"/>
      <c r="OIL189" s="91"/>
      <c r="OIM189" s="91"/>
      <c r="OIN189" s="91"/>
      <c r="OIO189" s="91"/>
      <c r="OIP189" s="91"/>
      <c r="OIQ189" s="91"/>
      <c r="OIR189" s="91"/>
      <c r="OIS189" s="91"/>
      <c r="OIT189" s="91"/>
      <c r="OIU189" s="91"/>
      <c r="OIV189" s="91"/>
      <c r="OIW189" s="91"/>
      <c r="OIX189" s="91"/>
      <c r="OIY189" s="91"/>
      <c r="OIZ189" s="91"/>
      <c r="OJA189" s="91"/>
      <c r="OJB189" s="91"/>
      <c r="OJC189" s="91"/>
      <c r="OJD189" s="91"/>
      <c r="OJE189" s="91"/>
      <c r="OJF189" s="91"/>
      <c r="OJG189" s="91"/>
      <c r="OJH189" s="91"/>
      <c r="OJI189" s="91"/>
      <c r="OJJ189" s="91"/>
      <c r="OJK189" s="91"/>
      <c r="OJL189" s="91"/>
      <c r="OJM189" s="91"/>
      <c r="OJN189" s="91"/>
      <c r="OJO189" s="91"/>
      <c r="OJP189" s="91"/>
      <c r="OJQ189" s="91"/>
      <c r="OJR189" s="91"/>
      <c r="OJS189" s="91"/>
      <c r="OJT189" s="91"/>
      <c r="OJU189" s="91"/>
      <c r="OJV189" s="91"/>
      <c r="OJW189" s="91"/>
      <c r="OJX189" s="91"/>
      <c r="OJY189" s="91"/>
      <c r="OJZ189" s="91"/>
      <c r="OKA189" s="91"/>
      <c r="OKB189" s="91"/>
      <c r="OKC189" s="91"/>
      <c r="OKD189" s="91"/>
      <c r="OKE189" s="91"/>
      <c r="OKF189" s="91"/>
      <c r="OKG189" s="91"/>
      <c r="OKH189" s="91"/>
      <c r="OKI189" s="91"/>
      <c r="OKJ189" s="91"/>
      <c r="OKK189" s="91"/>
      <c r="OKL189" s="91"/>
      <c r="OKM189" s="91"/>
      <c r="OKN189" s="91"/>
      <c r="OKO189" s="91"/>
      <c r="OKP189" s="91"/>
      <c r="OKQ189" s="91"/>
      <c r="OKR189" s="91"/>
      <c r="OKS189" s="91"/>
      <c r="OKT189" s="91"/>
      <c r="OKU189" s="91"/>
      <c r="OKV189" s="91"/>
      <c r="OKW189" s="91"/>
      <c r="OKX189" s="91"/>
      <c r="OKY189" s="91"/>
      <c r="OKZ189" s="91"/>
      <c r="OLA189" s="91"/>
      <c r="OLB189" s="91"/>
      <c r="OLC189" s="91"/>
      <c r="OLD189" s="91"/>
      <c r="OLE189" s="91"/>
      <c r="OLF189" s="91"/>
      <c r="OLG189" s="91"/>
      <c r="OLH189" s="91"/>
      <c r="OLI189" s="91"/>
      <c r="OLJ189" s="91"/>
      <c r="OLK189" s="91"/>
      <c r="OLL189" s="91"/>
      <c r="OLM189" s="91"/>
      <c r="OLN189" s="91"/>
      <c r="OLO189" s="91"/>
      <c r="OLP189" s="91"/>
      <c r="OLQ189" s="91"/>
      <c r="OLR189" s="91"/>
      <c r="OLS189" s="91"/>
      <c r="OLT189" s="91"/>
      <c r="OLU189" s="91"/>
      <c r="OLV189" s="91"/>
      <c r="OLW189" s="91"/>
      <c r="OLX189" s="91"/>
      <c r="OLY189" s="91"/>
      <c r="OLZ189" s="91"/>
      <c r="OMA189" s="91"/>
      <c r="OMB189" s="91"/>
      <c r="OMC189" s="91"/>
      <c r="OMD189" s="91"/>
      <c r="OME189" s="91"/>
      <c r="OMF189" s="91"/>
      <c r="OMG189" s="91"/>
      <c r="OMH189" s="91"/>
      <c r="OMI189" s="91"/>
      <c r="OMJ189" s="91"/>
      <c r="OMK189" s="91"/>
      <c r="OML189" s="91"/>
      <c r="OMM189" s="91"/>
      <c r="OMN189" s="91"/>
      <c r="OMO189" s="91"/>
      <c r="OMP189" s="91"/>
      <c r="OMQ189" s="91"/>
      <c r="OMR189" s="91"/>
      <c r="OMS189" s="91"/>
      <c r="OMT189" s="91"/>
      <c r="OMU189" s="91"/>
      <c r="OMV189" s="91"/>
      <c r="OMW189" s="91"/>
      <c r="OMX189" s="91"/>
      <c r="OMY189" s="91"/>
      <c r="OMZ189" s="91"/>
      <c r="ONA189" s="91"/>
      <c r="ONB189" s="91"/>
      <c r="ONC189" s="91"/>
      <c r="OND189" s="91"/>
      <c r="ONE189" s="91"/>
      <c r="ONF189" s="91"/>
      <c r="ONG189" s="91"/>
      <c r="ONH189" s="91"/>
      <c r="ONI189" s="91"/>
      <c r="ONJ189" s="91"/>
      <c r="ONK189" s="91"/>
      <c r="ONL189" s="91"/>
      <c r="ONM189" s="91"/>
      <c r="ONN189" s="91"/>
      <c r="ONO189" s="91"/>
      <c r="ONP189" s="91"/>
      <c r="ONQ189" s="91"/>
      <c r="ONR189" s="91"/>
      <c r="ONS189" s="91"/>
      <c r="ONT189" s="91"/>
      <c r="ONU189" s="91"/>
      <c r="ONV189" s="91"/>
      <c r="ONW189" s="91"/>
      <c r="ONX189" s="91"/>
      <c r="ONY189" s="91"/>
      <c r="ONZ189" s="91"/>
      <c r="OOA189" s="91"/>
      <c r="OOB189" s="91"/>
      <c r="OOC189" s="91"/>
      <c r="OOD189" s="91"/>
      <c r="OOE189" s="91"/>
      <c r="OOF189" s="91"/>
      <c r="OOG189" s="91"/>
      <c r="OOH189" s="91"/>
      <c r="OOI189" s="91"/>
      <c r="OOJ189" s="91"/>
      <c r="OOK189" s="91"/>
      <c r="OOL189" s="91"/>
      <c r="OOM189" s="91"/>
      <c r="OON189" s="91"/>
      <c r="OOO189" s="91"/>
      <c r="OOP189" s="91"/>
      <c r="OOQ189" s="91"/>
      <c r="OOR189" s="91"/>
      <c r="OOS189" s="91"/>
      <c r="OOT189" s="91"/>
      <c r="OOU189" s="91"/>
      <c r="OOV189" s="91"/>
      <c r="OOW189" s="91"/>
      <c r="OOX189" s="91"/>
      <c r="OOY189" s="91"/>
      <c r="OOZ189" s="91"/>
      <c r="OPA189" s="91"/>
      <c r="OPB189" s="91"/>
      <c r="OPC189" s="91"/>
      <c r="OPD189" s="91"/>
      <c r="OPE189" s="91"/>
      <c r="OPF189" s="91"/>
      <c r="OPG189" s="91"/>
      <c r="OPH189" s="91"/>
      <c r="OPI189" s="91"/>
      <c r="OPJ189" s="91"/>
      <c r="OPK189" s="91"/>
      <c r="OPL189" s="91"/>
      <c r="OPM189" s="91"/>
      <c r="OPN189" s="91"/>
      <c r="OPO189" s="91"/>
      <c r="OPP189" s="91"/>
      <c r="OPQ189" s="91"/>
      <c r="OPR189" s="91"/>
      <c r="OPS189" s="91"/>
      <c r="OPT189" s="91"/>
      <c r="OPU189" s="91"/>
      <c r="OPV189" s="91"/>
      <c r="OPW189" s="91"/>
      <c r="OPX189" s="91"/>
      <c r="OPY189" s="91"/>
      <c r="OPZ189" s="91"/>
      <c r="OQA189" s="91"/>
      <c r="OQB189" s="91"/>
      <c r="OQC189" s="91"/>
      <c r="OQD189" s="91"/>
      <c r="OQE189" s="91"/>
      <c r="OQF189" s="91"/>
      <c r="OQG189" s="91"/>
      <c r="OQH189" s="91"/>
      <c r="OQI189" s="91"/>
      <c r="OQJ189" s="91"/>
      <c r="OQK189" s="91"/>
      <c r="OQL189" s="91"/>
      <c r="OQM189" s="91"/>
      <c r="OQN189" s="91"/>
      <c r="OQO189" s="91"/>
      <c r="OQP189" s="91"/>
      <c r="OQQ189" s="91"/>
      <c r="OQR189" s="91"/>
      <c r="OQS189" s="91"/>
      <c r="OQT189" s="91"/>
      <c r="OQU189" s="91"/>
      <c r="OQV189" s="91"/>
      <c r="OQW189" s="91"/>
      <c r="OQX189" s="91"/>
      <c r="OQY189" s="91"/>
      <c r="OQZ189" s="91"/>
      <c r="ORA189" s="91"/>
      <c r="ORB189" s="91"/>
      <c r="ORC189" s="91"/>
      <c r="ORD189" s="91"/>
      <c r="ORE189" s="91"/>
      <c r="ORF189" s="91"/>
      <c r="ORG189" s="91"/>
      <c r="ORH189" s="91"/>
      <c r="ORI189" s="91"/>
      <c r="ORJ189" s="91"/>
      <c r="ORK189" s="91"/>
      <c r="ORL189" s="91"/>
      <c r="ORM189" s="91"/>
      <c r="ORN189" s="91"/>
      <c r="ORO189" s="91"/>
      <c r="ORP189" s="91"/>
      <c r="ORQ189" s="91"/>
      <c r="ORR189" s="91"/>
      <c r="ORS189" s="91"/>
      <c r="ORT189" s="91"/>
      <c r="ORU189" s="91"/>
      <c r="ORV189" s="91"/>
      <c r="ORW189" s="91"/>
      <c r="ORX189" s="91"/>
      <c r="ORY189" s="91"/>
      <c r="ORZ189" s="91"/>
      <c r="OSA189" s="91"/>
      <c r="OSB189" s="91"/>
      <c r="OSC189" s="91"/>
      <c r="OSD189" s="91"/>
      <c r="OSE189" s="91"/>
      <c r="OSF189" s="91"/>
      <c r="OSG189" s="91"/>
      <c r="OSH189" s="91"/>
      <c r="OSI189" s="91"/>
      <c r="OSJ189" s="91"/>
      <c r="OSK189" s="91"/>
      <c r="OSL189" s="91"/>
      <c r="OSM189" s="91"/>
      <c r="OSN189" s="91"/>
      <c r="OSO189" s="91"/>
      <c r="OSP189" s="91"/>
      <c r="OSQ189" s="91"/>
      <c r="OSR189" s="91"/>
      <c r="OSS189" s="91"/>
      <c r="OST189" s="91"/>
      <c r="OSU189" s="91"/>
      <c r="OSV189" s="91"/>
      <c r="OSW189" s="91"/>
      <c r="OSX189" s="91"/>
      <c r="OSY189" s="91"/>
      <c r="OSZ189" s="91"/>
      <c r="OTA189" s="91"/>
      <c r="OTB189" s="91"/>
      <c r="OTC189" s="91"/>
      <c r="OTD189" s="91"/>
      <c r="OTE189" s="91"/>
      <c r="OTF189" s="91"/>
      <c r="OTG189" s="91"/>
      <c r="OTH189" s="91"/>
      <c r="OTI189" s="91"/>
      <c r="OTJ189" s="91"/>
      <c r="OTK189" s="91"/>
      <c r="OTL189" s="91"/>
      <c r="OTM189" s="91"/>
      <c r="OTN189" s="91"/>
      <c r="OTO189" s="91"/>
      <c r="OTP189" s="91"/>
      <c r="OTQ189" s="91"/>
      <c r="OTR189" s="91"/>
      <c r="OTS189" s="91"/>
      <c r="OTT189" s="91"/>
      <c r="OTU189" s="91"/>
      <c r="OTV189" s="91"/>
      <c r="OTW189" s="91"/>
      <c r="OTX189" s="91"/>
      <c r="OTY189" s="91"/>
      <c r="OTZ189" s="91"/>
      <c r="OUA189" s="91"/>
      <c r="OUB189" s="91"/>
      <c r="OUC189" s="91"/>
      <c r="OUD189" s="91"/>
      <c r="OUE189" s="91"/>
      <c r="OUF189" s="91"/>
      <c r="OUG189" s="91"/>
      <c r="OUH189" s="91"/>
      <c r="OUI189" s="91"/>
      <c r="OUJ189" s="91"/>
      <c r="OUK189" s="91"/>
      <c r="OUL189" s="91"/>
      <c r="OUM189" s="91"/>
      <c r="OUN189" s="91"/>
      <c r="OUO189" s="91"/>
      <c r="OUP189" s="91"/>
      <c r="OUQ189" s="91"/>
      <c r="OUR189" s="91"/>
      <c r="OUS189" s="91"/>
      <c r="OUT189" s="91"/>
      <c r="OUU189" s="91"/>
      <c r="OUV189" s="91"/>
      <c r="OUW189" s="91"/>
      <c r="OUX189" s="91"/>
      <c r="OUY189" s="91"/>
      <c r="OUZ189" s="91"/>
      <c r="OVA189" s="91"/>
      <c r="OVB189" s="91"/>
      <c r="OVC189" s="91"/>
      <c r="OVD189" s="91"/>
      <c r="OVE189" s="91"/>
      <c r="OVF189" s="91"/>
      <c r="OVG189" s="91"/>
      <c r="OVH189" s="91"/>
      <c r="OVI189" s="91"/>
      <c r="OVJ189" s="91"/>
      <c r="OVK189" s="91"/>
      <c r="OVL189" s="91"/>
      <c r="OVM189" s="91"/>
      <c r="OVN189" s="91"/>
      <c r="OVO189" s="91"/>
      <c r="OVP189" s="91"/>
      <c r="OVQ189" s="91"/>
      <c r="OVR189" s="91"/>
      <c r="OVS189" s="91"/>
      <c r="OVT189" s="91"/>
      <c r="OVU189" s="91"/>
      <c r="OVV189" s="91"/>
      <c r="OVW189" s="91"/>
      <c r="OVX189" s="91"/>
      <c r="OVY189" s="91"/>
      <c r="OVZ189" s="91"/>
      <c r="OWA189" s="91"/>
      <c r="OWB189" s="91"/>
      <c r="OWC189" s="91"/>
      <c r="OWD189" s="91"/>
      <c r="OWE189" s="91"/>
      <c r="OWF189" s="91"/>
      <c r="OWG189" s="91"/>
      <c r="OWH189" s="91"/>
      <c r="OWI189" s="91"/>
      <c r="OWJ189" s="91"/>
      <c r="OWK189" s="91"/>
      <c r="OWL189" s="91"/>
      <c r="OWM189" s="91"/>
      <c r="OWN189" s="91"/>
      <c r="OWO189" s="91"/>
      <c r="OWP189" s="91"/>
      <c r="OWQ189" s="91"/>
      <c r="OWR189" s="91"/>
      <c r="OWS189" s="91"/>
      <c r="OWT189" s="91"/>
      <c r="OWU189" s="91"/>
      <c r="OWV189" s="91"/>
      <c r="OWW189" s="91"/>
      <c r="OWX189" s="91"/>
      <c r="OWY189" s="91"/>
      <c r="OWZ189" s="91"/>
      <c r="OXA189" s="91"/>
      <c r="OXB189" s="91"/>
      <c r="OXC189" s="91"/>
      <c r="OXD189" s="91"/>
      <c r="OXE189" s="91"/>
      <c r="OXF189" s="91"/>
      <c r="OXG189" s="91"/>
      <c r="OXH189" s="91"/>
      <c r="OXI189" s="91"/>
      <c r="OXJ189" s="91"/>
      <c r="OXK189" s="91"/>
      <c r="OXL189" s="91"/>
      <c r="OXM189" s="91"/>
      <c r="OXN189" s="91"/>
      <c r="OXO189" s="91"/>
      <c r="OXP189" s="91"/>
      <c r="OXQ189" s="91"/>
      <c r="OXR189" s="91"/>
      <c r="OXS189" s="91"/>
      <c r="OXT189" s="91"/>
      <c r="OXU189" s="91"/>
      <c r="OXV189" s="91"/>
      <c r="OXW189" s="91"/>
      <c r="OXX189" s="91"/>
      <c r="OXY189" s="91"/>
      <c r="OXZ189" s="91"/>
      <c r="OYA189" s="91"/>
      <c r="OYB189" s="91"/>
      <c r="OYC189" s="91"/>
      <c r="OYD189" s="91"/>
      <c r="OYE189" s="91"/>
      <c r="OYF189" s="91"/>
      <c r="OYG189" s="91"/>
      <c r="OYH189" s="91"/>
      <c r="OYI189" s="91"/>
      <c r="OYJ189" s="91"/>
      <c r="OYK189" s="91"/>
      <c r="OYL189" s="91"/>
      <c r="OYM189" s="91"/>
      <c r="OYN189" s="91"/>
      <c r="OYO189" s="91"/>
      <c r="OYP189" s="91"/>
      <c r="OYQ189" s="91"/>
      <c r="OYR189" s="91"/>
      <c r="OYS189" s="91"/>
      <c r="OYT189" s="91"/>
      <c r="OYU189" s="91"/>
      <c r="OYV189" s="91"/>
      <c r="OYW189" s="91"/>
      <c r="OYX189" s="91"/>
      <c r="OYY189" s="91"/>
      <c r="OYZ189" s="91"/>
      <c r="OZA189" s="91"/>
      <c r="OZB189" s="91"/>
      <c r="OZC189" s="91"/>
      <c r="OZD189" s="91"/>
      <c r="OZE189" s="91"/>
      <c r="OZF189" s="91"/>
      <c r="OZG189" s="91"/>
      <c r="OZH189" s="91"/>
      <c r="OZI189" s="91"/>
      <c r="OZJ189" s="91"/>
      <c r="OZK189" s="91"/>
      <c r="OZL189" s="91"/>
      <c r="OZM189" s="91"/>
      <c r="OZN189" s="91"/>
      <c r="OZO189" s="91"/>
      <c r="OZP189" s="91"/>
      <c r="OZQ189" s="91"/>
      <c r="OZR189" s="91"/>
      <c r="OZS189" s="91"/>
      <c r="OZT189" s="91"/>
      <c r="OZU189" s="91"/>
      <c r="OZV189" s="91"/>
      <c r="OZW189" s="91"/>
      <c r="OZX189" s="91"/>
      <c r="OZY189" s="91"/>
      <c r="OZZ189" s="91"/>
      <c r="PAA189" s="91"/>
      <c r="PAB189" s="91"/>
      <c r="PAC189" s="91"/>
      <c r="PAD189" s="91"/>
      <c r="PAE189" s="91"/>
      <c r="PAF189" s="91"/>
      <c r="PAG189" s="91"/>
      <c r="PAH189" s="91"/>
      <c r="PAI189" s="91"/>
      <c r="PAJ189" s="91"/>
      <c r="PAK189" s="91"/>
      <c r="PAL189" s="91"/>
      <c r="PAM189" s="91"/>
      <c r="PAN189" s="91"/>
      <c r="PAO189" s="91"/>
      <c r="PAP189" s="91"/>
      <c r="PAQ189" s="91"/>
      <c r="PAR189" s="91"/>
      <c r="PAS189" s="91"/>
      <c r="PAT189" s="91"/>
      <c r="PAU189" s="91"/>
      <c r="PAV189" s="91"/>
      <c r="PAW189" s="91"/>
      <c r="PAX189" s="91"/>
      <c r="PAY189" s="91"/>
      <c r="PAZ189" s="91"/>
      <c r="PBA189" s="91"/>
      <c r="PBB189" s="91"/>
      <c r="PBC189" s="91"/>
      <c r="PBD189" s="91"/>
      <c r="PBE189" s="91"/>
      <c r="PBF189" s="91"/>
      <c r="PBG189" s="91"/>
      <c r="PBH189" s="91"/>
      <c r="PBI189" s="91"/>
      <c r="PBJ189" s="91"/>
      <c r="PBK189" s="91"/>
      <c r="PBL189" s="91"/>
      <c r="PBM189" s="91"/>
      <c r="PBN189" s="91"/>
      <c r="PBO189" s="91"/>
      <c r="PBP189" s="91"/>
      <c r="PBQ189" s="91"/>
      <c r="PBR189" s="91"/>
      <c r="PBS189" s="91"/>
      <c r="PBT189" s="91"/>
      <c r="PBU189" s="91"/>
      <c r="PBV189" s="91"/>
      <c r="PBW189" s="91"/>
      <c r="PBX189" s="91"/>
      <c r="PBY189" s="91"/>
      <c r="PBZ189" s="91"/>
      <c r="PCA189" s="91"/>
      <c r="PCB189" s="91"/>
      <c r="PCC189" s="91"/>
      <c r="PCD189" s="91"/>
      <c r="PCE189" s="91"/>
      <c r="PCF189" s="91"/>
      <c r="PCG189" s="91"/>
      <c r="PCH189" s="91"/>
      <c r="PCI189" s="91"/>
      <c r="PCJ189" s="91"/>
      <c r="PCK189" s="91"/>
      <c r="PCL189" s="91"/>
      <c r="PCM189" s="91"/>
      <c r="PCN189" s="91"/>
      <c r="PCO189" s="91"/>
      <c r="PCP189" s="91"/>
      <c r="PCQ189" s="91"/>
      <c r="PCR189" s="91"/>
      <c r="PCS189" s="91"/>
      <c r="PCT189" s="91"/>
      <c r="PCU189" s="91"/>
      <c r="PCV189" s="91"/>
      <c r="PCW189" s="91"/>
      <c r="PCX189" s="91"/>
      <c r="PCY189" s="91"/>
      <c r="PCZ189" s="91"/>
      <c r="PDA189" s="91"/>
      <c r="PDB189" s="91"/>
      <c r="PDC189" s="91"/>
      <c r="PDD189" s="91"/>
      <c r="PDE189" s="91"/>
      <c r="PDF189" s="91"/>
      <c r="PDG189" s="91"/>
      <c r="PDH189" s="91"/>
      <c r="PDI189" s="91"/>
      <c r="PDJ189" s="91"/>
      <c r="PDK189" s="91"/>
      <c r="PDL189" s="91"/>
      <c r="PDM189" s="91"/>
      <c r="PDN189" s="91"/>
      <c r="PDO189" s="91"/>
      <c r="PDP189" s="91"/>
      <c r="PDQ189" s="91"/>
      <c r="PDR189" s="91"/>
      <c r="PDS189" s="91"/>
      <c r="PDT189" s="91"/>
      <c r="PDU189" s="91"/>
      <c r="PDV189" s="91"/>
      <c r="PDW189" s="91"/>
      <c r="PDX189" s="91"/>
      <c r="PDY189" s="91"/>
      <c r="PDZ189" s="91"/>
      <c r="PEA189" s="91"/>
      <c r="PEB189" s="91"/>
      <c r="PEC189" s="91"/>
      <c r="PED189" s="91"/>
      <c r="PEE189" s="91"/>
      <c r="PEF189" s="91"/>
      <c r="PEG189" s="91"/>
      <c r="PEH189" s="91"/>
      <c r="PEI189" s="91"/>
      <c r="PEJ189" s="91"/>
      <c r="PEK189" s="91"/>
      <c r="PEL189" s="91"/>
      <c r="PEM189" s="91"/>
      <c r="PEN189" s="91"/>
      <c r="PEO189" s="91"/>
      <c r="PEP189" s="91"/>
      <c r="PEQ189" s="91"/>
      <c r="PER189" s="91"/>
      <c r="PES189" s="91"/>
      <c r="PET189" s="91"/>
      <c r="PEU189" s="91"/>
      <c r="PEV189" s="91"/>
      <c r="PEW189" s="91"/>
      <c r="PEX189" s="91"/>
      <c r="PEY189" s="91"/>
      <c r="PEZ189" s="91"/>
      <c r="PFA189" s="91"/>
      <c r="PFB189" s="91"/>
      <c r="PFC189" s="91"/>
      <c r="PFD189" s="91"/>
      <c r="PFE189" s="91"/>
      <c r="PFF189" s="91"/>
      <c r="PFG189" s="91"/>
      <c r="PFH189" s="91"/>
      <c r="PFI189" s="91"/>
      <c r="PFJ189" s="91"/>
      <c r="PFK189" s="91"/>
      <c r="PFL189" s="91"/>
      <c r="PFM189" s="91"/>
      <c r="PFN189" s="91"/>
      <c r="PFO189" s="91"/>
      <c r="PFP189" s="91"/>
      <c r="PFQ189" s="91"/>
      <c r="PFR189" s="91"/>
      <c r="PFS189" s="91"/>
      <c r="PFT189" s="91"/>
      <c r="PFU189" s="91"/>
      <c r="PFV189" s="91"/>
      <c r="PFW189" s="91"/>
      <c r="PFX189" s="91"/>
      <c r="PFY189" s="91"/>
      <c r="PFZ189" s="91"/>
      <c r="PGA189" s="91"/>
      <c r="PGB189" s="91"/>
      <c r="PGC189" s="91"/>
      <c r="PGD189" s="91"/>
      <c r="PGE189" s="91"/>
      <c r="PGF189" s="91"/>
      <c r="PGG189" s="91"/>
      <c r="PGH189" s="91"/>
      <c r="PGI189" s="91"/>
      <c r="PGJ189" s="91"/>
      <c r="PGK189" s="91"/>
      <c r="PGL189" s="91"/>
      <c r="PGM189" s="91"/>
      <c r="PGN189" s="91"/>
      <c r="PGO189" s="91"/>
      <c r="PGP189" s="91"/>
      <c r="PGQ189" s="91"/>
      <c r="PGR189" s="91"/>
      <c r="PGS189" s="91"/>
      <c r="PGT189" s="91"/>
      <c r="PGU189" s="91"/>
      <c r="PGV189" s="91"/>
      <c r="PGW189" s="91"/>
      <c r="PGX189" s="91"/>
      <c r="PGY189" s="91"/>
      <c r="PGZ189" s="91"/>
      <c r="PHA189" s="91"/>
      <c r="PHB189" s="91"/>
      <c r="PHC189" s="91"/>
      <c r="PHD189" s="91"/>
      <c r="PHE189" s="91"/>
      <c r="PHF189" s="91"/>
      <c r="PHG189" s="91"/>
      <c r="PHH189" s="91"/>
      <c r="PHI189" s="91"/>
      <c r="PHJ189" s="91"/>
      <c r="PHK189" s="91"/>
      <c r="PHL189" s="91"/>
      <c r="PHM189" s="91"/>
      <c r="PHN189" s="91"/>
      <c r="PHO189" s="91"/>
      <c r="PHP189" s="91"/>
      <c r="PHQ189" s="91"/>
      <c r="PHR189" s="91"/>
      <c r="PHS189" s="91"/>
      <c r="PHT189" s="91"/>
      <c r="PHU189" s="91"/>
      <c r="PHV189" s="91"/>
      <c r="PHW189" s="91"/>
      <c r="PHX189" s="91"/>
      <c r="PHY189" s="91"/>
      <c r="PHZ189" s="91"/>
      <c r="PIA189" s="91"/>
      <c r="PIB189" s="91"/>
      <c r="PIC189" s="91"/>
      <c r="PID189" s="91"/>
      <c r="PIE189" s="91"/>
      <c r="PIF189" s="91"/>
      <c r="PIG189" s="91"/>
      <c r="PIH189" s="91"/>
      <c r="PII189" s="91"/>
      <c r="PIJ189" s="91"/>
      <c r="PIK189" s="91"/>
      <c r="PIL189" s="91"/>
      <c r="PIM189" s="91"/>
      <c r="PIN189" s="91"/>
      <c r="PIO189" s="91"/>
      <c r="PIP189" s="91"/>
      <c r="PIQ189" s="91"/>
      <c r="PIR189" s="91"/>
      <c r="PIS189" s="91"/>
      <c r="PIT189" s="91"/>
      <c r="PIU189" s="91"/>
      <c r="PIV189" s="91"/>
      <c r="PIW189" s="91"/>
      <c r="PIX189" s="91"/>
      <c r="PIY189" s="91"/>
      <c r="PIZ189" s="91"/>
      <c r="PJA189" s="91"/>
      <c r="PJB189" s="91"/>
      <c r="PJC189" s="91"/>
      <c r="PJD189" s="91"/>
      <c r="PJE189" s="91"/>
      <c r="PJF189" s="91"/>
      <c r="PJG189" s="91"/>
      <c r="PJH189" s="91"/>
      <c r="PJI189" s="91"/>
      <c r="PJJ189" s="91"/>
      <c r="PJK189" s="91"/>
      <c r="PJL189" s="91"/>
      <c r="PJM189" s="91"/>
      <c r="PJN189" s="91"/>
      <c r="PJO189" s="91"/>
      <c r="PJP189" s="91"/>
      <c r="PJQ189" s="91"/>
      <c r="PJR189" s="91"/>
      <c r="PJS189" s="91"/>
      <c r="PJT189" s="91"/>
      <c r="PJU189" s="91"/>
      <c r="PJV189" s="91"/>
      <c r="PJW189" s="91"/>
      <c r="PJX189" s="91"/>
      <c r="PJY189" s="91"/>
      <c r="PJZ189" s="91"/>
      <c r="PKA189" s="91"/>
      <c r="PKB189" s="91"/>
      <c r="PKC189" s="91"/>
      <c r="PKD189" s="91"/>
      <c r="PKE189" s="91"/>
      <c r="PKF189" s="91"/>
      <c r="PKG189" s="91"/>
      <c r="PKH189" s="91"/>
      <c r="PKI189" s="91"/>
      <c r="PKJ189" s="91"/>
      <c r="PKK189" s="91"/>
      <c r="PKL189" s="91"/>
      <c r="PKM189" s="91"/>
      <c r="PKN189" s="91"/>
      <c r="PKO189" s="91"/>
      <c r="PKP189" s="91"/>
      <c r="PKQ189" s="91"/>
      <c r="PKR189" s="91"/>
      <c r="PKS189" s="91"/>
      <c r="PKT189" s="91"/>
      <c r="PKU189" s="91"/>
      <c r="PKV189" s="91"/>
      <c r="PKW189" s="91"/>
      <c r="PKX189" s="91"/>
      <c r="PKY189" s="91"/>
      <c r="PKZ189" s="91"/>
      <c r="PLA189" s="91"/>
      <c r="PLB189" s="91"/>
      <c r="PLC189" s="91"/>
      <c r="PLD189" s="91"/>
      <c r="PLE189" s="91"/>
      <c r="PLF189" s="91"/>
      <c r="PLG189" s="91"/>
      <c r="PLH189" s="91"/>
      <c r="PLI189" s="91"/>
      <c r="PLJ189" s="91"/>
      <c r="PLK189" s="91"/>
      <c r="PLL189" s="91"/>
      <c r="PLM189" s="91"/>
      <c r="PLN189" s="91"/>
      <c r="PLO189" s="91"/>
      <c r="PLP189" s="91"/>
      <c r="PLQ189" s="91"/>
      <c r="PLR189" s="91"/>
      <c r="PLS189" s="91"/>
      <c r="PLT189" s="91"/>
      <c r="PLU189" s="91"/>
      <c r="PLV189" s="91"/>
      <c r="PLW189" s="91"/>
      <c r="PLX189" s="91"/>
      <c r="PLY189" s="91"/>
      <c r="PLZ189" s="91"/>
      <c r="PMA189" s="91"/>
      <c r="PMB189" s="91"/>
      <c r="PMC189" s="91"/>
      <c r="PMD189" s="91"/>
      <c r="PME189" s="91"/>
      <c r="PMF189" s="91"/>
      <c r="PMG189" s="91"/>
      <c r="PMH189" s="91"/>
      <c r="PMI189" s="91"/>
      <c r="PMJ189" s="91"/>
      <c r="PMK189" s="91"/>
      <c r="PML189" s="91"/>
      <c r="PMM189" s="91"/>
      <c r="PMN189" s="91"/>
      <c r="PMO189" s="91"/>
      <c r="PMP189" s="91"/>
      <c r="PMQ189" s="91"/>
      <c r="PMR189" s="91"/>
      <c r="PMS189" s="91"/>
      <c r="PMT189" s="91"/>
      <c r="PMU189" s="91"/>
      <c r="PMV189" s="91"/>
      <c r="PMW189" s="91"/>
      <c r="PMX189" s="91"/>
      <c r="PMY189" s="91"/>
      <c r="PMZ189" s="91"/>
      <c r="PNA189" s="91"/>
      <c r="PNB189" s="91"/>
      <c r="PNC189" s="91"/>
      <c r="PND189" s="91"/>
      <c r="PNE189" s="91"/>
      <c r="PNF189" s="91"/>
      <c r="PNG189" s="91"/>
      <c r="PNH189" s="91"/>
      <c r="PNI189" s="91"/>
      <c r="PNJ189" s="91"/>
      <c r="PNK189" s="91"/>
      <c r="PNL189" s="91"/>
      <c r="PNM189" s="91"/>
      <c r="PNN189" s="91"/>
      <c r="PNO189" s="91"/>
      <c r="PNP189" s="91"/>
      <c r="PNQ189" s="91"/>
      <c r="PNR189" s="91"/>
      <c r="PNS189" s="91"/>
      <c r="PNT189" s="91"/>
      <c r="PNU189" s="91"/>
      <c r="PNV189" s="91"/>
      <c r="PNW189" s="91"/>
      <c r="PNX189" s="91"/>
      <c r="PNY189" s="91"/>
      <c r="PNZ189" s="91"/>
      <c r="POA189" s="91"/>
      <c r="POB189" s="91"/>
      <c r="POC189" s="91"/>
      <c r="POD189" s="91"/>
      <c r="POE189" s="91"/>
      <c r="POF189" s="91"/>
      <c r="POG189" s="91"/>
      <c r="POH189" s="91"/>
      <c r="POI189" s="91"/>
      <c r="POJ189" s="91"/>
      <c r="POK189" s="91"/>
      <c r="POL189" s="91"/>
      <c r="POM189" s="91"/>
      <c r="PON189" s="91"/>
      <c r="POO189" s="91"/>
      <c r="POP189" s="91"/>
      <c r="POQ189" s="91"/>
      <c r="POR189" s="91"/>
      <c r="POS189" s="91"/>
      <c r="POT189" s="91"/>
      <c r="POU189" s="91"/>
      <c r="POV189" s="91"/>
      <c r="POW189" s="91"/>
      <c r="POX189" s="91"/>
      <c r="POY189" s="91"/>
      <c r="POZ189" s="91"/>
      <c r="PPA189" s="91"/>
      <c r="PPB189" s="91"/>
      <c r="PPC189" s="91"/>
      <c r="PPD189" s="91"/>
      <c r="PPE189" s="91"/>
      <c r="PPF189" s="91"/>
      <c r="PPG189" s="91"/>
      <c r="PPH189" s="91"/>
      <c r="PPI189" s="91"/>
      <c r="PPJ189" s="91"/>
      <c r="PPK189" s="91"/>
      <c r="PPL189" s="91"/>
      <c r="PPM189" s="91"/>
      <c r="PPN189" s="91"/>
      <c r="PPO189" s="91"/>
      <c r="PPP189" s="91"/>
      <c r="PPQ189" s="91"/>
      <c r="PPR189" s="91"/>
      <c r="PPS189" s="91"/>
      <c r="PPT189" s="91"/>
      <c r="PPU189" s="91"/>
      <c r="PPV189" s="91"/>
      <c r="PPW189" s="91"/>
      <c r="PPX189" s="91"/>
      <c r="PPY189" s="91"/>
      <c r="PPZ189" s="91"/>
      <c r="PQA189" s="91"/>
      <c r="PQB189" s="91"/>
      <c r="PQC189" s="91"/>
      <c r="PQD189" s="91"/>
      <c r="PQE189" s="91"/>
      <c r="PQF189" s="91"/>
      <c r="PQG189" s="91"/>
      <c r="PQH189" s="91"/>
      <c r="PQI189" s="91"/>
      <c r="PQJ189" s="91"/>
      <c r="PQK189" s="91"/>
      <c r="PQL189" s="91"/>
      <c r="PQM189" s="91"/>
      <c r="PQN189" s="91"/>
      <c r="PQO189" s="91"/>
      <c r="PQP189" s="91"/>
      <c r="PQQ189" s="91"/>
      <c r="PQR189" s="91"/>
      <c r="PQS189" s="91"/>
      <c r="PQT189" s="91"/>
      <c r="PQU189" s="91"/>
      <c r="PQV189" s="91"/>
      <c r="PQW189" s="91"/>
      <c r="PQX189" s="91"/>
      <c r="PQY189" s="91"/>
      <c r="PQZ189" s="91"/>
      <c r="PRA189" s="91"/>
      <c r="PRB189" s="91"/>
      <c r="PRC189" s="91"/>
      <c r="PRD189" s="91"/>
      <c r="PRE189" s="91"/>
      <c r="PRF189" s="91"/>
      <c r="PRG189" s="91"/>
      <c r="PRH189" s="91"/>
      <c r="PRI189" s="91"/>
      <c r="PRJ189" s="91"/>
      <c r="PRK189" s="91"/>
      <c r="PRL189" s="91"/>
      <c r="PRM189" s="91"/>
      <c r="PRN189" s="91"/>
      <c r="PRO189" s="91"/>
      <c r="PRP189" s="91"/>
      <c r="PRQ189" s="91"/>
      <c r="PRR189" s="91"/>
      <c r="PRS189" s="91"/>
      <c r="PRT189" s="91"/>
      <c r="PRU189" s="91"/>
      <c r="PRV189" s="91"/>
      <c r="PRW189" s="91"/>
      <c r="PRX189" s="91"/>
      <c r="PRY189" s="91"/>
      <c r="PRZ189" s="91"/>
      <c r="PSA189" s="91"/>
      <c r="PSB189" s="91"/>
      <c r="PSC189" s="91"/>
      <c r="PSD189" s="91"/>
      <c r="PSE189" s="91"/>
      <c r="PSF189" s="91"/>
      <c r="PSG189" s="91"/>
      <c r="PSH189" s="91"/>
      <c r="PSI189" s="91"/>
      <c r="PSJ189" s="91"/>
      <c r="PSK189" s="91"/>
      <c r="PSL189" s="91"/>
      <c r="PSM189" s="91"/>
      <c r="PSN189" s="91"/>
      <c r="PSO189" s="91"/>
      <c r="PSP189" s="91"/>
      <c r="PSQ189" s="91"/>
      <c r="PSR189" s="91"/>
      <c r="PSS189" s="91"/>
      <c r="PST189" s="91"/>
      <c r="PSU189" s="91"/>
      <c r="PSV189" s="91"/>
      <c r="PSW189" s="91"/>
      <c r="PSX189" s="91"/>
      <c r="PSY189" s="91"/>
      <c r="PSZ189" s="91"/>
      <c r="PTA189" s="91"/>
      <c r="PTB189" s="91"/>
      <c r="PTC189" s="91"/>
      <c r="PTD189" s="91"/>
      <c r="PTE189" s="91"/>
      <c r="PTF189" s="91"/>
      <c r="PTG189" s="91"/>
      <c r="PTH189" s="91"/>
      <c r="PTI189" s="91"/>
      <c r="PTJ189" s="91"/>
      <c r="PTK189" s="91"/>
      <c r="PTL189" s="91"/>
      <c r="PTM189" s="91"/>
      <c r="PTN189" s="91"/>
      <c r="PTO189" s="91"/>
      <c r="PTP189" s="91"/>
      <c r="PTQ189" s="91"/>
      <c r="PTR189" s="91"/>
      <c r="PTS189" s="91"/>
      <c r="PTT189" s="91"/>
      <c r="PTU189" s="91"/>
      <c r="PTV189" s="91"/>
      <c r="PTW189" s="91"/>
      <c r="PTX189" s="91"/>
      <c r="PTY189" s="91"/>
      <c r="PTZ189" s="91"/>
      <c r="PUA189" s="91"/>
      <c r="PUB189" s="91"/>
      <c r="PUC189" s="91"/>
      <c r="PUD189" s="91"/>
      <c r="PUE189" s="91"/>
      <c r="PUF189" s="91"/>
      <c r="PUG189" s="91"/>
      <c r="PUH189" s="91"/>
      <c r="PUI189" s="91"/>
      <c r="PUJ189" s="91"/>
      <c r="PUK189" s="91"/>
      <c r="PUL189" s="91"/>
      <c r="PUM189" s="91"/>
      <c r="PUN189" s="91"/>
      <c r="PUO189" s="91"/>
      <c r="PUP189" s="91"/>
      <c r="PUQ189" s="91"/>
      <c r="PUR189" s="91"/>
      <c r="PUS189" s="91"/>
      <c r="PUT189" s="91"/>
      <c r="PUU189" s="91"/>
      <c r="PUV189" s="91"/>
      <c r="PUW189" s="91"/>
      <c r="PUX189" s="91"/>
      <c r="PUY189" s="91"/>
      <c r="PUZ189" s="91"/>
      <c r="PVA189" s="91"/>
      <c r="PVB189" s="91"/>
      <c r="PVC189" s="91"/>
      <c r="PVD189" s="91"/>
      <c r="PVE189" s="91"/>
      <c r="PVF189" s="91"/>
      <c r="PVG189" s="91"/>
      <c r="PVH189" s="91"/>
      <c r="PVI189" s="91"/>
      <c r="PVJ189" s="91"/>
      <c r="PVK189" s="91"/>
      <c r="PVL189" s="91"/>
      <c r="PVM189" s="91"/>
      <c r="PVN189" s="91"/>
      <c r="PVO189" s="91"/>
      <c r="PVP189" s="91"/>
      <c r="PVQ189" s="91"/>
      <c r="PVR189" s="91"/>
      <c r="PVS189" s="91"/>
      <c r="PVT189" s="91"/>
      <c r="PVU189" s="91"/>
      <c r="PVV189" s="91"/>
      <c r="PVW189" s="91"/>
      <c r="PVX189" s="91"/>
      <c r="PVY189" s="91"/>
      <c r="PVZ189" s="91"/>
      <c r="PWA189" s="91"/>
      <c r="PWB189" s="91"/>
      <c r="PWC189" s="91"/>
      <c r="PWD189" s="91"/>
      <c r="PWE189" s="91"/>
      <c r="PWF189" s="91"/>
      <c r="PWG189" s="91"/>
      <c r="PWH189" s="91"/>
      <c r="PWI189" s="91"/>
      <c r="PWJ189" s="91"/>
      <c r="PWK189" s="91"/>
      <c r="PWL189" s="91"/>
      <c r="PWM189" s="91"/>
      <c r="PWN189" s="91"/>
      <c r="PWO189" s="91"/>
      <c r="PWP189" s="91"/>
      <c r="PWQ189" s="91"/>
      <c r="PWR189" s="91"/>
      <c r="PWS189" s="91"/>
      <c r="PWT189" s="91"/>
      <c r="PWU189" s="91"/>
      <c r="PWV189" s="91"/>
      <c r="PWW189" s="91"/>
      <c r="PWX189" s="91"/>
      <c r="PWY189" s="91"/>
      <c r="PWZ189" s="91"/>
      <c r="PXA189" s="91"/>
      <c r="PXB189" s="91"/>
      <c r="PXC189" s="91"/>
      <c r="PXD189" s="91"/>
      <c r="PXE189" s="91"/>
      <c r="PXF189" s="91"/>
      <c r="PXG189" s="91"/>
      <c r="PXH189" s="91"/>
      <c r="PXI189" s="91"/>
      <c r="PXJ189" s="91"/>
      <c r="PXK189" s="91"/>
      <c r="PXL189" s="91"/>
      <c r="PXM189" s="91"/>
      <c r="PXN189" s="91"/>
      <c r="PXO189" s="91"/>
      <c r="PXP189" s="91"/>
      <c r="PXQ189" s="91"/>
      <c r="PXR189" s="91"/>
      <c r="PXS189" s="91"/>
      <c r="PXT189" s="91"/>
      <c r="PXU189" s="91"/>
      <c r="PXV189" s="91"/>
      <c r="PXW189" s="91"/>
      <c r="PXX189" s="91"/>
      <c r="PXY189" s="91"/>
      <c r="PXZ189" s="91"/>
      <c r="PYA189" s="91"/>
      <c r="PYB189" s="91"/>
      <c r="PYC189" s="91"/>
      <c r="PYD189" s="91"/>
      <c r="PYE189" s="91"/>
      <c r="PYF189" s="91"/>
      <c r="PYG189" s="91"/>
      <c r="PYH189" s="91"/>
      <c r="PYI189" s="91"/>
      <c r="PYJ189" s="91"/>
      <c r="PYK189" s="91"/>
      <c r="PYL189" s="91"/>
      <c r="PYM189" s="91"/>
      <c r="PYN189" s="91"/>
      <c r="PYO189" s="91"/>
      <c r="PYP189" s="91"/>
      <c r="PYQ189" s="91"/>
      <c r="PYR189" s="91"/>
      <c r="PYS189" s="91"/>
      <c r="PYT189" s="91"/>
      <c r="PYU189" s="91"/>
      <c r="PYV189" s="91"/>
      <c r="PYW189" s="91"/>
      <c r="PYX189" s="91"/>
      <c r="PYY189" s="91"/>
      <c r="PYZ189" s="91"/>
      <c r="PZA189" s="91"/>
      <c r="PZB189" s="91"/>
      <c r="PZC189" s="91"/>
      <c r="PZD189" s="91"/>
      <c r="PZE189" s="91"/>
      <c r="PZF189" s="91"/>
      <c r="PZG189" s="91"/>
      <c r="PZH189" s="91"/>
      <c r="PZI189" s="91"/>
      <c r="PZJ189" s="91"/>
      <c r="PZK189" s="91"/>
      <c r="PZL189" s="91"/>
      <c r="PZM189" s="91"/>
      <c r="PZN189" s="91"/>
      <c r="PZO189" s="91"/>
      <c r="PZP189" s="91"/>
      <c r="PZQ189" s="91"/>
      <c r="PZR189" s="91"/>
      <c r="PZS189" s="91"/>
      <c r="PZT189" s="91"/>
      <c r="PZU189" s="91"/>
      <c r="PZV189" s="91"/>
      <c r="PZW189" s="91"/>
      <c r="PZX189" s="91"/>
      <c r="PZY189" s="91"/>
      <c r="PZZ189" s="91"/>
      <c r="QAA189" s="91"/>
      <c r="QAB189" s="91"/>
      <c r="QAC189" s="91"/>
      <c r="QAD189" s="91"/>
      <c r="QAE189" s="91"/>
      <c r="QAF189" s="91"/>
      <c r="QAG189" s="91"/>
      <c r="QAH189" s="91"/>
      <c r="QAI189" s="91"/>
      <c r="QAJ189" s="91"/>
      <c r="QAK189" s="91"/>
      <c r="QAL189" s="91"/>
      <c r="QAM189" s="91"/>
      <c r="QAN189" s="91"/>
      <c r="QAO189" s="91"/>
      <c r="QAP189" s="91"/>
      <c r="QAQ189" s="91"/>
      <c r="QAR189" s="91"/>
      <c r="QAS189" s="91"/>
      <c r="QAT189" s="91"/>
      <c r="QAU189" s="91"/>
      <c r="QAV189" s="91"/>
      <c r="QAW189" s="91"/>
      <c r="QAX189" s="91"/>
      <c r="QAY189" s="91"/>
      <c r="QAZ189" s="91"/>
      <c r="QBA189" s="91"/>
      <c r="QBB189" s="91"/>
      <c r="QBC189" s="91"/>
      <c r="QBD189" s="91"/>
      <c r="QBE189" s="91"/>
      <c r="QBF189" s="91"/>
      <c r="QBG189" s="91"/>
      <c r="QBH189" s="91"/>
      <c r="QBI189" s="91"/>
      <c r="QBJ189" s="91"/>
      <c r="QBK189" s="91"/>
      <c r="QBL189" s="91"/>
      <c r="QBM189" s="91"/>
      <c r="QBN189" s="91"/>
      <c r="QBO189" s="91"/>
      <c r="QBP189" s="91"/>
      <c r="QBQ189" s="91"/>
      <c r="QBR189" s="91"/>
      <c r="QBS189" s="91"/>
      <c r="QBT189" s="91"/>
      <c r="QBU189" s="91"/>
      <c r="QBV189" s="91"/>
      <c r="QBW189" s="91"/>
      <c r="QBX189" s="91"/>
      <c r="QBY189" s="91"/>
      <c r="QBZ189" s="91"/>
      <c r="QCA189" s="91"/>
      <c r="QCB189" s="91"/>
      <c r="QCC189" s="91"/>
      <c r="QCD189" s="91"/>
      <c r="QCE189" s="91"/>
      <c r="QCF189" s="91"/>
      <c r="QCG189" s="91"/>
      <c r="QCH189" s="91"/>
      <c r="QCI189" s="91"/>
      <c r="QCJ189" s="91"/>
      <c r="QCK189" s="91"/>
      <c r="QCL189" s="91"/>
      <c r="QCM189" s="91"/>
      <c r="QCN189" s="91"/>
      <c r="QCO189" s="91"/>
      <c r="QCP189" s="91"/>
      <c r="QCQ189" s="91"/>
      <c r="QCR189" s="91"/>
      <c r="QCS189" s="91"/>
      <c r="QCT189" s="91"/>
      <c r="QCU189" s="91"/>
      <c r="QCV189" s="91"/>
      <c r="QCW189" s="91"/>
      <c r="QCX189" s="91"/>
      <c r="QCY189" s="91"/>
      <c r="QCZ189" s="91"/>
      <c r="QDA189" s="91"/>
      <c r="QDB189" s="91"/>
      <c r="QDC189" s="91"/>
      <c r="QDD189" s="91"/>
      <c r="QDE189" s="91"/>
      <c r="QDF189" s="91"/>
      <c r="QDG189" s="91"/>
      <c r="QDH189" s="91"/>
      <c r="QDI189" s="91"/>
      <c r="QDJ189" s="91"/>
      <c r="QDK189" s="91"/>
      <c r="QDL189" s="91"/>
      <c r="QDM189" s="91"/>
      <c r="QDN189" s="91"/>
      <c r="QDO189" s="91"/>
      <c r="QDP189" s="91"/>
      <c r="QDQ189" s="91"/>
      <c r="QDR189" s="91"/>
      <c r="QDS189" s="91"/>
      <c r="QDT189" s="91"/>
      <c r="QDU189" s="91"/>
      <c r="QDV189" s="91"/>
      <c r="QDW189" s="91"/>
      <c r="QDX189" s="91"/>
      <c r="QDY189" s="91"/>
      <c r="QDZ189" s="91"/>
      <c r="QEA189" s="91"/>
      <c r="QEB189" s="91"/>
      <c r="QEC189" s="91"/>
      <c r="QED189" s="91"/>
      <c r="QEE189" s="91"/>
      <c r="QEF189" s="91"/>
      <c r="QEG189" s="91"/>
      <c r="QEH189" s="91"/>
      <c r="QEI189" s="91"/>
      <c r="QEJ189" s="91"/>
      <c r="QEK189" s="91"/>
      <c r="QEL189" s="91"/>
      <c r="QEM189" s="91"/>
      <c r="QEN189" s="91"/>
      <c r="QEO189" s="91"/>
      <c r="QEP189" s="91"/>
      <c r="QEQ189" s="91"/>
      <c r="QER189" s="91"/>
      <c r="QES189" s="91"/>
      <c r="QET189" s="91"/>
      <c r="QEU189" s="91"/>
      <c r="QEV189" s="91"/>
      <c r="QEW189" s="91"/>
      <c r="QEX189" s="91"/>
      <c r="QEY189" s="91"/>
      <c r="QEZ189" s="91"/>
      <c r="QFA189" s="91"/>
      <c r="QFB189" s="91"/>
      <c r="QFC189" s="91"/>
      <c r="QFD189" s="91"/>
      <c r="QFE189" s="91"/>
      <c r="QFF189" s="91"/>
      <c r="QFG189" s="91"/>
      <c r="QFH189" s="91"/>
      <c r="QFI189" s="91"/>
      <c r="QFJ189" s="91"/>
      <c r="QFK189" s="91"/>
      <c r="QFL189" s="91"/>
      <c r="QFM189" s="91"/>
      <c r="QFN189" s="91"/>
      <c r="QFO189" s="91"/>
      <c r="QFP189" s="91"/>
      <c r="QFQ189" s="91"/>
      <c r="QFR189" s="91"/>
      <c r="QFS189" s="91"/>
      <c r="QFT189" s="91"/>
      <c r="QFU189" s="91"/>
      <c r="QFV189" s="91"/>
      <c r="QFW189" s="91"/>
      <c r="QFX189" s="91"/>
      <c r="QFY189" s="91"/>
      <c r="QFZ189" s="91"/>
      <c r="QGA189" s="91"/>
      <c r="QGB189" s="91"/>
      <c r="QGC189" s="91"/>
      <c r="QGD189" s="91"/>
      <c r="QGE189" s="91"/>
      <c r="QGF189" s="91"/>
      <c r="QGG189" s="91"/>
      <c r="QGH189" s="91"/>
      <c r="QGI189" s="91"/>
      <c r="QGJ189" s="91"/>
      <c r="QGK189" s="91"/>
      <c r="QGL189" s="91"/>
      <c r="QGM189" s="91"/>
      <c r="QGN189" s="91"/>
      <c r="QGO189" s="91"/>
      <c r="QGP189" s="91"/>
      <c r="QGQ189" s="91"/>
      <c r="QGR189" s="91"/>
      <c r="QGS189" s="91"/>
      <c r="QGT189" s="91"/>
      <c r="QGU189" s="91"/>
      <c r="QGV189" s="91"/>
      <c r="QGW189" s="91"/>
      <c r="QGX189" s="91"/>
      <c r="QGY189" s="91"/>
      <c r="QGZ189" s="91"/>
      <c r="QHA189" s="91"/>
      <c r="QHB189" s="91"/>
      <c r="QHC189" s="91"/>
      <c r="QHD189" s="91"/>
      <c r="QHE189" s="91"/>
      <c r="QHF189" s="91"/>
      <c r="QHG189" s="91"/>
      <c r="QHH189" s="91"/>
      <c r="QHI189" s="91"/>
      <c r="QHJ189" s="91"/>
      <c r="QHK189" s="91"/>
      <c r="QHL189" s="91"/>
      <c r="QHM189" s="91"/>
      <c r="QHN189" s="91"/>
      <c r="QHO189" s="91"/>
      <c r="QHP189" s="91"/>
      <c r="QHQ189" s="91"/>
      <c r="QHR189" s="91"/>
      <c r="QHS189" s="91"/>
      <c r="QHT189" s="91"/>
      <c r="QHU189" s="91"/>
      <c r="QHV189" s="91"/>
      <c r="QHW189" s="91"/>
      <c r="QHX189" s="91"/>
      <c r="QHY189" s="91"/>
      <c r="QHZ189" s="91"/>
      <c r="QIA189" s="91"/>
      <c r="QIB189" s="91"/>
      <c r="QIC189" s="91"/>
      <c r="QID189" s="91"/>
      <c r="QIE189" s="91"/>
      <c r="QIF189" s="91"/>
      <c r="QIG189" s="91"/>
      <c r="QIH189" s="91"/>
      <c r="QII189" s="91"/>
      <c r="QIJ189" s="91"/>
      <c r="QIK189" s="91"/>
      <c r="QIL189" s="91"/>
      <c r="QIM189" s="91"/>
      <c r="QIN189" s="91"/>
      <c r="QIO189" s="91"/>
      <c r="QIP189" s="91"/>
      <c r="QIQ189" s="91"/>
      <c r="QIR189" s="91"/>
      <c r="QIS189" s="91"/>
      <c r="QIT189" s="91"/>
      <c r="QIU189" s="91"/>
      <c r="QIV189" s="91"/>
      <c r="QIW189" s="91"/>
      <c r="QIX189" s="91"/>
      <c r="QIY189" s="91"/>
      <c r="QIZ189" s="91"/>
      <c r="QJA189" s="91"/>
      <c r="QJB189" s="91"/>
      <c r="QJC189" s="91"/>
      <c r="QJD189" s="91"/>
      <c r="QJE189" s="91"/>
      <c r="QJF189" s="91"/>
      <c r="QJG189" s="91"/>
      <c r="QJH189" s="91"/>
      <c r="QJI189" s="91"/>
      <c r="QJJ189" s="91"/>
      <c r="QJK189" s="91"/>
      <c r="QJL189" s="91"/>
      <c r="QJM189" s="91"/>
      <c r="QJN189" s="91"/>
      <c r="QJO189" s="91"/>
      <c r="QJP189" s="91"/>
      <c r="QJQ189" s="91"/>
      <c r="QJR189" s="91"/>
      <c r="QJS189" s="91"/>
      <c r="QJT189" s="91"/>
      <c r="QJU189" s="91"/>
      <c r="QJV189" s="91"/>
      <c r="QJW189" s="91"/>
      <c r="QJX189" s="91"/>
      <c r="QJY189" s="91"/>
      <c r="QJZ189" s="91"/>
      <c r="QKA189" s="91"/>
      <c r="QKB189" s="91"/>
      <c r="QKC189" s="91"/>
      <c r="QKD189" s="91"/>
      <c r="QKE189" s="91"/>
      <c r="QKF189" s="91"/>
      <c r="QKG189" s="91"/>
      <c r="QKH189" s="91"/>
      <c r="QKI189" s="91"/>
      <c r="QKJ189" s="91"/>
      <c r="QKK189" s="91"/>
      <c r="QKL189" s="91"/>
      <c r="QKM189" s="91"/>
      <c r="QKN189" s="91"/>
      <c r="QKO189" s="91"/>
      <c r="QKP189" s="91"/>
      <c r="QKQ189" s="91"/>
      <c r="QKR189" s="91"/>
      <c r="QKS189" s="91"/>
      <c r="QKT189" s="91"/>
      <c r="QKU189" s="91"/>
      <c r="QKV189" s="91"/>
      <c r="QKW189" s="91"/>
      <c r="QKX189" s="91"/>
      <c r="QKY189" s="91"/>
      <c r="QKZ189" s="91"/>
      <c r="QLA189" s="91"/>
      <c r="QLB189" s="91"/>
      <c r="QLC189" s="91"/>
      <c r="QLD189" s="91"/>
      <c r="QLE189" s="91"/>
      <c r="QLF189" s="91"/>
      <c r="QLG189" s="91"/>
      <c r="QLH189" s="91"/>
      <c r="QLI189" s="91"/>
      <c r="QLJ189" s="91"/>
      <c r="QLK189" s="91"/>
      <c r="QLL189" s="91"/>
      <c r="QLM189" s="91"/>
      <c r="QLN189" s="91"/>
      <c r="QLO189" s="91"/>
      <c r="QLP189" s="91"/>
      <c r="QLQ189" s="91"/>
      <c r="QLR189" s="91"/>
      <c r="QLS189" s="91"/>
      <c r="QLT189" s="91"/>
      <c r="QLU189" s="91"/>
      <c r="QLV189" s="91"/>
      <c r="QLW189" s="91"/>
      <c r="QLX189" s="91"/>
      <c r="QLY189" s="91"/>
      <c r="QLZ189" s="91"/>
      <c r="QMA189" s="91"/>
      <c r="QMB189" s="91"/>
      <c r="QMC189" s="91"/>
      <c r="QMD189" s="91"/>
      <c r="QME189" s="91"/>
      <c r="QMF189" s="91"/>
      <c r="QMG189" s="91"/>
      <c r="QMH189" s="91"/>
      <c r="QMI189" s="91"/>
      <c r="QMJ189" s="91"/>
      <c r="QMK189" s="91"/>
      <c r="QML189" s="91"/>
      <c r="QMM189" s="91"/>
      <c r="QMN189" s="91"/>
      <c r="QMO189" s="91"/>
      <c r="QMP189" s="91"/>
      <c r="QMQ189" s="91"/>
      <c r="QMR189" s="91"/>
      <c r="QMS189" s="91"/>
      <c r="QMT189" s="91"/>
      <c r="QMU189" s="91"/>
      <c r="QMV189" s="91"/>
      <c r="QMW189" s="91"/>
      <c r="QMX189" s="91"/>
      <c r="QMY189" s="91"/>
      <c r="QMZ189" s="91"/>
      <c r="QNA189" s="91"/>
      <c r="QNB189" s="91"/>
      <c r="QNC189" s="91"/>
      <c r="QND189" s="91"/>
      <c r="QNE189" s="91"/>
      <c r="QNF189" s="91"/>
      <c r="QNG189" s="91"/>
      <c r="QNH189" s="91"/>
      <c r="QNI189" s="91"/>
      <c r="QNJ189" s="91"/>
      <c r="QNK189" s="91"/>
      <c r="QNL189" s="91"/>
      <c r="QNM189" s="91"/>
      <c r="QNN189" s="91"/>
      <c r="QNO189" s="91"/>
      <c r="QNP189" s="91"/>
      <c r="QNQ189" s="91"/>
      <c r="QNR189" s="91"/>
      <c r="QNS189" s="91"/>
      <c r="QNT189" s="91"/>
      <c r="QNU189" s="91"/>
      <c r="QNV189" s="91"/>
      <c r="QNW189" s="91"/>
      <c r="QNX189" s="91"/>
      <c r="QNY189" s="91"/>
      <c r="QNZ189" s="91"/>
      <c r="QOA189" s="91"/>
      <c r="QOB189" s="91"/>
      <c r="QOC189" s="91"/>
      <c r="QOD189" s="91"/>
      <c r="QOE189" s="91"/>
      <c r="QOF189" s="91"/>
      <c r="QOG189" s="91"/>
      <c r="QOH189" s="91"/>
      <c r="QOI189" s="91"/>
      <c r="QOJ189" s="91"/>
      <c r="QOK189" s="91"/>
      <c r="QOL189" s="91"/>
      <c r="QOM189" s="91"/>
      <c r="QON189" s="91"/>
      <c r="QOO189" s="91"/>
      <c r="QOP189" s="91"/>
      <c r="QOQ189" s="91"/>
      <c r="QOR189" s="91"/>
      <c r="QOS189" s="91"/>
      <c r="QOT189" s="91"/>
      <c r="QOU189" s="91"/>
      <c r="QOV189" s="91"/>
      <c r="QOW189" s="91"/>
      <c r="QOX189" s="91"/>
      <c r="QOY189" s="91"/>
      <c r="QOZ189" s="91"/>
      <c r="QPA189" s="91"/>
      <c r="QPB189" s="91"/>
      <c r="QPC189" s="91"/>
      <c r="QPD189" s="91"/>
      <c r="QPE189" s="91"/>
      <c r="QPF189" s="91"/>
      <c r="QPG189" s="91"/>
      <c r="QPH189" s="91"/>
      <c r="QPI189" s="91"/>
      <c r="QPJ189" s="91"/>
      <c r="QPK189" s="91"/>
      <c r="QPL189" s="91"/>
      <c r="QPM189" s="91"/>
      <c r="QPN189" s="91"/>
      <c r="QPO189" s="91"/>
      <c r="QPP189" s="91"/>
      <c r="QPQ189" s="91"/>
      <c r="QPR189" s="91"/>
      <c r="QPS189" s="91"/>
      <c r="QPT189" s="91"/>
      <c r="QPU189" s="91"/>
      <c r="QPV189" s="91"/>
      <c r="QPW189" s="91"/>
      <c r="QPX189" s="91"/>
      <c r="QPY189" s="91"/>
      <c r="QPZ189" s="91"/>
      <c r="QQA189" s="91"/>
      <c r="QQB189" s="91"/>
      <c r="QQC189" s="91"/>
      <c r="QQD189" s="91"/>
      <c r="QQE189" s="91"/>
      <c r="QQF189" s="91"/>
      <c r="QQG189" s="91"/>
      <c r="QQH189" s="91"/>
      <c r="QQI189" s="91"/>
      <c r="QQJ189" s="91"/>
      <c r="QQK189" s="91"/>
      <c r="QQL189" s="91"/>
      <c r="QQM189" s="91"/>
      <c r="QQN189" s="91"/>
      <c r="QQO189" s="91"/>
      <c r="QQP189" s="91"/>
      <c r="QQQ189" s="91"/>
      <c r="QQR189" s="91"/>
      <c r="QQS189" s="91"/>
      <c r="QQT189" s="91"/>
      <c r="QQU189" s="91"/>
      <c r="QQV189" s="91"/>
      <c r="QQW189" s="91"/>
      <c r="QQX189" s="91"/>
      <c r="QQY189" s="91"/>
      <c r="QQZ189" s="91"/>
      <c r="QRA189" s="91"/>
      <c r="QRB189" s="91"/>
      <c r="QRC189" s="91"/>
      <c r="QRD189" s="91"/>
      <c r="QRE189" s="91"/>
      <c r="QRF189" s="91"/>
      <c r="QRG189" s="91"/>
      <c r="QRH189" s="91"/>
      <c r="QRI189" s="91"/>
      <c r="QRJ189" s="91"/>
      <c r="QRK189" s="91"/>
      <c r="QRL189" s="91"/>
      <c r="QRM189" s="91"/>
      <c r="QRN189" s="91"/>
      <c r="QRO189" s="91"/>
      <c r="QRP189" s="91"/>
      <c r="QRQ189" s="91"/>
      <c r="QRR189" s="91"/>
      <c r="QRS189" s="91"/>
      <c r="QRT189" s="91"/>
      <c r="QRU189" s="91"/>
      <c r="QRV189" s="91"/>
      <c r="QRW189" s="91"/>
      <c r="QRX189" s="91"/>
      <c r="QRY189" s="91"/>
      <c r="QRZ189" s="91"/>
      <c r="QSA189" s="91"/>
      <c r="QSB189" s="91"/>
      <c r="QSC189" s="91"/>
      <c r="QSD189" s="91"/>
      <c r="QSE189" s="91"/>
      <c r="QSF189" s="91"/>
      <c r="QSG189" s="91"/>
      <c r="QSH189" s="91"/>
      <c r="QSI189" s="91"/>
      <c r="QSJ189" s="91"/>
      <c r="QSK189" s="91"/>
      <c r="QSL189" s="91"/>
      <c r="QSM189" s="91"/>
      <c r="QSN189" s="91"/>
      <c r="QSO189" s="91"/>
      <c r="QSP189" s="91"/>
      <c r="QSQ189" s="91"/>
      <c r="QSR189" s="91"/>
      <c r="QSS189" s="91"/>
      <c r="QST189" s="91"/>
      <c r="QSU189" s="91"/>
      <c r="QSV189" s="91"/>
      <c r="QSW189" s="91"/>
      <c r="QSX189" s="91"/>
      <c r="QSY189" s="91"/>
      <c r="QSZ189" s="91"/>
      <c r="QTA189" s="91"/>
      <c r="QTB189" s="91"/>
      <c r="QTC189" s="91"/>
      <c r="QTD189" s="91"/>
      <c r="QTE189" s="91"/>
      <c r="QTF189" s="91"/>
      <c r="QTG189" s="91"/>
      <c r="QTH189" s="91"/>
      <c r="QTI189" s="91"/>
      <c r="QTJ189" s="91"/>
      <c r="QTK189" s="91"/>
      <c r="QTL189" s="91"/>
      <c r="QTM189" s="91"/>
      <c r="QTN189" s="91"/>
      <c r="QTO189" s="91"/>
      <c r="QTP189" s="91"/>
      <c r="QTQ189" s="91"/>
      <c r="QTR189" s="91"/>
      <c r="QTS189" s="91"/>
      <c r="QTT189" s="91"/>
      <c r="QTU189" s="91"/>
      <c r="QTV189" s="91"/>
      <c r="QTW189" s="91"/>
      <c r="QTX189" s="91"/>
      <c r="QTY189" s="91"/>
      <c r="QTZ189" s="91"/>
      <c r="QUA189" s="91"/>
      <c r="QUB189" s="91"/>
      <c r="QUC189" s="91"/>
      <c r="QUD189" s="91"/>
      <c r="QUE189" s="91"/>
      <c r="QUF189" s="91"/>
      <c r="QUG189" s="91"/>
      <c r="QUH189" s="91"/>
      <c r="QUI189" s="91"/>
      <c r="QUJ189" s="91"/>
      <c r="QUK189" s="91"/>
      <c r="QUL189" s="91"/>
      <c r="QUM189" s="91"/>
      <c r="QUN189" s="91"/>
      <c r="QUO189" s="91"/>
      <c r="QUP189" s="91"/>
      <c r="QUQ189" s="91"/>
      <c r="QUR189" s="91"/>
      <c r="QUS189" s="91"/>
      <c r="QUT189" s="91"/>
      <c r="QUU189" s="91"/>
      <c r="QUV189" s="91"/>
      <c r="QUW189" s="91"/>
      <c r="QUX189" s="91"/>
      <c r="QUY189" s="91"/>
      <c r="QUZ189" s="91"/>
      <c r="QVA189" s="91"/>
      <c r="QVB189" s="91"/>
      <c r="QVC189" s="91"/>
      <c r="QVD189" s="91"/>
      <c r="QVE189" s="91"/>
      <c r="QVF189" s="91"/>
      <c r="QVG189" s="91"/>
      <c r="QVH189" s="91"/>
      <c r="QVI189" s="91"/>
      <c r="QVJ189" s="91"/>
      <c r="QVK189" s="91"/>
      <c r="QVL189" s="91"/>
      <c r="QVM189" s="91"/>
      <c r="QVN189" s="91"/>
      <c r="QVO189" s="91"/>
      <c r="QVP189" s="91"/>
      <c r="QVQ189" s="91"/>
      <c r="QVR189" s="91"/>
      <c r="QVS189" s="91"/>
      <c r="QVT189" s="91"/>
      <c r="QVU189" s="91"/>
      <c r="QVV189" s="91"/>
      <c r="QVW189" s="91"/>
      <c r="QVX189" s="91"/>
      <c r="QVY189" s="91"/>
      <c r="QVZ189" s="91"/>
      <c r="QWA189" s="91"/>
      <c r="QWB189" s="91"/>
      <c r="QWC189" s="91"/>
      <c r="QWD189" s="91"/>
      <c r="QWE189" s="91"/>
      <c r="QWF189" s="91"/>
      <c r="QWG189" s="91"/>
      <c r="QWH189" s="91"/>
      <c r="QWI189" s="91"/>
      <c r="QWJ189" s="91"/>
      <c r="QWK189" s="91"/>
      <c r="QWL189" s="91"/>
      <c r="QWM189" s="91"/>
      <c r="QWN189" s="91"/>
      <c r="QWO189" s="91"/>
      <c r="QWP189" s="91"/>
      <c r="QWQ189" s="91"/>
      <c r="QWR189" s="91"/>
      <c r="QWS189" s="91"/>
      <c r="QWT189" s="91"/>
      <c r="QWU189" s="91"/>
      <c r="QWV189" s="91"/>
      <c r="QWW189" s="91"/>
      <c r="QWX189" s="91"/>
      <c r="QWY189" s="91"/>
      <c r="QWZ189" s="91"/>
      <c r="QXA189" s="91"/>
      <c r="QXB189" s="91"/>
      <c r="QXC189" s="91"/>
      <c r="QXD189" s="91"/>
      <c r="QXE189" s="91"/>
      <c r="QXF189" s="91"/>
      <c r="QXG189" s="91"/>
      <c r="QXH189" s="91"/>
      <c r="QXI189" s="91"/>
      <c r="QXJ189" s="91"/>
      <c r="QXK189" s="91"/>
      <c r="QXL189" s="91"/>
      <c r="QXM189" s="91"/>
      <c r="QXN189" s="91"/>
      <c r="QXO189" s="91"/>
      <c r="QXP189" s="91"/>
      <c r="QXQ189" s="91"/>
      <c r="QXR189" s="91"/>
      <c r="QXS189" s="91"/>
      <c r="QXT189" s="91"/>
      <c r="QXU189" s="91"/>
      <c r="QXV189" s="91"/>
      <c r="QXW189" s="91"/>
      <c r="QXX189" s="91"/>
      <c r="QXY189" s="91"/>
      <c r="QXZ189" s="91"/>
      <c r="QYA189" s="91"/>
      <c r="QYB189" s="91"/>
      <c r="QYC189" s="91"/>
      <c r="QYD189" s="91"/>
      <c r="QYE189" s="91"/>
      <c r="QYF189" s="91"/>
      <c r="QYG189" s="91"/>
      <c r="QYH189" s="91"/>
      <c r="QYI189" s="91"/>
      <c r="QYJ189" s="91"/>
      <c r="QYK189" s="91"/>
      <c r="QYL189" s="91"/>
      <c r="QYM189" s="91"/>
      <c r="QYN189" s="91"/>
      <c r="QYO189" s="91"/>
      <c r="QYP189" s="91"/>
      <c r="QYQ189" s="91"/>
      <c r="QYR189" s="91"/>
      <c r="QYS189" s="91"/>
      <c r="QYT189" s="91"/>
      <c r="QYU189" s="91"/>
      <c r="QYV189" s="91"/>
      <c r="QYW189" s="91"/>
      <c r="QYX189" s="91"/>
      <c r="QYY189" s="91"/>
      <c r="QYZ189" s="91"/>
      <c r="QZA189" s="91"/>
      <c r="QZB189" s="91"/>
      <c r="QZC189" s="91"/>
      <c r="QZD189" s="91"/>
      <c r="QZE189" s="91"/>
      <c r="QZF189" s="91"/>
      <c r="QZG189" s="91"/>
      <c r="QZH189" s="91"/>
      <c r="QZI189" s="91"/>
      <c r="QZJ189" s="91"/>
      <c r="QZK189" s="91"/>
      <c r="QZL189" s="91"/>
      <c r="QZM189" s="91"/>
      <c r="QZN189" s="91"/>
      <c r="QZO189" s="91"/>
      <c r="QZP189" s="91"/>
      <c r="QZQ189" s="91"/>
      <c r="QZR189" s="91"/>
      <c r="QZS189" s="91"/>
      <c r="QZT189" s="91"/>
      <c r="QZU189" s="91"/>
      <c r="QZV189" s="91"/>
      <c r="QZW189" s="91"/>
      <c r="QZX189" s="91"/>
      <c r="QZY189" s="91"/>
      <c r="QZZ189" s="91"/>
      <c r="RAA189" s="91"/>
      <c r="RAB189" s="91"/>
      <c r="RAC189" s="91"/>
      <c r="RAD189" s="91"/>
      <c r="RAE189" s="91"/>
      <c r="RAF189" s="91"/>
      <c r="RAG189" s="91"/>
      <c r="RAH189" s="91"/>
      <c r="RAI189" s="91"/>
      <c r="RAJ189" s="91"/>
      <c r="RAK189" s="91"/>
      <c r="RAL189" s="91"/>
      <c r="RAM189" s="91"/>
      <c r="RAN189" s="91"/>
      <c r="RAO189" s="91"/>
      <c r="RAP189" s="91"/>
      <c r="RAQ189" s="91"/>
      <c r="RAR189" s="91"/>
      <c r="RAS189" s="91"/>
      <c r="RAT189" s="91"/>
      <c r="RAU189" s="91"/>
      <c r="RAV189" s="91"/>
      <c r="RAW189" s="91"/>
      <c r="RAX189" s="91"/>
      <c r="RAY189" s="91"/>
      <c r="RAZ189" s="91"/>
      <c r="RBA189" s="91"/>
      <c r="RBB189" s="91"/>
      <c r="RBC189" s="91"/>
      <c r="RBD189" s="91"/>
      <c r="RBE189" s="91"/>
      <c r="RBF189" s="91"/>
      <c r="RBG189" s="91"/>
      <c r="RBH189" s="91"/>
      <c r="RBI189" s="91"/>
      <c r="RBJ189" s="91"/>
      <c r="RBK189" s="91"/>
      <c r="RBL189" s="91"/>
      <c r="RBM189" s="91"/>
      <c r="RBN189" s="91"/>
      <c r="RBO189" s="91"/>
      <c r="RBP189" s="91"/>
      <c r="RBQ189" s="91"/>
      <c r="RBR189" s="91"/>
      <c r="RBS189" s="91"/>
      <c r="RBT189" s="91"/>
      <c r="RBU189" s="91"/>
      <c r="RBV189" s="91"/>
      <c r="RBW189" s="91"/>
      <c r="RBX189" s="91"/>
      <c r="RBY189" s="91"/>
      <c r="RBZ189" s="91"/>
      <c r="RCA189" s="91"/>
      <c r="RCB189" s="91"/>
      <c r="RCC189" s="91"/>
      <c r="RCD189" s="91"/>
      <c r="RCE189" s="91"/>
      <c r="RCF189" s="91"/>
      <c r="RCG189" s="91"/>
      <c r="RCH189" s="91"/>
      <c r="RCI189" s="91"/>
      <c r="RCJ189" s="91"/>
      <c r="RCK189" s="91"/>
      <c r="RCL189" s="91"/>
      <c r="RCM189" s="91"/>
      <c r="RCN189" s="91"/>
      <c r="RCO189" s="91"/>
      <c r="RCP189" s="91"/>
      <c r="RCQ189" s="91"/>
      <c r="RCR189" s="91"/>
      <c r="RCS189" s="91"/>
      <c r="RCT189" s="91"/>
      <c r="RCU189" s="91"/>
      <c r="RCV189" s="91"/>
      <c r="RCW189" s="91"/>
      <c r="RCX189" s="91"/>
      <c r="RCY189" s="91"/>
      <c r="RCZ189" s="91"/>
      <c r="RDA189" s="91"/>
      <c r="RDB189" s="91"/>
      <c r="RDC189" s="91"/>
      <c r="RDD189" s="91"/>
      <c r="RDE189" s="91"/>
      <c r="RDF189" s="91"/>
      <c r="RDG189" s="91"/>
      <c r="RDH189" s="91"/>
      <c r="RDI189" s="91"/>
      <c r="RDJ189" s="91"/>
      <c r="RDK189" s="91"/>
      <c r="RDL189" s="91"/>
      <c r="RDM189" s="91"/>
      <c r="RDN189" s="91"/>
      <c r="RDO189" s="91"/>
      <c r="RDP189" s="91"/>
      <c r="RDQ189" s="91"/>
      <c r="RDR189" s="91"/>
      <c r="RDS189" s="91"/>
      <c r="RDT189" s="91"/>
      <c r="RDU189" s="91"/>
      <c r="RDV189" s="91"/>
      <c r="RDW189" s="91"/>
      <c r="RDX189" s="91"/>
      <c r="RDY189" s="91"/>
      <c r="RDZ189" s="91"/>
      <c r="REA189" s="91"/>
      <c r="REB189" s="91"/>
      <c r="REC189" s="91"/>
      <c r="RED189" s="91"/>
      <c r="REE189" s="91"/>
      <c r="REF189" s="91"/>
      <c r="REG189" s="91"/>
      <c r="REH189" s="91"/>
      <c r="REI189" s="91"/>
      <c r="REJ189" s="91"/>
      <c r="REK189" s="91"/>
      <c r="REL189" s="91"/>
      <c r="REM189" s="91"/>
      <c r="REN189" s="91"/>
      <c r="REO189" s="91"/>
      <c r="REP189" s="91"/>
      <c r="REQ189" s="91"/>
      <c r="RER189" s="91"/>
      <c r="RES189" s="91"/>
      <c r="RET189" s="91"/>
      <c r="REU189" s="91"/>
      <c r="REV189" s="91"/>
      <c r="REW189" s="91"/>
      <c r="REX189" s="91"/>
      <c r="REY189" s="91"/>
      <c r="REZ189" s="91"/>
      <c r="RFA189" s="91"/>
      <c r="RFB189" s="91"/>
      <c r="RFC189" s="91"/>
      <c r="RFD189" s="91"/>
      <c r="RFE189" s="91"/>
      <c r="RFF189" s="91"/>
      <c r="RFG189" s="91"/>
      <c r="RFH189" s="91"/>
      <c r="RFI189" s="91"/>
      <c r="RFJ189" s="91"/>
      <c r="RFK189" s="91"/>
      <c r="RFL189" s="91"/>
      <c r="RFM189" s="91"/>
      <c r="RFN189" s="91"/>
      <c r="RFO189" s="91"/>
      <c r="RFP189" s="91"/>
      <c r="RFQ189" s="91"/>
      <c r="RFR189" s="91"/>
      <c r="RFS189" s="91"/>
      <c r="RFT189" s="91"/>
      <c r="RFU189" s="91"/>
      <c r="RFV189" s="91"/>
      <c r="RFW189" s="91"/>
      <c r="RFX189" s="91"/>
      <c r="RFY189" s="91"/>
      <c r="RFZ189" s="91"/>
      <c r="RGA189" s="91"/>
      <c r="RGB189" s="91"/>
      <c r="RGC189" s="91"/>
      <c r="RGD189" s="91"/>
      <c r="RGE189" s="91"/>
      <c r="RGF189" s="91"/>
      <c r="RGG189" s="91"/>
      <c r="RGH189" s="91"/>
      <c r="RGI189" s="91"/>
      <c r="RGJ189" s="91"/>
      <c r="RGK189" s="91"/>
      <c r="RGL189" s="91"/>
      <c r="RGM189" s="91"/>
      <c r="RGN189" s="91"/>
      <c r="RGO189" s="91"/>
      <c r="RGP189" s="91"/>
      <c r="RGQ189" s="91"/>
      <c r="RGR189" s="91"/>
      <c r="RGS189" s="91"/>
      <c r="RGT189" s="91"/>
      <c r="RGU189" s="91"/>
      <c r="RGV189" s="91"/>
      <c r="RGW189" s="91"/>
      <c r="RGX189" s="91"/>
      <c r="RGY189" s="91"/>
      <c r="RGZ189" s="91"/>
      <c r="RHA189" s="91"/>
      <c r="RHB189" s="91"/>
      <c r="RHC189" s="91"/>
      <c r="RHD189" s="91"/>
      <c r="RHE189" s="91"/>
      <c r="RHF189" s="91"/>
      <c r="RHG189" s="91"/>
      <c r="RHH189" s="91"/>
      <c r="RHI189" s="91"/>
      <c r="RHJ189" s="91"/>
      <c r="RHK189" s="91"/>
      <c r="RHL189" s="91"/>
      <c r="RHM189" s="91"/>
      <c r="RHN189" s="91"/>
      <c r="RHO189" s="91"/>
      <c r="RHP189" s="91"/>
      <c r="RHQ189" s="91"/>
      <c r="RHR189" s="91"/>
      <c r="RHS189" s="91"/>
      <c r="RHT189" s="91"/>
      <c r="RHU189" s="91"/>
      <c r="RHV189" s="91"/>
      <c r="RHW189" s="91"/>
      <c r="RHX189" s="91"/>
      <c r="RHY189" s="91"/>
      <c r="RHZ189" s="91"/>
      <c r="RIA189" s="91"/>
      <c r="RIB189" s="91"/>
      <c r="RIC189" s="91"/>
      <c r="RID189" s="91"/>
      <c r="RIE189" s="91"/>
      <c r="RIF189" s="91"/>
      <c r="RIG189" s="91"/>
      <c r="RIH189" s="91"/>
      <c r="RII189" s="91"/>
      <c r="RIJ189" s="91"/>
      <c r="RIK189" s="91"/>
      <c r="RIL189" s="91"/>
      <c r="RIM189" s="91"/>
      <c r="RIN189" s="91"/>
      <c r="RIO189" s="91"/>
      <c r="RIP189" s="91"/>
      <c r="RIQ189" s="91"/>
      <c r="RIR189" s="91"/>
      <c r="RIS189" s="91"/>
      <c r="RIT189" s="91"/>
      <c r="RIU189" s="91"/>
      <c r="RIV189" s="91"/>
      <c r="RIW189" s="91"/>
      <c r="RIX189" s="91"/>
      <c r="RIY189" s="91"/>
      <c r="RIZ189" s="91"/>
      <c r="RJA189" s="91"/>
      <c r="RJB189" s="91"/>
      <c r="RJC189" s="91"/>
      <c r="RJD189" s="91"/>
      <c r="RJE189" s="91"/>
      <c r="RJF189" s="91"/>
      <c r="RJG189" s="91"/>
      <c r="RJH189" s="91"/>
      <c r="RJI189" s="91"/>
      <c r="RJJ189" s="91"/>
      <c r="RJK189" s="91"/>
      <c r="RJL189" s="91"/>
      <c r="RJM189" s="91"/>
      <c r="RJN189" s="91"/>
      <c r="RJO189" s="91"/>
      <c r="RJP189" s="91"/>
      <c r="RJQ189" s="91"/>
      <c r="RJR189" s="91"/>
      <c r="RJS189" s="91"/>
      <c r="RJT189" s="91"/>
      <c r="RJU189" s="91"/>
      <c r="RJV189" s="91"/>
      <c r="RJW189" s="91"/>
      <c r="RJX189" s="91"/>
      <c r="RJY189" s="91"/>
      <c r="RJZ189" s="91"/>
      <c r="RKA189" s="91"/>
      <c r="RKB189" s="91"/>
      <c r="RKC189" s="91"/>
      <c r="RKD189" s="91"/>
      <c r="RKE189" s="91"/>
      <c r="RKF189" s="91"/>
      <c r="RKG189" s="91"/>
      <c r="RKH189" s="91"/>
      <c r="RKI189" s="91"/>
      <c r="RKJ189" s="91"/>
      <c r="RKK189" s="91"/>
      <c r="RKL189" s="91"/>
      <c r="RKM189" s="91"/>
      <c r="RKN189" s="91"/>
      <c r="RKO189" s="91"/>
      <c r="RKP189" s="91"/>
      <c r="RKQ189" s="91"/>
      <c r="RKR189" s="91"/>
      <c r="RKS189" s="91"/>
      <c r="RKT189" s="91"/>
      <c r="RKU189" s="91"/>
      <c r="RKV189" s="91"/>
      <c r="RKW189" s="91"/>
      <c r="RKX189" s="91"/>
      <c r="RKY189" s="91"/>
      <c r="RKZ189" s="91"/>
      <c r="RLA189" s="91"/>
      <c r="RLB189" s="91"/>
      <c r="RLC189" s="91"/>
      <c r="RLD189" s="91"/>
      <c r="RLE189" s="91"/>
      <c r="RLF189" s="91"/>
      <c r="RLG189" s="91"/>
      <c r="RLH189" s="91"/>
      <c r="RLI189" s="91"/>
      <c r="RLJ189" s="91"/>
      <c r="RLK189" s="91"/>
      <c r="RLL189" s="91"/>
      <c r="RLM189" s="91"/>
      <c r="RLN189" s="91"/>
      <c r="RLO189" s="91"/>
      <c r="RLP189" s="91"/>
      <c r="RLQ189" s="91"/>
      <c r="RLR189" s="91"/>
      <c r="RLS189" s="91"/>
      <c r="RLT189" s="91"/>
      <c r="RLU189" s="91"/>
      <c r="RLV189" s="91"/>
      <c r="RLW189" s="91"/>
      <c r="RLX189" s="91"/>
      <c r="RLY189" s="91"/>
      <c r="RLZ189" s="91"/>
      <c r="RMA189" s="91"/>
      <c r="RMB189" s="91"/>
      <c r="RMC189" s="91"/>
      <c r="RMD189" s="91"/>
      <c r="RME189" s="91"/>
      <c r="RMF189" s="91"/>
      <c r="RMG189" s="91"/>
      <c r="RMH189" s="91"/>
      <c r="RMI189" s="91"/>
      <c r="RMJ189" s="91"/>
      <c r="RMK189" s="91"/>
      <c r="RML189" s="91"/>
      <c r="RMM189" s="91"/>
      <c r="RMN189" s="91"/>
      <c r="RMO189" s="91"/>
      <c r="RMP189" s="91"/>
      <c r="RMQ189" s="91"/>
      <c r="RMR189" s="91"/>
      <c r="RMS189" s="91"/>
      <c r="RMT189" s="91"/>
      <c r="RMU189" s="91"/>
      <c r="RMV189" s="91"/>
      <c r="RMW189" s="91"/>
      <c r="RMX189" s="91"/>
      <c r="RMY189" s="91"/>
      <c r="RMZ189" s="91"/>
      <c r="RNA189" s="91"/>
      <c r="RNB189" s="91"/>
      <c r="RNC189" s="91"/>
      <c r="RND189" s="91"/>
      <c r="RNE189" s="91"/>
      <c r="RNF189" s="91"/>
      <c r="RNG189" s="91"/>
      <c r="RNH189" s="91"/>
      <c r="RNI189" s="91"/>
      <c r="RNJ189" s="91"/>
      <c r="RNK189" s="91"/>
      <c r="RNL189" s="91"/>
      <c r="RNM189" s="91"/>
      <c r="RNN189" s="91"/>
      <c r="RNO189" s="91"/>
      <c r="RNP189" s="91"/>
      <c r="RNQ189" s="91"/>
      <c r="RNR189" s="91"/>
      <c r="RNS189" s="91"/>
      <c r="RNT189" s="91"/>
      <c r="RNU189" s="91"/>
      <c r="RNV189" s="91"/>
      <c r="RNW189" s="91"/>
      <c r="RNX189" s="91"/>
      <c r="RNY189" s="91"/>
      <c r="RNZ189" s="91"/>
      <c r="ROA189" s="91"/>
      <c r="ROB189" s="91"/>
      <c r="ROC189" s="91"/>
      <c r="ROD189" s="91"/>
      <c r="ROE189" s="91"/>
      <c r="ROF189" s="91"/>
      <c r="ROG189" s="91"/>
      <c r="ROH189" s="91"/>
      <c r="ROI189" s="91"/>
      <c r="ROJ189" s="91"/>
      <c r="ROK189" s="91"/>
      <c r="ROL189" s="91"/>
      <c r="ROM189" s="91"/>
      <c r="RON189" s="91"/>
      <c r="ROO189" s="91"/>
      <c r="ROP189" s="91"/>
      <c r="ROQ189" s="91"/>
      <c r="ROR189" s="91"/>
      <c r="ROS189" s="91"/>
      <c r="ROT189" s="91"/>
      <c r="ROU189" s="91"/>
      <c r="ROV189" s="91"/>
      <c r="ROW189" s="91"/>
      <c r="ROX189" s="91"/>
      <c r="ROY189" s="91"/>
      <c r="ROZ189" s="91"/>
      <c r="RPA189" s="91"/>
      <c r="RPB189" s="91"/>
      <c r="RPC189" s="91"/>
      <c r="RPD189" s="91"/>
      <c r="RPE189" s="91"/>
      <c r="RPF189" s="91"/>
      <c r="RPG189" s="91"/>
      <c r="RPH189" s="91"/>
      <c r="RPI189" s="91"/>
      <c r="RPJ189" s="91"/>
      <c r="RPK189" s="91"/>
      <c r="RPL189" s="91"/>
      <c r="RPM189" s="91"/>
      <c r="RPN189" s="91"/>
      <c r="RPO189" s="91"/>
      <c r="RPP189" s="91"/>
      <c r="RPQ189" s="91"/>
      <c r="RPR189" s="91"/>
      <c r="RPS189" s="91"/>
      <c r="RPT189" s="91"/>
      <c r="RPU189" s="91"/>
      <c r="RPV189" s="91"/>
      <c r="RPW189" s="91"/>
      <c r="RPX189" s="91"/>
      <c r="RPY189" s="91"/>
      <c r="RPZ189" s="91"/>
      <c r="RQA189" s="91"/>
      <c r="RQB189" s="91"/>
      <c r="RQC189" s="91"/>
      <c r="RQD189" s="91"/>
      <c r="RQE189" s="91"/>
      <c r="RQF189" s="91"/>
      <c r="RQG189" s="91"/>
      <c r="RQH189" s="91"/>
      <c r="RQI189" s="91"/>
      <c r="RQJ189" s="91"/>
      <c r="RQK189" s="91"/>
      <c r="RQL189" s="91"/>
      <c r="RQM189" s="91"/>
      <c r="RQN189" s="91"/>
      <c r="RQO189" s="91"/>
      <c r="RQP189" s="91"/>
      <c r="RQQ189" s="91"/>
      <c r="RQR189" s="91"/>
      <c r="RQS189" s="91"/>
      <c r="RQT189" s="91"/>
      <c r="RQU189" s="91"/>
      <c r="RQV189" s="91"/>
      <c r="RQW189" s="91"/>
      <c r="RQX189" s="91"/>
      <c r="RQY189" s="91"/>
      <c r="RQZ189" s="91"/>
      <c r="RRA189" s="91"/>
      <c r="RRB189" s="91"/>
      <c r="RRC189" s="91"/>
      <c r="RRD189" s="91"/>
      <c r="RRE189" s="91"/>
      <c r="RRF189" s="91"/>
      <c r="RRG189" s="91"/>
      <c r="RRH189" s="91"/>
      <c r="RRI189" s="91"/>
      <c r="RRJ189" s="91"/>
      <c r="RRK189" s="91"/>
      <c r="RRL189" s="91"/>
      <c r="RRM189" s="91"/>
      <c r="RRN189" s="91"/>
      <c r="RRO189" s="91"/>
      <c r="RRP189" s="91"/>
      <c r="RRQ189" s="91"/>
      <c r="RRR189" s="91"/>
      <c r="RRS189" s="91"/>
      <c r="RRT189" s="91"/>
      <c r="RRU189" s="91"/>
      <c r="RRV189" s="91"/>
      <c r="RRW189" s="91"/>
      <c r="RRX189" s="91"/>
      <c r="RRY189" s="91"/>
      <c r="RRZ189" s="91"/>
      <c r="RSA189" s="91"/>
      <c r="RSB189" s="91"/>
      <c r="RSC189" s="91"/>
      <c r="RSD189" s="91"/>
      <c r="RSE189" s="91"/>
      <c r="RSF189" s="91"/>
      <c r="RSG189" s="91"/>
      <c r="RSH189" s="91"/>
      <c r="RSI189" s="91"/>
      <c r="RSJ189" s="91"/>
      <c r="RSK189" s="91"/>
      <c r="RSL189" s="91"/>
      <c r="RSM189" s="91"/>
      <c r="RSN189" s="91"/>
      <c r="RSO189" s="91"/>
      <c r="RSP189" s="91"/>
      <c r="RSQ189" s="91"/>
      <c r="RSR189" s="91"/>
      <c r="RSS189" s="91"/>
      <c r="RST189" s="91"/>
      <c r="RSU189" s="91"/>
      <c r="RSV189" s="91"/>
      <c r="RSW189" s="91"/>
      <c r="RSX189" s="91"/>
      <c r="RSY189" s="91"/>
      <c r="RSZ189" s="91"/>
      <c r="RTA189" s="91"/>
      <c r="RTB189" s="91"/>
      <c r="RTC189" s="91"/>
      <c r="RTD189" s="91"/>
      <c r="RTE189" s="91"/>
      <c r="RTF189" s="91"/>
      <c r="RTG189" s="91"/>
      <c r="RTH189" s="91"/>
      <c r="RTI189" s="91"/>
      <c r="RTJ189" s="91"/>
      <c r="RTK189" s="91"/>
      <c r="RTL189" s="91"/>
      <c r="RTM189" s="91"/>
      <c r="RTN189" s="91"/>
      <c r="RTO189" s="91"/>
      <c r="RTP189" s="91"/>
      <c r="RTQ189" s="91"/>
      <c r="RTR189" s="91"/>
      <c r="RTS189" s="91"/>
      <c r="RTT189" s="91"/>
      <c r="RTU189" s="91"/>
      <c r="RTV189" s="91"/>
      <c r="RTW189" s="91"/>
      <c r="RTX189" s="91"/>
      <c r="RTY189" s="91"/>
      <c r="RTZ189" s="91"/>
      <c r="RUA189" s="91"/>
      <c r="RUB189" s="91"/>
      <c r="RUC189" s="91"/>
      <c r="RUD189" s="91"/>
      <c r="RUE189" s="91"/>
      <c r="RUF189" s="91"/>
      <c r="RUG189" s="91"/>
      <c r="RUH189" s="91"/>
      <c r="RUI189" s="91"/>
      <c r="RUJ189" s="91"/>
      <c r="RUK189" s="91"/>
      <c r="RUL189" s="91"/>
      <c r="RUM189" s="91"/>
      <c r="RUN189" s="91"/>
      <c r="RUO189" s="91"/>
      <c r="RUP189" s="91"/>
      <c r="RUQ189" s="91"/>
      <c r="RUR189" s="91"/>
      <c r="RUS189" s="91"/>
      <c r="RUT189" s="91"/>
      <c r="RUU189" s="91"/>
      <c r="RUV189" s="91"/>
      <c r="RUW189" s="91"/>
      <c r="RUX189" s="91"/>
      <c r="RUY189" s="91"/>
      <c r="RUZ189" s="91"/>
      <c r="RVA189" s="91"/>
      <c r="RVB189" s="91"/>
      <c r="RVC189" s="91"/>
      <c r="RVD189" s="91"/>
      <c r="RVE189" s="91"/>
      <c r="RVF189" s="91"/>
      <c r="RVG189" s="91"/>
      <c r="RVH189" s="91"/>
      <c r="RVI189" s="91"/>
      <c r="RVJ189" s="91"/>
      <c r="RVK189" s="91"/>
      <c r="RVL189" s="91"/>
      <c r="RVM189" s="91"/>
      <c r="RVN189" s="91"/>
      <c r="RVO189" s="91"/>
      <c r="RVP189" s="91"/>
      <c r="RVQ189" s="91"/>
      <c r="RVR189" s="91"/>
      <c r="RVS189" s="91"/>
      <c r="RVT189" s="91"/>
      <c r="RVU189" s="91"/>
      <c r="RVV189" s="91"/>
      <c r="RVW189" s="91"/>
      <c r="RVX189" s="91"/>
      <c r="RVY189" s="91"/>
      <c r="RVZ189" s="91"/>
      <c r="RWA189" s="91"/>
      <c r="RWB189" s="91"/>
      <c r="RWC189" s="91"/>
      <c r="RWD189" s="91"/>
      <c r="RWE189" s="91"/>
      <c r="RWF189" s="91"/>
      <c r="RWG189" s="91"/>
      <c r="RWH189" s="91"/>
      <c r="RWI189" s="91"/>
      <c r="RWJ189" s="91"/>
      <c r="RWK189" s="91"/>
      <c r="RWL189" s="91"/>
      <c r="RWM189" s="91"/>
      <c r="RWN189" s="91"/>
      <c r="RWO189" s="91"/>
      <c r="RWP189" s="91"/>
      <c r="RWQ189" s="91"/>
      <c r="RWR189" s="91"/>
      <c r="RWS189" s="91"/>
      <c r="RWT189" s="91"/>
      <c r="RWU189" s="91"/>
      <c r="RWV189" s="91"/>
      <c r="RWW189" s="91"/>
      <c r="RWX189" s="91"/>
      <c r="RWY189" s="91"/>
      <c r="RWZ189" s="91"/>
      <c r="RXA189" s="91"/>
      <c r="RXB189" s="91"/>
      <c r="RXC189" s="91"/>
      <c r="RXD189" s="91"/>
      <c r="RXE189" s="91"/>
      <c r="RXF189" s="91"/>
      <c r="RXG189" s="91"/>
      <c r="RXH189" s="91"/>
      <c r="RXI189" s="91"/>
      <c r="RXJ189" s="91"/>
      <c r="RXK189" s="91"/>
      <c r="RXL189" s="91"/>
      <c r="RXM189" s="91"/>
      <c r="RXN189" s="91"/>
      <c r="RXO189" s="91"/>
      <c r="RXP189" s="91"/>
      <c r="RXQ189" s="91"/>
      <c r="RXR189" s="91"/>
      <c r="RXS189" s="91"/>
      <c r="RXT189" s="91"/>
      <c r="RXU189" s="91"/>
      <c r="RXV189" s="91"/>
      <c r="RXW189" s="91"/>
      <c r="RXX189" s="91"/>
      <c r="RXY189" s="91"/>
      <c r="RXZ189" s="91"/>
      <c r="RYA189" s="91"/>
      <c r="RYB189" s="91"/>
      <c r="RYC189" s="91"/>
      <c r="RYD189" s="91"/>
      <c r="RYE189" s="91"/>
      <c r="RYF189" s="91"/>
      <c r="RYG189" s="91"/>
      <c r="RYH189" s="91"/>
      <c r="RYI189" s="91"/>
      <c r="RYJ189" s="91"/>
      <c r="RYK189" s="91"/>
      <c r="RYL189" s="91"/>
      <c r="RYM189" s="91"/>
      <c r="RYN189" s="91"/>
      <c r="RYO189" s="91"/>
      <c r="RYP189" s="91"/>
      <c r="RYQ189" s="91"/>
      <c r="RYR189" s="91"/>
      <c r="RYS189" s="91"/>
      <c r="RYT189" s="91"/>
      <c r="RYU189" s="91"/>
      <c r="RYV189" s="91"/>
      <c r="RYW189" s="91"/>
      <c r="RYX189" s="91"/>
      <c r="RYY189" s="91"/>
      <c r="RYZ189" s="91"/>
      <c r="RZA189" s="91"/>
      <c r="RZB189" s="91"/>
      <c r="RZC189" s="91"/>
      <c r="RZD189" s="91"/>
      <c r="RZE189" s="91"/>
      <c r="RZF189" s="91"/>
      <c r="RZG189" s="91"/>
      <c r="RZH189" s="91"/>
      <c r="RZI189" s="91"/>
      <c r="RZJ189" s="91"/>
      <c r="RZK189" s="91"/>
      <c r="RZL189" s="91"/>
      <c r="RZM189" s="91"/>
      <c r="RZN189" s="91"/>
      <c r="RZO189" s="91"/>
      <c r="RZP189" s="91"/>
      <c r="RZQ189" s="91"/>
      <c r="RZR189" s="91"/>
      <c r="RZS189" s="91"/>
      <c r="RZT189" s="91"/>
      <c r="RZU189" s="91"/>
      <c r="RZV189" s="91"/>
      <c r="RZW189" s="91"/>
      <c r="RZX189" s="91"/>
      <c r="RZY189" s="91"/>
      <c r="RZZ189" s="91"/>
      <c r="SAA189" s="91"/>
      <c r="SAB189" s="91"/>
      <c r="SAC189" s="91"/>
      <c r="SAD189" s="91"/>
      <c r="SAE189" s="91"/>
      <c r="SAF189" s="91"/>
      <c r="SAG189" s="91"/>
      <c r="SAH189" s="91"/>
      <c r="SAI189" s="91"/>
      <c r="SAJ189" s="91"/>
      <c r="SAK189" s="91"/>
      <c r="SAL189" s="91"/>
      <c r="SAM189" s="91"/>
      <c r="SAN189" s="91"/>
      <c r="SAO189" s="91"/>
      <c r="SAP189" s="91"/>
      <c r="SAQ189" s="91"/>
      <c r="SAR189" s="91"/>
      <c r="SAS189" s="91"/>
      <c r="SAT189" s="91"/>
      <c r="SAU189" s="91"/>
      <c r="SAV189" s="91"/>
      <c r="SAW189" s="91"/>
      <c r="SAX189" s="91"/>
      <c r="SAY189" s="91"/>
      <c r="SAZ189" s="91"/>
      <c r="SBA189" s="91"/>
      <c r="SBB189" s="91"/>
      <c r="SBC189" s="91"/>
      <c r="SBD189" s="91"/>
      <c r="SBE189" s="91"/>
      <c r="SBF189" s="91"/>
      <c r="SBG189" s="91"/>
      <c r="SBH189" s="91"/>
      <c r="SBI189" s="91"/>
      <c r="SBJ189" s="91"/>
      <c r="SBK189" s="91"/>
      <c r="SBL189" s="91"/>
      <c r="SBM189" s="91"/>
      <c r="SBN189" s="91"/>
      <c r="SBO189" s="91"/>
      <c r="SBP189" s="91"/>
      <c r="SBQ189" s="91"/>
      <c r="SBR189" s="91"/>
      <c r="SBS189" s="91"/>
      <c r="SBT189" s="91"/>
      <c r="SBU189" s="91"/>
      <c r="SBV189" s="91"/>
      <c r="SBW189" s="91"/>
      <c r="SBX189" s="91"/>
      <c r="SBY189" s="91"/>
      <c r="SBZ189" s="91"/>
      <c r="SCA189" s="91"/>
      <c r="SCB189" s="91"/>
      <c r="SCC189" s="91"/>
      <c r="SCD189" s="91"/>
      <c r="SCE189" s="91"/>
      <c r="SCF189" s="91"/>
      <c r="SCG189" s="91"/>
      <c r="SCH189" s="91"/>
      <c r="SCI189" s="91"/>
      <c r="SCJ189" s="91"/>
      <c r="SCK189" s="91"/>
      <c r="SCL189" s="91"/>
      <c r="SCM189" s="91"/>
      <c r="SCN189" s="91"/>
      <c r="SCO189" s="91"/>
      <c r="SCP189" s="91"/>
      <c r="SCQ189" s="91"/>
      <c r="SCR189" s="91"/>
      <c r="SCS189" s="91"/>
      <c r="SCT189" s="91"/>
      <c r="SCU189" s="91"/>
      <c r="SCV189" s="91"/>
      <c r="SCW189" s="91"/>
      <c r="SCX189" s="91"/>
      <c r="SCY189" s="91"/>
      <c r="SCZ189" s="91"/>
      <c r="SDA189" s="91"/>
      <c r="SDB189" s="91"/>
      <c r="SDC189" s="91"/>
      <c r="SDD189" s="91"/>
      <c r="SDE189" s="91"/>
      <c r="SDF189" s="91"/>
      <c r="SDG189" s="91"/>
      <c r="SDH189" s="91"/>
      <c r="SDI189" s="91"/>
      <c r="SDJ189" s="91"/>
      <c r="SDK189" s="91"/>
      <c r="SDL189" s="91"/>
      <c r="SDM189" s="91"/>
      <c r="SDN189" s="91"/>
      <c r="SDO189" s="91"/>
      <c r="SDP189" s="91"/>
      <c r="SDQ189" s="91"/>
      <c r="SDR189" s="91"/>
      <c r="SDS189" s="91"/>
      <c r="SDT189" s="91"/>
      <c r="SDU189" s="91"/>
      <c r="SDV189" s="91"/>
      <c r="SDW189" s="91"/>
      <c r="SDX189" s="91"/>
      <c r="SDY189" s="91"/>
      <c r="SDZ189" s="91"/>
      <c r="SEA189" s="91"/>
      <c r="SEB189" s="91"/>
      <c r="SEC189" s="91"/>
      <c r="SED189" s="91"/>
      <c r="SEE189" s="91"/>
      <c r="SEF189" s="91"/>
      <c r="SEG189" s="91"/>
      <c r="SEH189" s="91"/>
      <c r="SEI189" s="91"/>
      <c r="SEJ189" s="91"/>
      <c r="SEK189" s="91"/>
      <c r="SEL189" s="91"/>
      <c r="SEM189" s="91"/>
      <c r="SEN189" s="91"/>
      <c r="SEO189" s="91"/>
      <c r="SEP189" s="91"/>
      <c r="SEQ189" s="91"/>
      <c r="SER189" s="91"/>
      <c r="SES189" s="91"/>
      <c r="SET189" s="91"/>
      <c r="SEU189" s="91"/>
      <c r="SEV189" s="91"/>
      <c r="SEW189" s="91"/>
      <c r="SEX189" s="91"/>
      <c r="SEY189" s="91"/>
      <c r="SEZ189" s="91"/>
      <c r="SFA189" s="91"/>
      <c r="SFB189" s="91"/>
      <c r="SFC189" s="91"/>
      <c r="SFD189" s="91"/>
      <c r="SFE189" s="91"/>
      <c r="SFF189" s="91"/>
      <c r="SFG189" s="91"/>
      <c r="SFH189" s="91"/>
      <c r="SFI189" s="91"/>
      <c r="SFJ189" s="91"/>
      <c r="SFK189" s="91"/>
      <c r="SFL189" s="91"/>
      <c r="SFM189" s="91"/>
      <c r="SFN189" s="91"/>
      <c r="SFO189" s="91"/>
      <c r="SFP189" s="91"/>
      <c r="SFQ189" s="91"/>
      <c r="SFR189" s="91"/>
      <c r="SFS189" s="91"/>
      <c r="SFT189" s="91"/>
      <c r="SFU189" s="91"/>
      <c r="SFV189" s="91"/>
      <c r="SFW189" s="91"/>
      <c r="SFX189" s="91"/>
      <c r="SFY189" s="91"/>
      <c r="SFZ189" s="91"/>
      <c r="SGA189" s="91"/>
      <c r="SGB189" s="91"/>
      <c r="SGC189" s="91"/>
      <c r="SGD189" s="91"/>
      <c r="SGE189" s="91"/>
      <c r="SGF189" s="91"/>
      <c r="SGG189" s="91"/>
      <c r="SGH189" s="91"/>
      <c r="SGI189" s="91"/>
      <c r="SGJ189" s="91"/>
      <c r="SGK189" s="91"/>
      <c r="SGL189" s="91"/>
      <c r="SGM189" s="91"/>
      <c r="SGN189" s="91"/>
      <c r="SGO189" s="91"/>
      <c r="SGP189" s="91"/>
      <c r="SGQ189" s="91"/>
      <c r="SGR189" s="91"/>
      <c r="SGS189" s="91"/>
      <c r="SGT189" s="91"/>
      <c r="SGU189" s="91"/>
      <c r="SGV189" s="91"/>
      <c r="SGW189" s="91"/>
      <c r="SGX189" s="91"/>
      <c r="SGY189" s="91"/>
      <c r="SGZ189" s="91"/>
      <c r="SHA189" s="91"/>
      <c r="SHB189" s="91"/>
      <c r="SHC189" s="91"/>
      <c r="SHD189" s="91"/>
      <c r="SHE189" s="91"/>
      <c r="SHF189" s="91"/>
      <c r="SHG189" s="91"/>
      <c r="SHH189" s="91"/>
      <c r="SHI189" s="91"/>
      <c r="SHJ189" s="91"/>
      <c r="SHK189" s="91"/>
      <c r="SHL189" s="91"/>
      <c r="SHM189" s="91"/>
      <c r="SHN189" s="91"/>
      <c r="SHO189" s="91"/>
      <c r="SHP189" s="91"/>
      <c r="SHQ189" s="91"/>
      <c r="SHR189" s="91"/>
      <c r="SHS189" s="91"/>
      <c r="SHT189" s="91"/>
      <c r="SHU189" s="91"/>
      <c r="SHV189" s="91"/>
      <c r="SHW189" s="91"/>
      <c r="SHX189" s="91"/>
      <c r="SHY189" s="91"/>
      <c r="SHZ189" s="91"/>
      <c r="SIA189" s="91"/>
      <c r="SIB189" s="91"/>
      <c r="SIC189" s="91"/>
      <c r="SID189" s="91"/>
      <c r="SIE189" s="91"/>
      <c r="SIF189" s="91"/>
      <c r="SIG189" s="91"/>
      <c r="SIH189" s="91"/>
      <c r="SII189" s="91"/>
      <c r="SIJ189" s="91"/>
      <c r="SIK189" s="91"/>
      <c r="SIL189" s="91"/>
      <c r="SIM189" s="91"/>
      <c r="SIN189" s="91"/>
      <c r="SIO189" s="91"/>
      <c r="SIP189" s="91"/>
      <c r="SIQ189" s="91"/>
      <c r="SIR189" s="91"/>
      <c r="SIS189" s="91"/>
      <c r="SIT189" s="91"/>
      <c r="SIU189" s="91"/>
      <c r="SIV189" s="91"/>
      <c r="SIW189" s="91"/>
      <c r="SIX189" s="91"/>
      <c r="SIY189" s="91"/>
      <c r="SIZ189" s="91"/>
      <c r="SJA189" s="91"/>
      <c r="SJB189" s="91"/>
      <c r="SJC189" s="91"/>
      <c r="SJD189" s="91"/>
      <c r="SJE189" s="91"/>
      <c r="SJF189" s="91"/>
      <c r="SJG189" s="91"/>
      <c r="SJH189" s="91"/>
      <c r="SJI189" s="91"/>
      <c r="SJJ189" s="91"/>
      <c r="SJK189" s="91"/>
      <c r="SJL189" s="91"/>
      <c r="SJM189" s="91"/>
      <c r="SJN189" s="91"/>
      <c r="SJO189" s="91"/>
      <c r="SJP189" s="91"/>
      <c r="SJQ189" s="91"/>
      <c r="SJR189" s="91"/>
      <c r="SJS189" s="91"/>
      <c r="SJT189" s="91"/>
      <c r="SJU189" s="91"/>
      <c r="SJV189" s="91"/>
      <c r="SJW189" s="91"/>
      <c r="SJX189" s="91"/>
      <c r="SJY189" s="91"/>
      <c r="SJZ189" s="91"/>
      <c r="SKA189" s="91"/>
      <c r="SKB189" s="91"/>
      <c r="SKC189" s="91"/>
      <c r="SKD189" s="91"/>
      <c r="SKE189" s="91"/>
      <c r="SKF189" s="91"/>
      <c r="SKG189" s="91"/>
      <c r="SKH189" s="91"/>
      <c r="SKI189" s="91"/>
      <c r="SKJ189" s="91"/>
      <c r="SKK189" s="91"/>
      <c r="SKL189" s="91"/>
      <c r="SKM189" s="91"/>
      <c r="SKN189" s="91"/>
      <c r="SKO189" s="91"/>
      <c r="SKP189" s="91"/>
      <c r="SKQ189" s="91"/>
      <c r="SKR189" s="91"/>
      <c r="SKS189" s="91"/>
      <c r="SKT189" s="91"/>
      <c r="SKU189" s="91"/>
      <c r="SKV189" s="91"/>
      <c r="SKW189" s="91"/>
      <c r="SKX189" s="91"/>
      <c r="SKY189" s="91"/>
      <c r="SKZ189" s="91"/>
      <c r="SLA189" s="91"/>
      <c r="SLB189" s="91"/>
      <c r="SLC189" s="91"/>
      <c r="SLD189" s="91"/>
      <c r="SLE189" s="91"/>
      <c r="SLF189" s="91"/>
      <c r="SLG189" s="91"/>
      <c r="SLH189" s="91"/>
      <c r="SLI189" s="91"/>
      <c r="SLJ189" s="91"/>
      <c r="SLK189" s="91"/>
      <c r="SLL189" s="91"/>
      <c r="SLM189" s="91"/>
      <c r="SLN189" s="91"/>
      <c r="SLO189" s="91"/>
      <c r="SLP189" s="91"/>
      <c r="SLQ189" s="91"/>
      <c r="SLR189" s="91"/>
      <c r="SLS189" s="91"/>
      <c r="SLT189" s="91"/>
      <c r="SLU189" s="91"/>
      <c r="SLV189" s="91"/>
      <c r="SLW189" s="91"/>
      <c r="SLX189" s="91"/>
      <c r="SLY189" s="91"/>
      <c r="SLZ189" s="91"/>
      <c r="SMA189" s="91"/>
      <c r="SMB189" s="91"/>
      <c r="SMC189" s="91"/>
      <c r="SMD189" s="91"/>
      <c r="SME189" s="91"/>
      <c r="SMF189" s="91"/>
      <c r="SMG189" s="91"/>
      <c r="SMH189" s="91"/>
      <c r="SMI189" s="91"/>
      <c r="SMJ189" s="91"/>
      <c r="SMK189" s="91"/>
      <c r="SML189" s="91"/>
      <c r="SMM189" s="91"/>
      <c r="SMN189" s="91"/>
      <c r="SMO189" s="91"/>
      <c r="SMP189" s="91"/>
      <c r="SMQ189" s="91"/>
      <c r="SMR189" s="91"/>
      <c r="SMS189" s="91"/>
      <c r="SMT189" s="91"/>
      <c r="SMU189" s="91"/>
      <c r="SMV189" s="91"/>
      <c r="SMW189" s="91"/>
      <c r="SMX189" s="91"/>
      <c r="SMY189" s="91"/>
      <c r="SMZ189" s="91"/>
      <c r="SNA189" s="91"/>
      <c r="SNB189" s="91"/>
      <c r="SNC189" s="91"/>
      <c r="SND189" s="91"/>
      <c r="SNE189" s="91"/>
      <c r="SNF189" s="91"/>
      <c r="SNG189" s="91"/>
      <c r="SNH189" s="91"/>
      <c r="SNI189" s="91"/>
      <c r="SNJ189" s="91"/>
      <c r="SNK189" s="91"/>
      <c r="SNL189" s="91"/>
      <c r="SNM189" s="91"/>
      <c r="SNN189" s="91"/>
      <c r="SNO189" s="91"/>
      <c r="SNP189" s="91"/>
      <c r="SNQ189" s="91"/>
      <c r="SNR189" s="91"/>
      <c r="SNS189" s="91"/>
      <c r="SNT189" s="91"/>
      <c r="SNU189" s="91"/>
      <c r="SNV189" s="91"/>
      <c r="SNW189" s="91"/>
      <c r="SNX189" s="91"/>
      <c r="SNY189" s="91"/>
      <c r="SNZ189" s="91"/>
      <c r="SOA189" s="91"/>
      <c r="SOB189" s="91"/>
      <c r="SOC189" s="91"/>
      <c r="SOD189" s="91"/>
      <c r="SOE189" s="91"/>
      <c r="SOF189" s="91"/>
      <c r="SOG189" s="91"/>
      <c r="SOH189" s="91"/>
      <c r="SOI189" s="91"/>
      <c r="SOJ189" s="91"/>
      <c r="SOK189" s="91"/>
      <c r="SOL189" s="91"/>
      <c r="SOM189" s="91"/>
      <c r="SON189" s="91"/>
      <c r="SOO189" s="91"/>
      <c r="SOP189" s="91"/>
      <c r="SOQ189" s="91"/>
      <c r="SOR189" s="91"/>
      <c r="SOS189" s="91"/>
      <c r="SOT189" s="91"/>
      <c r="SOU189" s="91"/>
      <c r="SOV189" s="91"/>
      <c r="SOW189" s="91"/>
      <c r="SOX189" s="91"/>
      <c r="SOY189" s="91"/>
      <c r="SOZ189" s="91"/>
      <c r="SPA189" s="91"/>
      <c r="SPB189" s="91"/>
      <c r="SPC189" s="91"/>
      <c r="SPD189" s="91"/>
      <c r="SPE189" s="91"/>
      <c r="SPF189" s="91"/>
      <c r="SPG189" s="91"/>
      <c r="SPH189" s="91"/>
      <c r="SPI189" s="91"/>
      <c r="SPJ189" s="91"/>
      <c r="SPK189" s="91"/>
      <c r="SPL189" s="91"/>
      <c r="SPM189" s="91"/>
      <c r="SPN189" s="91"/>
      <c r="SPO189" s="91"/>
      <c r="SPP189" s="91"/>
      <c r="SPQ189" s="91"/>
      <c r="SPR189" s="91"/>
      <c r="SPS189" s="91"/>
      <c r="SPT189" s="91"/>
      <c r="SPU189" s="91"/>
      <c r="SPV189" s="91"/>
      <c r="SPW189" s="91"/>
      <c r="SPX189" s="91"/>
      <c r="SPY189" s="91"/>
      <c r="SPZ189" s="91"/>
      <c r="SQA189" s="91"/>
      <c r="SQB189" s="91"/>
      <c r="SQC189" s="91"/>
      <c r="SQD189" s="91"/>
      <c r="SQE189" s="91"/>
      <c r="SQF189" s="91"/>
      <c r="SQG189" s="91"/>
      <c r="SQH189" s="91"/>
      <c r="SQI189" s="91"/>
      <c r="SQJ189" s="91"/>
      <c r="SQK189" s="91"/>
      <c r="SQL189" s="91"/>
      <c r="SQM189" s="91"/>
      <c r="SQN189" s="91"/>
      <c r="SQO189" s="91"/>
      <c r="SQP189" s="91"/>
      <c r="SQQ189" s="91"/>
      <c r="SQR189" s="91"/>
      <c r="SQS189" s="91"/>
      <c r="SQT189" s="91"/>
      <c r="SQU189" s="91"/>
      <c r="SQV189" s="91"/>
      <c r="SQW189" s="91"/>
      <c r="SQX189" s="91"/>
      <c r="SQY189" s="91"/>
      <c r="SQZ189" s="91"/>
      <c r="SRA189" s="91"/>
      <c r="SRB189" s="91"/>
      <c r="SRC189" s="91"/>
      <c r="SRD189" s="91"/>
      <c r="SRE189" s="91"/>
      <c r="SRF189" s="91"/>
      <c r="SRG189" s="91"/>
      <c r="SRH189" s="91"/>
      <c r="SRI189" s="91"/>
      <c r="SRJ189" s="91"/>
      <c r="SRK189" s="91"/>
      <c r="SRL189" s="91"/>
      <c r="SRM189" s="91"/>
      <c r="SRN189" s="91"/>
      <c r="SRO189" s="91"/>
      <c r="SRP189" s="91"/>
      <c r="SRQ189" s="91"/>
      <c r="SRR189" s="91"/>
      <c r="SRS189" s="91"/>
      <c r="SRT189" s="91"/>
      <c r="SRU189" s="91"/>
      <c r="SRV189" s="91"/>
      <c r="SRW189" s="91"/>
      <c r="SRX189" s="91"/>
      <c r="SRY189" s="91"/>
      <c r="SRZ189" s="91"/>
      <c r="SSA189" s="91"/>
      <c r="SSB189" s="91"/>
      <c r="SSC189" s="91"/>
      <c r="SSD189" s="91"/>
      <c r="SSE189" s="91"/>
      <c r="SSF189" s="91"/>
      <c r="SSG189" s="91"/>
      <c r="SSH189" s="91"/>
      <c r="SSI189" s="91"/>
      <c r="SSJ189" s="91"/>
      <c r="SSK189" s="91"/>
      <c r="SSL189" s="91"/>
      <c r="SSM189" s="91"/>
      <c r="SSN189" s="91"/>
      <c r="SSO189" s="91"/>
      <c r="SSP189" s="91"/>
      <c r="SSQ189" s="91"/>
      <c r="SSR189" s="91"/>
      <c r="SSS189" s="91"/>
      <c r="SST189" s="91"/>
      <c r="SSU189" s="91"/>
      <c r="SSV189" s="91"/>
      <c r="SSW189" s="91"/>
      <c r="SSX189" s="91"/>
      <c r="SSY189" s="91"/>
      <c r="SSZ189" s="91"/>
      <c r="STA189" s="91"/>
      <c r="STB189" s="91"/>
      <c r="STC189" s="91"/>
      <c r="STD189" s="91"/>
      <c r="STE189" s="91"/>
      <c r="STF189" s="91"/>
      <c r="STG189" s="91"/>
      <c r="STH189" s="91"/>
      <c r="STI189" s="91"/>
      <c r="STJ189" s="91"/>
      <c r="STK189" s="91"/>
      <c r="STL189" s="91"/>
      <c r="STM189" s="91"/>
      <c r="STN189" s="91"/>
      <c r="STO189" s="91"/>
      <c r="STP189" s="91"/>
      <c r="STQ189" s="91"/>
      <c r="STR189" s="91"/>
      <c r="STS189" s="91"/>
      <c r="STT189" s="91"/>
      <c r="STU189" s="91"/>
      <c r="STV189" s="91"/>
      <c r="STW189" s="91"/>
      <c r="STX189" s="91"/>
      <c r="STY189" s="91"/>
      <c r="STZ189" s="91"/>
      <c r="SUA189" s="91"/>
      <c r="SUB189" s="91"/>
      <c r="SUC189" s="91"/>
      <c r="SUD189" s="91"/>
      <c r="SUE189" s="91"/>
      <c r="SUF189" s="91"/>
      <c r="SUG189" s="91"/>
      <c r="SUH189" s="91"/>
      <c r="SUI189" s="91"/>
      <c r="SUJ189" s="91"/>
      <c r="SUK189" s="91"/>
      <c r="SUL189" s="91"/>
      <c r="SUM189" s="91"/>
      <c r="SUN189" s="91"/>
      <c r="SUO189" s="91"/>
      <c r="SUP189" s="91"/>
      <c r="SUQ189" s="91"/>
      <c r="SUR189" s="91"/>
      <c r="SUS189" s="91"/>
      <c r="SUT189" s="91"/>
      <c r="SUU189" s="91"/>
      <c r="SUV189" s="91"/>
      <c r="SUW189" s="91"/>
      <c r="SUX189" s="91"/>
      <c r="SUY189" s="91"/>
      <c r="SUZ189" s="91"/>
      <c r="SVA189" s="91"/>
      <c r="SVB189" s="91"/>
      <c r="SVC189" s="91"/>
      <c r="SVD189" s="91"/>
      <c r="SVE189" s="91"/>
      <c r="SVF189" s="91"/>
      <c r="SVG189" s="91"/>
      <c r="SVH189" s="91"/>
      <c r="SVI189" s="91"/>
      <c r="SVJ189" s="91"/>
      <c r="SVK189" s="91"/>
      <c r="SVL189" s="91"/>
      <c r="SVM189" s="91"/>
      <c r="SVN189" s="91"/>
      <c r="SVO189" s="91"/>
      <c r="SVP189" s="91"/>
      <c r="SVQ189" s="91"/>
      <c r="SVR189" s="91"/>
      <c r="SVS189" s="91"/>
      <c r="SVT189" s="91"/>
      <c r="SVU189" s="91"/>
      <c r="SVV189" s="91"/>
      <c r="SVW189" s="91"/>
      <c r="SVX189" s="91"/>
      <c r="SVY189" s="91"/>
      <c r="SVZ189" s="91"/>
      <c r="SWA189" s="91"/>
      <c r="SWB189" s="91"/>
      <c r="SWC189" s="91"/>
      <c r="SWD189" s="91"/>
      <c r="SWE189" s="91"/>
      <c r="SWF189" s="91"/>
      <c r="SWG189" s="91"/>
      <c r="SWH189" s="91"/>
      <c r="SWI189" s="91"/>
      <c r="SWJ189" s="91"/>
      <c r="SWK189" s="91"/>
      <c r="SWL189" s="91"/>
      <c r="SWM189" s="91"/>
      <c r="SWN189" s="91"/>
      <c r="SWO189" s="91"/>
      <c r="SWP189" s="91"/>
      <c r="SWQ189" s="91"/>
      <c r="SWR189" s="91"/>
      <c r="SWS189" s="91"/>
      <c r="SWT189" s="91"/>
      <c r="SWU189" s="91"/>
      <c r="SWV189" s="91"/>
      <c r="SWW189" s="91"/>
      <c r="SWX189" s="91"/>
      <c r="SWY189" s="91"/>
      <c r="SWZ189" s="91"/>
      <c r="SXA189" s="91"/>
      <c r="SXB189" s="91"/>
      <c r="SXC189" s="91"/>
      <c r="SXD189" s="91"/>
      <c r="SXE189" s="91"/>
      <c r="SXF189" s="91"/>
      <c r="SXG189" s="91"/>
      <c r="SXH189" s="91"/>
      <c r="SXI189" s="91"/>
      <c r="SXJ189" s="91"/>
      <c r="SXK189" s="91"/>
      <c r="SXL189" s="91"/>
      <c r="SXM189" s="91"/>
      <c r="SXN189" s="91"/>
      <c r="SXO189" s="91"/>
      <c r="SXP189" s="91"/>
      <c r="SXQ189" s="91"/>
      <c r="SXR189" s="91"/>
      <c r="SXS189" s="91"/>
      <c r="SXT189" s="91"/>
      <c r="SXU189" s="91"/>
      <c r="SXV189" s="91"/>
      <c r="SXW189" s="91"/>
      <c r="SXX189" s="91"/>
      <c r="SXY189" s="91"/>
      <c r="SXZ189" s="91"/>
      <c r="SYA189" s="91"/>
      <c r="SYB189" s="91"/>
      <c r="SYC189" s="91"/>
      <c r="SYD189" s="91"/>
      <c r="SYE189" s="91"/>
      <c r="SYF189" s="91"/>
      <c r="SYG189" s="91"/>
      <c r="SYH189" s="91"/>
      <c r="SYI189" s="91"/>
      <c r="SYJ189" s="91"/>
      <c r="SYK189" s="91"/>
      <c r="SYL189" s="91"/>
      <c r="SYM189" s="91"/>
      <c r="SYN189" s="91"/>
      <c r="SYO189" s="91"/>
      <c r="SYP189" s="91"/>
      <c r="SYQ189" s="91"/>
      <c r="SYR189" s="91"/>
      <c r="SYS189" s="91"/>
      <c r="SYT189" s="91"/>
      <c r="SYU189" s="91"/>
      <c r="SYV189" s="91"/>
      <c r="SYW189" s="91"/>
      <c r="SYX189" s="91"/>
      <c r="SYY189" s="91"/>
      <c r="SYZ189" s="91"/>
      <c r="SZA189" s="91"/>
      <c r="SZB189" s="91"/>
      <c r="SZC189" s="91"/>
      <c r="SZD189" s="91"/>
      <c r="SZE189" s="91"/>
      <c r="SZF189" s="91"/>
      <c r="SZG189" s="91"/>
      <c r="SZH189" s="91"/>
      <c r="SZI189" s="91"/>
      <c r="SZJ189" s="91"/>
      <c r="SZK189" s="91"/>
      <c r="SZL189" s="91"/>
      <c r="SZM189" s="91"/>
      <c r="SZN189" s="91"/>
      <c r="SZO189" s="91"/>
      <c r="SZP189" s="91"/>
      <c r="SZQ189" s="91"/>
      <c r="SZR189" s="91"/>
      <c r="SZS189" s="91"/>
      <c r="SZT189" s="91"/>
      <c r="SZU189" s="91"/>
      <c r="SZV189" s="91"/>
      <c r="SZW189" s="91"/>
      <c r="SZX189" s="91"/>
      <c r="SZY189" s="91"/>
      <c r="SZZ189" s="91"/>
      <c r="TAA189" s="91"/>
      <c r="TAB189" s="91"/>
      <c r="TAC189" s="91"/>
      <c r="TAD189" s="91"/>
      <c r="TAE189" s="91"/>
      <c r="TAF189" s="91"/>
      <c r="TAG189" s="91"/>
      <c r="TAH189" s="91"/>
      <c r="TAI189" s="91"/>
      <c r="TAJ189" s="91"/>
      <c r="TAK189" s="91"/>
      <c r="TAL189" s="91"/>
      <c r="TAM189" s="91"/>
      <c r="TAN189" s="91"/>
      <c r="TAO189" s="91"/>
      <c r="TAP189" s="91"/>
      <c r="TAQ189" s="91"/>
      <c r="TAR189" s="91"/>
      <c r="TAS189" s="91"/>
      <c r="TAT189" s="91"/>
      <c r="TAU189" s="91"/>
      <c r="TAV189" s="91"/>
      <c r="TAW189" s="91"/>
      <c r="TAX189" s="91"/>
      <c r="TAY189" s="91"/>
      <c r="TAZ189" s="91"/>
      <c r="TBA189" s="91"/>
      <c r="TBB189" s="91"/>
      <c r="TBC189" s="91"/>
      <c r="TBD189" s="91"/>
      <c r="TBE189" s="91"/>
      <c r="TBF189" s="91"/>
      <c r="TBG189" s="91"/>
      <c r="TBH189" s="91"/>
      <c r="TBI189" s="91"/>
      <c r="TBJ189" s="91"/>
      <c r="TBK189" s="91"/>
      <c r="TBL189" s="91"/>
      <c r="TBM189" s="91"/>
      <c r="TBN189" s="91"/>
      <c r="TBO189" s="91"/>
      <c r="TBP189" s="91"/>
      <c r="TBQ189" s="91"/>
      <c r="TBR189" s="91"/>
      <c r="TBS189" s="91"/>
      <c r="TBT189" s="91"/>
      <c r="TBU189" s="91"/>
      <c r="TBV189" s="91"/>
      <c r="TBW189" s="91"/>
      <c r="TBX189" s="91"/>
      <c r="TBY189" s="91"/>
      <c r="TBZ189" s="91"/>
      <c r="TCA189" s="91"/>
      <c r="TCB189" s="91"/>
      <c r="TCC189" s="91"/>
      <c r="TCD189" s="91"/>
      <c r="TCE189" s="91"/>
      <c r="TCF189" s="91"/>
      <c r="TCG189" s="91"/>
      <c r="TCH189" s="91"/>
      <c r="TCI189" s="91"/>
      <c r="TCJ189" s="91"/>
      <c r="TCK189" s="91"/>
      <c r="TCL189" s="91"/>
      <c r="TCM189" s="91"/>
      <c r="TCN189" s="91"/>
      <c r="TCO189" s="91"/>
      <c r="TCP189" s="91"/>
      <c r="TCQ189" s="91"/>
      <c r="TCR189" s="91"/>
      <c r="TCS189" s="91"/>
      <c r="TCT189" s="91"/>
      <c r="TCU189" s="91"/>
      <c r="TCV189" s="91"/>
      <c r="TCW189" s="91"/>
      <c r="TCX189" s="91"/>
      <c r="TCY189" s="91"/>
      <c r="TCZ189" s="91"/>
      <c r="TDA189" s="91"/>
      <c r="TDB189" s="91"/>
      <c r="TDC189" s="91"/>
      <c r="TDD189" s="91"/>
      <c r="TDE189" s="91"/>
      <c r="TDF189" s="91"/>
      <c r="TDG189" s="91"/>
      <c r="TDH189" s="91"/>
      <c r="TDI189" s="91"/>
      <c r="TDJ189" s="91"/>
      <c r="TDK189" s="91"/>
      <c r="TDL189" s="91"/>
      <c r="TDM189" s="91"/>
      <c r="TDN189" s="91"/>
      <c r="TDO189" s="91"/>
      <c r="TDP189" s="91"/>
      <c r="TDQ189" s="91"/>
      <c r="TDR189" s="91"/>
      <c r="TDS189" s="91"/>
      <c r="TDT189" s="91"/>
      <c r="TDU189" s="91"/>
      <c r="TDV189" s="91"/>
      <c r="TDW189" s="91"/>
      <c r="TDX189" s="91"/>
      <c r="TDY189" s="91"/>
      <c r="TDZ189" s="91"/>
      <c r="TEA189" s="91"/>
      <c r="TEB189" s="91"/>
      <c r="TEC189" s="91"/>
      <c r="TED189" s="91"/>
      <c r="TEE189" s="91"/>
      <c r="TEF189" s="91"/>
      <c r="TEG189" s="91"/>
      <c r="TEH189" s="91"/>
      <c r="TEI189" s="91"/>
      <c r="TEJ189" s="91"/>
      <c r="TEK189" s="91"/>
      <c r="TEL189" s="91"/>
      <c r="TEM189" s="91"/>
      <c r="TEN189" s="91"/>
      <c r="TEO189" s="91"/>
      <c r="TEP189" s="91"/>
      <c r="TEQ189" s="91"/>
      <c r="TER189" s="91"/>
      <c r="TES189" s="91"/>
      <c r="TET189" s="91"/>
      <c r="TEU189" s="91"/>
      <c r="TEV189" s="91"/>
      <c r="TEW189" s="91"/>
      <c r="TEX189" s="91"/>
      <c r="TEY189" s="91"/>
      <c r="TEZ189" s="91"/>
      <c r="TFA189" s="91"/>
      <c r="TFB189" s="91"/>
      <c r="TFC189" s="91"/>
      <c r="TFD189" s="91"/>
      <c r="TFE189" s="91"/>
      <c r="TFF189" s="91"/>
      <c r="TFG189" s="91"/>
      <c r="TFH189" s="91"/>
      <c r="TFI189" s="91"/>
      <c r="TFJ189" s="91"/>
      <c r="TFK189" s="91"/>
      <c r="TFL189" s="91"/>
      <c r="TFM189" s="91"/>
      <c r="TFN189" s="91"/>
      <c r="TFO189" s="91"/>
      <c r="TFP189" s="91"/>
      <c r="TFQ189" s="91"/>
      <c r="TFR189" s="91"/>
      <c r="TFS189" s="91"/>
      <c r="TFT189" s="91"/>
      <c r="TFU189" s="91"/>
      <c r="TFV189" s="91"/>
      <c r="TFW189" s="91"/>
      <c r="TFX189" s="91"/>
      <c r="TFY189" s="91"/>
      <c r="TFZ189" s="91"/>
      <c r="TGA189" s="91"/>
      <c r="TGB189" s="91"/>
      <c r="TGC189" s="91"/>
      <c r="TGD189" s="91"/>
      <c r="TGE189" s="91"/>
      <c r="TGF189" s="91"/>
      <c r="TGG189" s="91"/>
      <c r="TGH189" s="91"/>
      <c r="TGI189" s="91"/>
      <c r="TGJ189" s="91"/>
      <c r="TGK189" s="91"/>
      <c r="TGL189" s="91"/>
      <c r="TGM189" s="91"/>
      <c r="TGN189" s="91"/>
      <c r="TGO189" s="91"/>
      <c r="TGP189" s="91"/>
      <c r="TGQ189" s="91"/>
      <c r="TGR189" s="91"/>
      <c r="TGS189" s="91"/>
      <c r="TGT189" s="91"/>
      <c r="TGU189" s="91"/>
      <c r="TGV189" s="91"/>
      <c r="TGW189" s="91"/>
      <c r="TGX189" s="91"/>
      <c r="TGY189" s="91"/>
      <c r="TGZ189" s="91"/>
      <c r="THA189" s="91"/>
      <c r="THB189" s="91"/>
      <c r="THC189" s="91"/>
      <c r="THD189" s="91"/>
      <c r="THE189" s="91"/>
      <c r="THF189" s="91"/>
      <c r="THG189" s="91"/>
      <c r="THH189" s="91"/>
      <c r="THI189" s="91"/>
      <c r="THJ189" s="91"/>
      <c r="THK189" s="91"/>
      <c r="THL189" s="91"/>
      <c r="THM189" s="91"/>
      <c r="THN189" s="91"/>
      <c r="THO189" s="91"/>
      <c r="THP189" s="91"/>
      <c r="THQ189" s="91"/>
      <c r="THR189" s="91"/>
      <c r="THS189" s="91"/>
      <c r="THT189" s="91"/>
      <c r="THU189" s="91"/>
      <c r="THV189" s="91"/>
      <c r="THW189" s="91"/>
      <c r="THX189" s="91"/>
      <c r="THY189" s="91"/>
      <c r="THZ189" s="91"/>
      <c r="TIA189" s="91"/>
      <c r="TIB189" s="91"/>
      <c r="TIC189" s="91"/>
      <c r="TID189" s="91"/>
      <c r="TIE189" s="91"/>
      <c r="TIF189" s="91"/>
      <c r="TIG189" s="91"/>
      <c r="TIH189" s="91"/>
      <c r="TII189" s="91"/>
      <c r="TIJ189" s="91"/>
      <c r="TIK189" s="91"/>
      <c r="TIL189" s="91"/>
      <c r="TIM189" s="91"/>
      <c r="TIN189" s="91"/>
      <c r="TIO189" s="91"/>
      <c r="TIP189" s="91"/>
      <c r="TIQ189" s="91"/>
      <c r="TIR189" s="91"/>
      <c r="TIS189" s="91"/>
      <c r="TIT189" s="91"/>
      <c r="TIU189" s="91"/>
      <c r="TIV189" s="91"/>
      <c r="TIW189" s="91"/>
      <c r="TIX189" s="91"/>
      <c r="TIY189" s="91"/>
      <c r="TIZ189" s="91"/>
      <c r="TJA189" s="91"/>
      <c r="TJB189" s="91"/>
      <c r="TJC189" s="91"/>
      <c r="TJD189" s="91"/>
      <c r="TJE189" s="91"/>
      <c r="TJF189" s="91"/>
      <c r="TJG189" s="91"/>
      <c r="TJH189" s="91"/>
      <c r="TJI189" s="91"/>
      <c r="TJJ189" s="91"/>
      <c r="TJK189" s="91"/>
      <c r="TJL189" s="91"/>
      <c r="TJM189" s="91"/>
      <c r="TJN189" s="91"/>
      <c r="TJO189" s="91"/>
      <c r="TJP189" s="91"/>
      <c r="TJQ189" s="91"/>
      <c r="TJR189" s="91"/>
      <c r="TJS189" s="91"/>
      <c r="TJT189" s="91"/>
      <c r="TJU189" s="91"/>
      <c r="TJV189" s="91"/>
      <c r="TJW189" s="91"/>
      <c r="TJX189" s="91"/>
      <c r="TJY189" s="91"/>
      <c r="TJZ189" s="91"/>
      <c r="TKA189" s="91"/>
      <c r="TKB189" s="91"/>
      <c r="TKC189" s="91"/>
      <c r="TKD189" s="91"/>
      <c r="TKE189" s="91"/>
      <c r="TKF189" s="91"/>
      <c r="TKG189" s="91"/>
      <c r="TKH189" s="91"/>
      <c r="TKI189" s="91"/>
      <c r="TKJ189" s="91"/>
      <c r="TKK189" s="91"/>
      <c r="TKL189" s="91"/>
      <c r="TKM189" s="91"/>
      <c r="TKN189" s="91"/>
      <c r="TKO189" s="91"/>
      <c r="TKP189" s="91"/>
      <c r="TKQ189" s="91"/>
      <c r="TKR189" s="91"/>
      <c r="TKS189" s="91"/>
      <c r="TKT189" s="91"/>
      <c r="TKU189" s="91"/>
      <c r="TKV189" s="91"/>
      <c r="TKW189" s="91"/>
      <c r="TKX189" s="91"/>
      <c r="TKY189" s="91"/>
      <c r="TKZ189" s="91"/>
      <c r="TLA189" s="91"/>
      <c r="TLB189" s="91"/>
      <c r="TLC189" s="91"/>
      <c r="TLD189" s="91"/>
      <c r="TLE189" s="91"/>
      <c r="TLF189" s="91"/>
      <c r="TLG189" s="91"/>
      <c r="TLH189" s="91"/>
      <c r="TLI189" s="91"/>
      <c r="TLJ189" s="91"/>
      <c r="TLK189" s="91"/>
      <c r="TLL189" s="91"/>
      <c r="TLM189" s="91"/>
      <c r="TLN189" s="91"/>
      <c r="TLO189" s="91"/>
      <c r="TLP189" s="91"/>
      <c r="TLQ189" s="91"/>
      <c r="TLR189" s="91"/>
      <c r="TLS189" s="91"/>
      <c r="TLT189" s="91"/>
      <c r="TLU189" s="91"/>
      <c r="TLV189" s="91"/>
      <c r="TLW189" s="91"/>
      <c r="TLX189" s="91"/>
      <c r="TLY189" s="91"/>
      <c r="TLZ189" s="91"/>
      <c r="TMA189" s="91"/>
      <c r="TMB189" s="91"/>
      <c r="TMC189" s="91"/>
      <c r="TMD189" s="91"/>
      <c r="TME189" s="91"/>
      <c r="TMF189" s="91"/>
      <c r="TMG189" s="91"/>
      <c r="TMH189" s="91"/>
      <c r="TMI189" s="91"/>
      <c r="TMJ189" s="91"/>
      <c r="TMK189" s="91"/>
      <c r="TML189" s="91"/>
      <c r="TMM189" s="91"/>
      <c r="TMN189" s="91"/>
      <c r="TMO189" s="91"/>
      <c r="TMP189" s="91"/>
      <c r="TMQ189" s="91"/>
      <c r="TMR189" s="91"/>
      <c r="TMS189" s="91"/>
      <c r="TMT189" s="91"/>
      <c r="TMU189" s="91"/>
      <c r="TMV189" s="91"/>
      <c r="TMW189" s="91"/>
      <c r="TMX189" s="91"/>
      <c r="TMY189" s="91"/>
      <c r="TMZ189" s="91"/>
      <c r="TNA189" s="91"/>
      <c r="TNB189" s="91"/>
      <c r="TNC189" s="91"/>
      <c r="TND189" s="91"/>
      <c r="TNE189" s="91"/>
      <c r="TNF189" s="91"/>
      <c r="TNG189" s="91"/>
      <c r="TNH189" s="91"/>
      <c r="TNI189" s="91"/>
      <c r="TNJ189" s="91"/>
      <c r="TNK189" s="91"/>
      <c r="TNL189" s="91"/>
      <c r="TNM189" s="91"/>
      <c r="TNN189" s="91"/>
      <c r="TNO189" s="91"/>
      <c r="TNP189" s="91"/>
      <c r="TNQ189" s="91"/>
      <c r="TNR189" s="91"/>
      <c r="TNS189" s="91"/>
      <c r="TNT189" s="91"/>
      <c r="TNU189" s="91"/>
      <c r="TNV189" s="91"/>
      <c r="TNW189" s="91"/>
      <c r="TNX189" s="91"/>
      <c r="TNY189" s="91"/>
      <c r="TNZ189" s="91"/>
      <c r="TOA189" s="91"/>
      <c r="TOB189" s="91"/>
      <c r="TOC189" s="91"/>
      <c r="TOD189" s="91"/>
      <c r="TOE189" s="91"/>
      <c r="TOF189" s="91"/>
      <c r="TOG189" s="91"/>
      <c r="TOH189" s="91"/>
      <c r="TOI189" s="91"/>
      <c r="TOJ189" s="91"/>
      <c r="TOK189" s="91"/>
      <c r="TOL189" s="91"/>
      <c r="TOM189" s="91"/>
      <c r="TON189" s="91"/>
      <c r="TOO189" s="91"/>
      <c r="TOP189" s="91"/>
      <c r="TOQ189" s="91"/>
      <c r="TOR189" s="91"/>
      <c r="TOS189" s="91"/>
      <c r="TOT189" s="91"/>
      <c r="TOU189" s="91"/>
      <c r="TOV189" s="91"/>
      <c r="TOW189" s="91"/>
      <c r="TOX189" s="91"/>
      <c r="TOY189" s="91"/>
      <c r="TOZ189" s="91"/>
      <c r="TPA189" s="91"/>
      <c r="TPB189" s="91"/>
      <c r="TPC189" s="91"/>
      <c r="TPD189" s="91"/>
      <c r="TPE189" s="91"/>
      <c r="TPF189" s="91"/>
      <c r="TPG189" s="91"/>
      <c r="TPH189" s="91"/>
      <c r="TPI189" s="91"/>
      <c r="TPJ189" s="91"/>
      <c r="TPK189" s="91"/>
      <c r="TPL189" s="91"/>
      <c r="TPM189" s="91"/>
      <c r="TPN189" s="91"/>
      <c r="TPO189" s="91"/>
      <c r="TPP189" s="91"/>
      <c r="TPQ189" s="91"/>
      <c r="TPR189" s="91"/>
      <c r="TPS189" s="91"/>
      <c r="TPT189" s="91"/>
      <c r="TPU189" s="91"/>
      <c r="TPV189" s="91"/>
      <c r="TPW189" s="91"/>
      <c r="TPX189" s="91"/>
      <c r="TPY189" s="91"/>
      <c r="TPZ189" s="91"/>
      <c r="TQA189" s="91"/>
      <c r="TQB189" s="91"/>
      <c r="TQC189" s="91"/>
      <c r="TQD189" s="91"/>
      <c r="TQE189" s="91"/>
      <c r="TQF189" s="91"/>
      <c r="TQG189" s="91"/>
      <c r="TQH189" s="91"/>
      <c r="TQI189" s="91"/>
      <c r="TQJ189" s="91"/>
      <c r="TQK189" s="91"/>
      <c r="TQL189" s="91"/>
      <c r="TQM189" s="91"/>
      <c r="TQN189" s="91"/>
      <c r="TQO189" s="91"/>
      <c r="TQP189" s="91"/>
      <c r="TQQ189" s="91"/>
      <c r="TQR189" s="91"/>
      <c r="TQS189" s="91"/>
      <c r="TQT189" s="91"/>
      <c r="TQU189" s="91"/>
      <c r="TQV189" s="91"/>
      <c r="TQW189" s="91"/>
      <c r="TQX189" s="91"/>
      <c r="TQY189" s="91"/>
      <c r="TQZ189" s="91"/>
      <c r="TRA189" s="91"/>
      <c r="TRB189" s="91"/>
      <c r="TRC189" s="91"/>
      <c r="TRD189" s="91"/>
      <c r="TRE189" s="91"/>
      <c r="TRF189" s="91"/>
      <c r="TRG189" s="91"/>
      <c r="TRH189" s="91"/>
      <c r="TRI189" s="91"/>
      <c r="TRJ189" s="91"/>
      <c r="TRK189" s="91"/>
      <c r="TRL189" s="91"/>
      <c r="TRM189" s="91"/>
      <c r="TRN189" s="91"/>
      <c r="TRO189" s="91"/>
      <c r="TRP189" s="91"/>
      <c r="TRQ189" s="91"/>
      <c r="TRR189" s="91"/>
      <c r="TRS189" s="91"/>
      <c r="TRT189" s="91"/>
      <c r="TRU189" s="91"/>
      <c r="TRV189" s="91"/>
      <c r="TRW189" s="91"/>
      <c r="TRX189" s="91"/>
      <c r="TRY189" s="91"/>
      <c r="TRZ189" s="91"/>
      <c r="TSA189" s="91"/>
      <c r="TSB189" s="91"/>
      <c r="TSC189" s="91"/>
      <c r="TSD189" s="91"/>
      <c r="TSE189" s="91"/>
      <c r="TSF189" s="91"/>
      <c r="TSG189" s="91"/>
      <c r="TSH189" s="91"/>
      <c r="TSI189" s="91"/>
      <c r="TSJ189" s="91"/>
      <c r="TSK189" s="91"/>
      <c r="TSL189" s="91"/>
      <c r="TSM189" s="91"/>
      <c r="TSN189" s="91"/>
      <c r="TSO189" s="91"/>
      <c r="TSP189" s="91"/>
      <c r="TSQ189" s="91"/>
      <c r="TSR189" s="91"/>
      <c r="TSS189" s="91"/>
      <c r="TST189" s="91"/>
      <c r="TSU189" s="91"/>
      <c r="TSV189" s="91"/>
      <c r="TSW189" s="91"/>
      <c r="TSX189" s="91"/>
      <c r="TSY189" s="91"/>
      <c r="TSZ189" s="91"/>
      <c r="TTA189" s="91"/>
      <c r="TTB189" s="91"/>
      <c r="TTC189" s="91"/>
      <c r="TTD189" s="91"/>
      <c r="TTE189" s="91"/>
      <c r="TTF189" s="91"/>
      <c r="TTG189" s="91"/>
      <c r="TTH189" s="91"/>
      <c r="TTI189" s="91"/>
      <c r="TTJ189" s="91"/>
      <c r="TTK189" s="91"/>
      <c r="TTL189" s="91"/>
      <c r="TTM189" s="91"/>
      <c r="TTN189" s="91"/>
      <c r="TTO189" s="91"/>
      <c r="TTP189" s="91"/>
      <c r="TTQ189" s="91"/>
      <c r="TTR189" s="91"/>
      <c r="TTS189" s="91"/>
      <c r="TTT189" s="91"/>
      <c r="TTU189" s="91"/>
      <c r="TTV189" s="91"/>
      <c r="TTW189" s="91"/>
      <c r="TTX189" s="91"/>
      <c r="TTY189" s="91"/>
      <c r="TTZ189" s="91"/>
      <c r="TUA189" s="91"/>
      <c r="TUB189" s="91"/>
      <c r="TUC189" s="91"/>
      <c r="TUD189" s="91"/>
      <c r="TUE189" s="91"/>
      <c r="TUF189" s="91"/>
      <c r="TUG189" s="91"/>
      <c r="TUH189" s="91"/>
      <c r="TUI189" s="91"/>
      <c r="TUJ189" s="91"/>
      <c r="TUK189" s="91"/>
      <c r="TUL189" s="91"/>
      <c r="TUM189" s="91"/>
      <c r="TUN189" s="91"/>
      <c r="TUO189" s="91"/>
      <c r="TUP189" s="91"/>
      <c r="TUQ189" s="91"/>
      <c r="TUR189" s="91"/>
      <c r="TUS189" s="91"/>
      <c r="TUT189" s="91"/>
      <c r="TUU189" s="91"/>
      <c r="TUV189" s="91"/>
      <c r="TUW189" s="91"/>
      <c r="TUX189" s="91"/>
      <c r="TUY189" s="91"/>
      <c r="TUZ189" s="91"/>
      <c r="TVA189" s="91"/>
      <c r="TVB189" s="91"/>
      <c r="TVC189" s="91"/>
      <c r="TVD189" s="91"/>
      <c r="TVE189" s="91"/>
      <c r="TVF189" s="91"/>
      <c r="TVG189" s="91"/>
      <c r="TVH189" s="91"/>
      <c r="TVI189" s="91"/>
      <c r="TVJ189" s="91"/>
      <c r="TVK189" s="91"/>
      <c r="TVL189" s="91"/>
      <c r="TVM189" s="91"/>
      <c r="TVN189" s="91"/>
      <c r="TVO189" s="91"/>
      <c r="TVP189" s="91"/>
      <c r="TVQ189" s="91"/>
      <c r="TVR189" s="91"/>
      <c r="TVS189" s="91"/>
      <c r="TVT189" s="91"/>
      <c r="TVU189" s="91"/>
      <c r="TVV189" s="91"/>
      <c r="TVW189" s="91"/>
      <c r="TVX189" s="91"/>
      <c r="TVY189" s="91"/>
      <c r="TVZ189" s="91"/>
      <c r="TWA189" s="91"/>
      <c r="TWB189" s="91"/>
      <c r="TWC189" s="91"/>
      <c r="TWD189" s="91"/>
      <c r="TWE189" s="91"/>
      <c r="TWF189" s="91"/>
      <c r="TWG189" s="91"/>
      <c r="TWH189" s="91"/>
      <c r="TWI189" s="91"/>
      <c r="TWJ189" s="91"/>
      <c r="TWK189" s="91"/>
      <c r="TWL189" s="91"/>
      <c r="TWM189" s="91"/>
      <c r="TWN189" s="91"/>
      <c r="TWO189" s="91"/>
      <c r="TWP189" s="91"/>
      <c r="TWQ189" s="91"/>
      <c r="TWR189" s="91"/>
      <c r="TWS189" s="91"/>
      <c r="TWT189" s="91"/>
      <c r="TWU189" s="91"/>
      <c r="TWV189" s="91"/>
      <c r="TWW189" s="91"/>
      <c r="TWX189" s="91"/>
      <c r="TWY189" s="91"/>
      <c r="TWZ189" s="91"/>
      <c r="TXA189" s="91"/>
      <c r="TXB189" s="91"/>
      <c r="TXC189" s="91"/>
      <c r="TXD189" s="91"/>
      <c r="TXE189" s="91"/>
      <c r="TXF189" s="91"/>
      <c r="TXG189" s="91"/>
      <c r="TXH189" s="91"/>
      <c r="TXI189" s="91"/>
      <c r="TXJ189" s="91"/>
      <c r="TXK189" s="91"/>
      <c r="TXL189" s="91"/>
      <c r="TXM189" s="91"/>
      <c r="TXN189" s="91"/>
      <c r="TXO189" s="91"/>
      <c r="TXP189" s="91"/>
      <c r="TXQ189" s="91"/>
      <c r="TXR189" s="91"/>
      <c r="TXS189" s="91"/>
      <c r="TXT189" s="91"/>
      <c r="TXU189" s="91"/>
      <c r="TXV189" s="91"/>
      <c r="TXW189" s="91"/>
      <c r="TXX189" s="91"/>
      <c r="TXY189" s="91"/>
      <c r="TXZ189" s="91"/>
      <c r="TYA189" s="91"/>
      <c r="TYB189" s="91"/>
      <c r="TYC189" s="91"/>
      <c r="TYD189" s="91"/>
      <c r="TYE189" s="91"/>
      <c r="TYF189" s="91"/>
      <c r="TYG189" s="91"/>
      <c r="TYH189" s="91"/>
      <c r="TYI189" s="91"/>
      <c r="TYJ189" s="91"/>
      <c r="TYK189" s="91"/>
      <c r="TYL189" s="91"/>
      <c r="TYM189" s="91"/>
      <c r="TYN189" s="91"/>
      <c r="TYO189" s="91"/>
      <c r="TYP189" s="91"/>
      <c r="TYQ189" s="91"/>
      <c r="TYR189" s="91"/>
      <c r="TYS189" s="91"/>
      <c r="TYT189" s="91"/>
      <c r="TYU189" s="91"/>
      <c r="TYV189" s="91"/>
      <c r="TYW189" s="91"/>
      <c r="TYX189" s="91"/>
      <c r="TYY189" s="91"/>
      <c r="TYZ189" s="91"/>
      <c r="TZA189" s="91"/>
      <c r="TZB189" s="91"/>
      <c r="TZC189" s="91"/>
      <c r="TZD189" s="91"/>
      <c r="TZE189" s="91"/>
      <c r="TZF189" s="91"/>
      <c r="TZG189" s="91"/>
      <c r="TZH189" s="91"/>
      <c r="TZI189" s="91"/>
      <c r="TZJ189" s="91"/>
      <c r="TZK189" s="91"/>
      <c r="TZL189" s="91"/>
      <c r="TZM189" s="91"/>
      <c r="TZN189" s="91"/>
      <c r="TZO189" s="91"/>
      <c r="TZP189" s="91"/>
      <c r="TZQ189" s="91"/>
      <c r="TZR189" s="91"/>
      <c r="TZS189" s="91"/>
      <c r="TZT189" s="91"/>
      <c r="TZU189" s="91"/>
      <c r="TZV189" s="91"/>
      <c r="TZW189" s="91"/>
      <c r="TZX189" s="91"/>
      <c r="TZY189" s="91"/>
      <c r="TZZ189" s="91"/>
      <c r="UAA189" s="91"/>
      <c r="UAB189" s="91"/>
      <c r="UAC189" s="91"/>
      <c r="UAD189" s="91"/>
      <c r="UAE189" s="91"/>
      <c r="UAF189" s="91"/>
      <c r="UAG189" s="91"/>
      <c r="UAH189" s="91"/>
      <c r="UAI189" s="91"/>
      <c r="UAJ189" s="91"/>
      <c r="UAK189" s="91"/>
      <c r="UAL189" s="91"/>
      <c r="UAM189" s="91"/>
      <c r="UAN189" s="91"/>
      <c r="UAO189" s="91"/>
      <c r="UAP189" s="91"/>
      <c r="UAQ189" s="91"/>
      <c r="UAR189" s="91"/>
      <c r="UAS189" s="91"/>
      <c r="UAT189" s="91"/>
      <c r="UAU189" s="91"/>
      <c r="UAV189" s="91"/>
      <c r="UAW189" s="91"/>
      <c r="UAX189" s="91"/>
      <c r="UAY189" s="91"/>
      <c r="UAZ189" s="91"/>
      <c r="UBA189" s="91"/>
      <c r="UBB189" s="91"/>
      <c r="UBC189" s="91"/>
      <c r="UBD189" s="91"/>
      <c r="UBE189" s="91"/>
      <c r="UBF189" s="91"/>
      <c r="UBG189" s="91"/>
      <c r="UBH189" s="91"/>
      <c r="UBI189" s="91"/>
      <c r="UBJ189" s="91"/>
      <c r="UBK189" s="91"/>
      <c r="UBL189" s="91"/>
      <c r="UBM189" s="91"/>
      <c r="UBN189" s="91"/>
      <c r="UBO189" s="91"/>
      <c r="UBP189" s="91"/>
      <c r="UBQ189" s="91"/>
      <c r="UBR189" s="91"/>
      <c r="UBS189" s="91"/>
      <c r="UBT189" s="91"/>
      <c r="UBU189" s="91"/>
      <c r="UBV189" s="91"/>
      <c r="UBW189" s="91"/>
      <c r="UBX189" s="91"/>
      <c r="UBY189" s="91"/>
      <c r="UBZ189" s="91"/>
      <c r="UCA189" s="91"/>
      <c r="UCB189" s="91"/>
      <c r="UCC189" s="91"/>
      <c r="UCD189" s="91"/>
      <c r="UCE189" s="91"/>
      <c r="UCF189" s="91"/>
      <c r="UCG189" s="91"/>
      <c r="UCH189" s="91"/>
      <c r="UCI189" s="91"/>
      <c r="UCJ189" s="91"/>
      <c r="UCK189" s="91"/>
      <c r="UCL189" s="91"/>
      <c r="UCM189" s="91"/>
      <c r="UCN189" s="91"/>
      <c r="UCO189" s="91"/>
      <c r="UCP189" s="91"/>
      <c r="UCQ189" s="91"/>
      <c r="UCR189" s="91"/>
      <c r="UCS189" s="91"/>
      <c r="UCT189" s="91"/>
      <c r="UCU189" s="91"/>
      <c r="UCV189" s="91"/>
      <c r="UCW189" s="91"/>
      <c r="UCX189" s="91"/>
      <c r="UCY189" s="91"/>
      <c r="UCZ189" s="91"/>
      <c r="UDA189" s="91"/>
      <c r="UDB189" s="91"/>
      <c r="UDC189" s="91"/>
      <c r="UDD189" s="91"/>
      <c r="UDE189" s="91"/>
      <c r="UDF189" s="91"/>
      <c r="UDG189" s="91"/>
      <c r="UDH189" s="91"/>
      <c r="UDI189" s="91"/>
      <c r="UDJ189" s="91"/>
      <c r="UDK189" s="91"/>
      <c r="UDL189" s="91"/>
      <c r="UDM189" s="91"/>
      <c r="UDN189" s="91"/>
      <c r="UDO189" s="91"/>
      <c r="UDP189" s="91"/>
      <c r="UDQ189" s="91"/>
      <c r="UDR189" s="91"/>
      <c r="UDS189" s="91"/>
      <c r="UDT189" s="91"/>
      <c r="UDU189" s="91"/>
      <c r="UDV189" s="91"/>
      <c r="UDW189" s="91"/>
      <c r="UDX189" s="91"/>
      <c r="UDY189" s="91"/>
      <c r="UDZ189" s="91"/>
      <c r="UEA189" s="91"/>
      <c r="UEB189" s="91"/>
      <c r="UEC189" s="91"/>
      <c r="UED189" s="91"/>
      <c r="UEE189" s="91"/>
      <c r="UEF189" s="91"/>
      <c r="UEG189" s="91"/>
      <c r="UEH189" s="91"/>
      <c r="UEI189" s="91"/>
      <c r="UEJ189" s="91"/>
      <c r="UEK189" s="91"/>
      <c r="UEL189" s="91"/>
      <c r="UEM189" s="91"/>
      <c r="UEN189" s="91"/>
      <c r="UEO189" s="91"/>
      <c r="UEP189" s="91"/>
      <c r="UEQ189" s="91"/>
      <c r="UER189" s="91"/>
      <c r="UES189" s="91"/>
      <c r="UET189" s="91"/>
      <c r="UEU189" s="91"/>
      <c r="UEV189" s="91"/>
      <c r="UEW189" s="91"/>
      <c r="UEX189" s="91"/>
      <c r="UEY189" s="91"/>
      <c r="UEZ189" s="91"/>
      <c r="UFA189" s="91"/>
      <c r="UFB189" s="91"/>
      <c r="UFC189" s="91"/>
      <c r="UFD189" s="91"/>
      <c r="UFE189" s="91"/>
      <c r="UFF189" s="91"/>
      <c r="UFG189" s="91"/>
      <c r="UFH189" s="91"/>
      <c r="UFI189" s="91"/>
      <c r="UFJ189" s="91"/>
      <c r="UFK189" s="91"/>
      <c r="UFL189" s="91"/>
      <c r="UFM189" s="91"/>
      <c r="UFN189" s="91"/>
      <c r="UFO189" s="91"/>
      <c r="UFP189" s="91"/>
      <c r="UFQ189" s="91"/>
      <c r="UFR189" s="91"/>
      <c r="UFS189" s="91"/>
      <c r="UFT189" s="91"/>
      <c r="UFU189" s="91"/>
      <c r="UFV189" s="91"/>
      <c r="UFW189" s="91"/>
      <c r="UFX189" s="91"/>
      <c r="UFY189" s="91"/>
      <c r="UFZ189" s="91"/>
      <c r="UGA189" s="91"/>
      <c r="UGB189" s="91"/>
      <c r="UGC189" s="91"/>
      <c r="UGD189" s="91"/>
      <c r="UGE189" s="91"/>
      <c r="UGF189" s="91"/>
      <c r="UGG189" s="91"/>
      <c r="UGH189" s="91"/>
      <c r="UGI189" s="91"/>
      <c r="UGJ189" s="91"/>
      <c r="UGK189" s="91"/>
      <c r="UGL189" s="91"/>
      <c r="UGM189" s="91"/>
      <c r="UGN189" s="91"/>
      <c r="UGO189" s="91"/>
      <c r="UGP189" s="91"/>
      <c r="UGQ189" s="91"/>
      <c r="UGR189" s="91"/>
      <c r="UGS189" s="91"/>
      <c r="UGT189" s="91"/>
      <c r="UGU189" s="91"/>
      <c r="UGV189" s="91"/>
      <c r="UGW189" s="91"/>
      <c r="UGX189" s="91"/>
      <c r="UGY189" s="91"/>
      <c r="UGZ189" s="91"/>
      <c r="UHA189" s="91"/>
      <c r="UHB189" s="91"/>
      <c r="UHC189" s="91"/>
      <c r="UHD189" s="91"/>
      <c r="UHE189" s="91"/>
      <c r="UHF189" s="91"/>
      <c r="UHG189" s="91"/>
      <c r="UHH189" s="91"/>
      <c r="UHI189" s="91"/>
      <c r="UHJ189" s="91"/>
      <c r="UHK189" s="91"/>
      <c r="UHL189" s="91"/>
      <c r="UHM189" s="91"/>
      <c r="UHN189" s="91"/>
      <c r="UHO189" s="91"/>
      <c r="UHP189" s="91"/>
      <c r="UHQ189" s="91"/>
      <c r="UHR189" s="91"/>
      <c r="UHS189" s="91"/>
      <c r="UHT189" s="91"/>
      <c r="UHU189" s="91"/>
      <c r="UHV189" s="91"/>
      <c r="UHW189" s="91"/>
      <c r="UHX189" s="91"/>
      <c r="UHY189" s="91"/>
      <c r="UHZ189" s="91"/>
      <c r="UIA189" s="91"/>
      <c r="UIB189" s="91"/>
      <c r="UIC189" s="91"/>
      <c r="UID189" s="91"/>
      <c r="UIE189" s="91"/>
      <c r="UIF189" s="91"/>
      <c r="UIG189" s="91"/>
      <c r="UIH189" s="91"/>
      <c r="UII189" s="91"/>
      <c r="UIJ189" s="91"/>
      <c r="UIK189" s="91"/>
      <c r="UIL189" s="91"/>
      <c r="UIM189" s="91"/>
      <c r="UIN189" s="91"/>
      <c r="UIO189" s="91"/>
      <c r="UIP189" s="91"/>
      <c r="UIQ189" s="91"/>
      <c r="UIR189" s="91"/>
      <c r="UIS189" s="91"/>
      <c r="UIT189" s="91"/>
      <c r="UIU189" s="91"/>
      <c r="UIV189" s="91"/>
      <c r="UIW189" s="91"/>
      <c r="UIX189" s="91"/>
      <c r="UIY189" s="91"/>
      <c r="UIZ189" s="91"/>
      <c r="UJA189" s="91"/>
      <c r="UJB189" s="91"/>
      <c r="UJC189" s="91"/>
      <c r="UJD189" s="91"/>
      <c r="UJE189" s="91"/>
      <c r="UJF189" s="91"/>
      <c r="UJG189" s="91"/>
      <c r="UJH189" s="91"/>
      <c r="UJI189" s="91"/>
      <c r="UJJ189" s="91"/>
      <c r="UJK189" s="91"/>
      <c r="UJL189" s="91"/>
      <c r="UJM189" s="91"/>
      <c r="UJN189" s="91"/>
      <c r="UJO189" s="91"/>
      <c r="UJP189" s="91"/>
      <c r="UJQ189" s="91"/>
      <c r="UJR189" s="91"/>
      <c r="UJS189" s="91"/>
      <c r="UJT189" s="91"/>
      <c r="UJU189" s="91"/>
      <c r="UJV189" s="91"/>
      <c r="UJW189" s="91"/>
      <c r="UJX189" s="91"/>
      <c r="UJY189" s="91"/>
      <c r="UJZ189" s="91"/>
      <c r="UKA189" s="91"/>
      <c r="UKB189" s="91"/>
      <c r="UKC189" s="91"/>
      <c r="UKD189" s="91"/>
      <c r="UKE189" s="91"/>
      <c r="UKF189" s="91"/>
      <c r="UKG189" s="91"/>
      <c r="UKH189" s="91"/>
      <c r="UKI189" s="91"/>
      <c r="UKJ189" s="91"/>
      <c r="UKK189" s="91"/>
      <c r="UKL189" s="91"/>
      <c r="UKM189" s="91"/>
      <c r="UKN189" s="91"/>
      <c r="UKO189" s="91"/>
      <c r="UKP189" s="91"/>
      <c r="UKQ189" s="91"/>
      <c r="UKR189" s="91"/>
      <c r="UKS189" s="91"/>
      <c r="UKT189" s="91"/>
      <c r="UKU189" s="91"/>
      <c r="UKV189" s="91"/>
      <c r="UKW189" s="91"/>
      <c r="UKX189" s="91"/>
      <c r="UKY189" s="91"/>
      <c r="UKZ189" s="91"/>
      <c r="ULA189" s="91"/>
      <c r="ULB189" s="91"/>
      <c r="ULC189" s="91"/>
      <c r="ULD189" s="91"/>
      <c r="ULE189" s="91"/>
      <c r="ULF189" s="91"/>
      <c r="ULG189" s="91"/>
      <c r="ULH189" s="91"/>
      <c r="ULI189" s="91"/>
      <c r="ULJ189" s="91"/>
      <c r="ULK189" s="91"/>
      <c r="ULL189" s="91"/>
      <c r="ULM189" s="91"/>
      <c r="ULN189" s="91"/>
      <c r="ULO189" s="91"/>
      <c r="ULP189" s="91"/>
      <c r="ULQ189" s="91"/>
      <c r="ULR189" s="91"/>
      <c r="ULS189" s="91"/>
      <c r="ULT189" s="91"/>
      <c r="ULU189" s="91"/>
      <c r="ULV189" s="91"/>
      <c r="ULW189" s="91"/>
      <c r="ULX189" s="91"/>
      <c r="ULY189" s="91"/>
      <c r="ULZ189" s="91"/>
      <c r="UMA189" s="91"/>
      <c r="UMB189" s="91"/>
      <c r="UMC189" s="91"/>
      <c r="UMD189" s="91"/>
      <c r="UME189" s="91"/>
      <c r="UMF189" s="91"/>
      <c r="UMG189" s="91"/>
      <c r="UMH189" s="91"/>
      <c r="UMI189" s="91"/>
      <c r="UMJ189" s="91"/>
      <c r="UMK189" s="91"/>
      <c r="UML189" s="91"/>
      <c r="UMM189" s="91"/>
      <c r="UMN189" s="91"/>
      <c r="UMO189" s="91"/>
      <c r="UMP189" s="91"/>
      <c r="UMQ189" s="91"/>
      <c r="UMR189" s="91"/>
      <c r="UMS189" s="91"/>
      <c r="UMT189" s="91"/>
      <c r="UMU189" s="91"/>
      <c r="UMV189" s="91"/>
      <c r="UMW189" s="91"/>
      <c r="UMX189" s="91"/>
      <c r="UMY189" s="91"/>
      <c r="UMZ189" s="91"/>
      <c r="UNA189" s="91"/>
      <c r="UNB189" s="91"/>
      <c r="UNC189" s="91"/>
      <c r="UND189" s="91"/>
      <c r="UNE189" s="91"/>
      <c r="UNF189" s="91"/>
      <c r="UNG189" s="91"/>
      <c r="UNH189" s="91"/>
      <c r="UNI189" s="91"/>
      <c r="UNJ189" s="91"/>
      <c r="UNK189" s="91"/>
      <c r="UNL189" s="91"/>
      <c r="UNM189" s="91"/>
      <c r="UNN189" s="91"/>
      <c r="UNO189" s="91"/>
      <c r="UNP189" s="91"/>
      <c r="UNQ189" s="91"/>
      <c r="UNR189" s="91"/>
      <c r="UNS189" s="91"/>
      <c r="UNT189" s="91"/>
      <c r="UNU189" s="91"/>
      <c r="UNV189" s="91"/>
      <c r="UNW189" s="91"/>
      <c r="UNX189" s="91"/>
      <c r="UNY189" s="91"/>
      <c r="UNZ189" s="91"/>
      <c r="UOA189" s="91"/>
      <c r="UOB189" s="91"/>
      <c r="UOC189" s="91"/>
      <c r="UOD189" s="91"/>
      <c r="UOE189" s="91"/>
      <c r="UOF189" s="91"/>
      <c r="UOG189" s="91"/>
      <c r="UOH189" s="91"/>
      <c r="UOI189" s="91"/>
      <c r="UOJ189" s="91"/>
      <c r="UOK189" s="91"/>
      <c r="UOL189" s="91"/>
      <c r="UOM189" s="91"/>
      <c r="UON189" s="91"/>
      <c r="UOO189" s="91"/>
      <c r="UOP189" s="91"/>
      <c r="UOQ189" s="91"/>
      <c r="UOR189" s="91"/>
      <c r="UOS189" s="91"/>
      <c r="UOT189" s="91"/>
      <c r="UOU189" s="91"/>
      <c r="UOV189" s="91"/>
      <c r="UOW189" s="91"/>
      <c r="UOX189" s="91"/>
      <c r="UOY189" s="91"/>
      <c r="UOZ189" s="91"/>
      <c r="UPA189" s="91"/>
      <c r="UPB189" s="91"/>
      <c r="UPC189" s="91"/>
      <c r="UPD189" s="91"/>
      <c r="UPE189" s="91"/>
      <c r="UPF189" s="91"/>
      <c r="UPG189" s="91"/>
      <c r="UPH189" s="91"/>
      <c r="UPI189" s="91"/>
      <c r="UPJ189" s="91"/>
      <c r="UPK189" s="91"/>
      <c r="UPL189" s="91"/>
      <c r="UPM189" s="91"/>
      <c r="UPN189" s="91"/>
      <c r="UPO189" s="91"/>
      <c r="UPP189" s="91"/>
      <c r="UPQ189" s="91"/>
      <c r="UPR189" s="91"/>
      <c r="UPS189" s="91"/>
      <c r="UPT189" s="91"/>
      <c r="UPU189" s="91"/>
      <c r="UPV189" s="91"/>
      <c r="UPW189" s="91"/>
      <c r="UPX189" s="91"/>
      <c r="UPY189" s="91"/>
      <c r="UPZ189" s="91"/>
      <c r="UQA189" s="91"/>
      <c r="UQB189" s="91"/>
      <c r="UQC189" s="91"/>
      <c r="UQD189" s="91"/>
      <c r="UQE189" s="91"/>
      <c r="UQF189" s="91"/>
      <c r="UQG189" s="91"/>
      <c r="UQH189" s="91"/>
      <c r="UQI189" s="91"/>
      <c r="UQJ189" s="91"/>
      <c r="UQK189" s="91"/>
      <c r="UQL189" s="91"/>
      <c r="UQM189" s="91"/>
      <c r="UQN189" s="91"/>
      <c r="UQO189" s="91"/>
      <c r="UQP189" s="91"/>
      <c r="UQQ189" s="91"/>
      <c r="UQR189" s="91"/>
      <c r="UQS189" s="91"/>
      <c r="UQT189" s="91"/>
      <c r="UQU189" s="91"/>
      <c r="UQV189" s="91"/>
      <c r="UQW189" s="91"/>
      <c r="UQX189" s="91"/>
      <c r="UQY189" s="91"/>
      <c r="UQZ189" s="91"/>
      <c r="URA189" s="91"/>
      <c r="URB189" s="91"/>
      <c r="URC189" s="91"/>
      <c r="URD189" s="91"/>
      <c r="URE189" s="91"/>
      <c r="URF189" s="91"/>
      <c r="URG189" s="91"/>
      <c r="URH189" s="91"/>
      <c r="URI189" s="91"/>
      <c r="URJ189" s="91"/>
      <c r="URK189" s="91"/>
      <c r="URL189" s="91"/>
      <c r="URM189" s="91"/>
      <c r="URN189" s="91"/>
      <c r="URO189" s="91"/>
      <c r="URP189" s="91"/>
      <c r="URQ189" s="91"/>
      <c r="URR189" s="91"/>
      <c r="URS189" s="91"/>
      <c r="URT189" s="91"/>
      <c r="URU189" s="91"/>
      <c r="URV189" s="91"/>
      <c r="URW189" s="91"/>
      <c r="URX189" s="91"/>
      <c r="URY189" s="91"/>
      <c r="URZ189" s="91"/>
      <c r="USA189" s="91"/>
      <c r="USB189" s="91"/>
      <c r="USC189" s="91"/>
      <c r="USD189" s="91"/>
      <c r="USE189" s="91"/>
      <c r="USF189" s="91"/>
      <c r="USG189" s="91"/>
      <c r="USH189" s="91"/>
      <c r="USI189" s="91"/>
      <c r="USJ189" s="91"/>
      <c r="USK189" s="91"/>
      <c r="USL189" s="91"/>
      <c r="USM189" s="91"/>
      <c r="USN189" s="91"/>
      <c r="USO189" s="91"/>
      <c r="USP189" s="91"/>
      <c r="USQ189" s="91"/>
      <c r="USR189" s="91"/>
      <c r="USS189" s="91"/>
      <c r="UST189" s="91"/>
      <c r="USU189" s="91"/>
      <c r="USV189" s="91"/>
      <c r="USW189" s="91"/>
      <c r="USX189" s="91"/>
      <c r="USY189" s="91"/>
      <c r="USZ189" s="91"/>
      <c r="UTA189" s="91"/>
      <c r="UTB189" s="91"/>
      <c r="UTC189" s="91"/>
      <c r="UTD189" s="91"/>
      <c r="UTE189" s="91"/>
      <c r="UTF189" s="91"/>
      <c r="UTG189" s="91"/>
      <c r="UTH189" s="91"/>
      <c r="UTI189" s="91"/>
      <c r="UTJ189" s="91"/>
      <c r="UTK189" s="91"/>
      <c r="UTL189" s="91"/>
      <c r="UTM189" s="91"/>
      <c r="UTN189" s="91"/>
      <c r="UTO189" s="91"/>
      <c r="UTP189" s="91"/>
      <c r="UTQ189" s="91"/>
      <c r="UTR189" s="91"/>
      <c r="UTS189" s="91"/>
      <c r="UTT189" s="91"/>
      <c r="UTU189" s="91"/>
      <c r="UTV189" s="91"/>
      <c r="UTW189" s="91"/>
      <c r="UTX189" s="91"/>
      <c r="UTY189" s="91"/>
      <c r="UTZ189" s="91"/>
      <c r="UUA189" s="91"/>
      <c r="UUB189" s="91"/>
      <c r="UUC189" s="91"/>
      <c r="UUD189" s="91"/>
      <c r="UUE189" s="91"/>
      <c r="UUF189" s="91"/>
      <c r="UUG189" s="91"/>
      <c r="UUH189" s="91"/>
      <c r="UUI189" s="91"/>
      <c r="UUJ189" s="91"/>
      <c r="UUK189" s="91"/>
      <c r="UUL189" s="91"/>
      <c r="UUM189" s="91"/>
      <c r="UUN189" s="91"/>
      <c r="UUO189" s="91"/>
      <c r="UUP189" s="91"/>
      <c r="UUQ189" s="91"/>
      <c r="UUR189" s="91"/>
      <c r="UUS189" s="91"/>
      <c r="UUT189" s="91"/>
      <c r="UUU189" s="91"/>
      <c r="UUV189" s="91"/>
      <c r="UUW189" s="91"/>
      <c r="UUX189" s="91"/>
      <c r="UUY189" s="91"/>
      <c r="UUZ189" s="91"/>
      <c r="UVA189" s="91"/>
      <c r="UVB189" s="91"/>
      <c r="UVC189" s="91"/>
      <c r="UVD189" s="91"/>
      <c r="UVE189" s="91"/>
      <c r="UVF189" s="91"/>
      <c r="UVG189" s="91"/>
      <c r="UVH189" s="91"/>
      <c r="UVI189" s="91"/>
      <c r="UVJ189" s="91"/>
      <c r="UVK189" s="91"/>
      <c r="UVL189" s="91"/>
      <c r="UVM189" s="91"/>
      <c r="UVN189" s="91"/>
      <c r="UVO189" s="91"/>
      <c r="UVP189" s="91"/>
      <c r="UVQ189" s="91"/>
      <c r="UVR189" s="91"/>
      <c r="UVS189" s="91"/>
      <c r="UVT189" s="91"/>
      <c r="UVU189" s="91"/>
      <c r="UVV189" s="91"/>
      <c r="UVW189" s="91"/>
      <c r="UVX189" s="91"/>
      <c r="UVY189" s="91"/>
      <c r="UVZ189" s="91"/>
      <c r="UWA189" s="91"/>
      <c r="UWB189" s="91"/>
      <c r="UWC189" s="91"/>
      <c r="UWD189" s="91"/>
      <c r="UWE189" s="91"/>
      <c r="UWF189" s="91"/>
      <c r="UWG189" s="91"/>
      <c r="UWH189" s="91"/>
      <c r="UWI189" s="91"/>
      <c r="UWJ189" s="91"/>
      <c r="UWK189" s="91"/>
      <c r="UWL189" s="91"/>
      <c r="UWM189" s="91"/>
      <c r="UWN189" s="91"/>
      <c r="UWO189" s="91"/>
      <c r="UWP189" s="91"/>
      <c r="UWQ189" s="91"/>
      <c r="UWR189" s="91"/>
      <c r="UWS189" s="91"/>
      <c r="UWT189" s="91"/>
      <c r="UWU189" s="91"/>
      <c r="UWV189" s="91"/>
      <c r="UWW189" s="91"/>
      <c r="UWX189" s="91"/>
      <c r="UWY189" s="91"/>
      <c r="UWZ189" s="91"/>
      <c r="UXA189" s="91"/>
      <c r="UXB189" s="91"/>
      <c r="UXC189" s="91"/>
      <c r="UXD189" s="91"/>
      <c r="UXE189" s="91"/>
      <c r="UXF189" s="91"/>
      <c r="UXG189" s="91"/>
      <c r="UXH189" s="91"/>
      <c r="UXI189" s="91"/>
      <c r="UXJ189" s="91"/>
      <c r="UXK189" s="91"/>
      <c r="UXL189" s="91"/>
      <c r="UXM189" s="91"/>
      <c r="UXN189" s="91"/>
      <c r="UXO189" s="91"/>
      <c r="UXP189" s="91"/>
      <c r="UXQ189" s="91"/>
      <c r="UXR189" s="91"/>
      <c r="UXS189" s="91"/>
      <c r="UXT189" s="91"/>
      <c r="UXU189" s="91"/>
      <c r="UXV189" s="91"/>
      <c r="UXW189" s="91"/>
      <c r="UXX189" s="91"/>
      <c r="UXY189" s="91"/>
      <c r="UXZ189" s="91"/>
      <c r="UYA189" s="91"/>
      <c r="UYB189" s="91"/>
      <c r="UYC189" s="91"/>
      <c r="UYD189" s="91"/>
      <c r="UYE189" s="91"/>
      <c r="UYF189" s="91"/>
      <c r="UYG189" s="91"/>
      <c r="UYH189" s="91"/>
      <c r="UYI189" s="91"/>
      <c r="UYJ189" s="91"/>
      <c r="UYK189" s="91"/>
      <c r="UYL189" s="91"/>
      <c r="UYM189" s="91"/>
      <c r="UYN189" s="91"/>
      <c r="UYO189" s="91"/>
      <c r="UYP189" s="91"/>
      <c r="UYQ189" s="91"/>
      <c r="UYR189" s="91"/>
      <c r="UYS189" s="91"/>
      <c r="UYT189" s="91"/>
      <c r="UYU189" s="91"/>
      <c r="UYV189" s="91"/>
      <c r="UYW189" s="91"/>
      <c r="UYX189" s="91"/>
      <c r="UYY189" s="91"/>
      <c r="UYZ189" s="91"/>
      <c r="UZA189" s="91"/>
      <c r="UZB189" s="91"/>
      <c r="UZC189" s="91"/>
      <c r="UZD189" s="91"/>
      <c r="UZE189" s="91"/>
      <c r="UZF189" s="91"/>
      <c r="UZG189" s="91"/>
      <c r="UZH189" s="91"/>
      <c r="UZI189" s="91"/>
      <c r="UZJ189" s="91"/>
      <c r="UZK189" s="91"/>
      <c r="UZL189" s="91"/>
      <c r="UZM189" s="91"/>
      <c r="UZN189" s="91"/>
      <c r="UZO189" s="91"/>
      <c r="UZP189" s="91"/>
      <c r="UZQ189" s="91"/>
      <c r="UZR189" s="91"/>
      <c r="UZS189" s="91"/>
      <c r="UZT189" s="91"/>
      <c r="UZU189" s="91"/>
      <c r="UZV189" s="91"/>
      <c r="UZW189" s="91"/>
      <c r="UZX189" s="91"/>
      <c r="UZY189" s="91"/>
      <c r="UZZ189" s="91"/>
      <c r="VAA189" s="91"/>
      <c r="VAB189" s="91"/>
      <c r="VAC189" s="91"/>
      <c r="VAD189" s="91"/>
      <c r="VAE189" s="91"/>
      <c r="VAF189" s="91"/>
      <c r="VAG189" s="91"/>
      <c r="VAH189" s="91"/>
      <c r="VAI189" s="91"/>
      <c r="VAJ189" s="91"/>
      <c r="VAK189" s="91"/>
      <c r="VAL189" s="91"/>
      <c r="VAM189" s="91"/>
      <c r="VAN189" s="91"/>
      <c r="VAO189" s="91"/>
      <c r="VAP189" s="91"/>
      <c r="VAQ189" s="91"/>
      <c r="VAR189" s="91"/>
      <c r="VAS189" s="91"/>
      <c r="VAT189" s="91"/>
      <c r="VAU189" s="91"/>
      <c r="VAV189" s="91"/>
      <c r="VAW189" s="91"/>
      <c r="VAX189" s="91"/>
      <c r="VAY189" s="91"/>
      <c r="VAZ189" s="91"/>
      <c r="VBA189" s="91"/>
      <c r="VBB189" s="91"/>
      <c r="VBC189" s="91"/>
      <c r="VBD189" s="91"/>
      <c r="VBE189" s="91"/>
      <c r="VBF189" s="91"/>
      <c r="VBG189" s="91"/>
      <c r="VBH189" s="91"/>
      <c r="VBI189" s="91"/>
      <c r="VBJ189" s="91"/>
      <c r="VBK189" s="91"/>
      <c r="VBL189" s="91"/>
      <c r="VBM189" s="91"/>
      <c r="VBN189" s="91"/>
      <c r="VBO189" s="91"/>
      <c r="VBP189" s="91"/>
      <c r="VBQ189" s="91"/>
      <c r="VBR189" s="91"/>
      <c r="VBS189" s="91"/>
      <c r="VBT189" s="91"/>
      <c r="VBU189" s="91"/>
      <c r="VBV189" s="91"/>
      <c r="VBW189" s="91"/>
      <c r="VBX189" s="91"/>
      <c r="VBY189" s="91"/>
      <c r="VBZ189" s="91"/>
      <c r="VCA189" s="91"/>
      <c r="VCB189" s="91"/>
      <c r="VCC189" s="91"/>
      <c r="VCD189" s="91"/>
      <c r="VCE189" s="91"/>
      <c r="VCF189" s="91"/>
      <c r="VCG189" s="91"/>
      <c r="VCH189" s="91"/>
      <c r="VCI189" s="91"/>
      <c r="VCJ189" s="91"/>
      <c r="VCK189" s="91"/>
      <c r="VCL189" s="91"/>
      <c r="VCM189" s="91"/>
      <c r="VCN189" s="91"/>
      <c r="VCO189" s="91"/>
      <c r="VCP189" s="91"/>
      <c r="VCQ189" s="91"/>
      <c r="VCR189" s="91"/>
      <c r="VCS189" s="91"/>
      <c r="VCT189" s="91"/>
      <c r="VCU189" s="91"/>
      <c r="VCV189" s="91"/>
      <c r="VCW189" s="91"/>
      <c r="VCX189" s="91"/>
      <c r="VCY189" s="91"/>
      <c r="VCZ189" s="91"/>
      <c r="VDA189" s="91"/>
      <c r="VDB189" s="91"/>
      <c r="VDC189" s="91"/>
      <c r="VDD189" s="91"/>
      <c r="VDE189" s="91"/>
      <c r="VDF189" s="91"/>
      <c r="VDG189" s="91"/>
      <c r="VDH189" s="91"/>
      <c r="VDI189" s="91"/>
      <c r="VDJ189" s="91"/>
      <c r="VDK189" s="91"/>
      <c r="VDL189" s="91"/>
      <c r="VDM189" s="91"/>
      <c r="VDN189" s="91"/>
      <c r="VDO189" s="91"/>
      <c r="VDP189" s="91"/>
      <c r="VDQ189" s="91"/>
      <c r="VDR189" s="91"/>
      <c r="VDS189" s="91"/>
      <c r="VDT189" s="91"/>
      <c r="VDU189" s="91"/>
      <c r="VDV189" s="91"/>
      <c r="VDW189" s="91"/>
      <c r="VDX189" s="91"/>
      <c r="VDY189" s="91"/>
      <c r="VDZ189" s="91"/>
      <c r="VEA189" s="91"/>
      <c r="VEB189" s="91"/>
      <c r="VEC189" s="91"/>
      <c r="VED189" s="91"/>
      <c r="VEE189" s="91"/>
      <c r="VEF189" s="91"/>
      <c r="VEG189" s="91"/>
      <c r="VEH189" s="91"/>
      <c r="VEI189" s="91"/>
      <c r="VEJ189" s="91"/>
      <c r="VEK189" s="91"/>
      <c r="VEL189" s="91"/>
      <c r="VEM189" s="91"/>
      <c r="VEN189" s="91"/>
      <c r="VEO189" s="91"/>
      <c r="VEP189" s="91"/>
      <c r="VEQ189" s="91"/>
      <c r="VER189" s="91"/>
      <c r="VES189" s="91"/>
      <c r="VET189" s="91"/>
      <c r="VEU189" s="91"/>
      <c r="VEV189" s="91"/>
      <c r="VEW189" s="91"/>
      <c r="VEX189" s="91"/>
      <c r="VEY189" s="91"/>
      <c r="VEZ189" s="91"/>
      <c r="VFA189" s="91"/>
      <c r="VFB189" s="91"/>
      <c r="VFC189" s="91"/>
      <c r="VFD189" s="91"/>
      <c r="VFE189" s="91"/>
      <c r="VFF189" s="91"/>
      <c r="VFG189" s="91"/>
      <c r="VFH189" s="91"/>
      <c r="VFI189" s="91"/>
      <c r="VFJ189" s="91"/>
      <c r="VFK189" s="91"/>
      <c r="VFL189" s="91"/>
      <c r="VFM189" s="91"/>
      <c r="VFN189" s="91"/>
      <c r="VFO189" s="91"/>
      <c r="VFP189" s="91"/>
      <c r="VFQ189" s="91"/>
      <c r="VFR189" s="91"/>
      <c r="VFS189" s="91"/>
      <c r="VFT189" s="91"/>
      <c r="VFU189" s="91"/>
      <c r="VFV189" s="91"/>
      <c r="VFW189" s="91"/>
      <c r="VFX189" s="91"/>
      <c r="VFY189" s="91"/>
      <c r="VFZ189" s="91"/>
      <c r="VGA189" s="91"/>
      <c r="VGB189" s="91"/>
      <c r="VGC189" s="91"/>
      <c r="VGD189" s="91"/>
      <c r="VGE189" s="91"/>
      <c r="VGF189" s="91"/>
      <c r="VGG189" s="91"/>
      <c r="VGH189" s="91"/>
      <c r="VGI189" s="91"/>
      <c r="VGJ189" s="91"/>
      <c r="VGK189" s="91"/>
      <c r="VGL189" s="91"/>
      <c r="VGM189" s="91"/>
      <c r="VGN189" s="91"/>
      <c r="VGO189" s="91"/>
      <c r="VGP189" s="91"/>
      <c r="VGQ189" s="91"/>
      <c r="VGR189" s="91"/>
      <c r="VGS189" s="91"/>
      <c r="VGT189" s="91"/>
      <c r="VGU189" s="91"/>
      <c r="VGV189" s="91"/>
      <c r="VGW189" s="91"/>
      <c r="VGX189" s="91"/>
      <c r="VGY189" s="91"/>
      <c r="VGZ189" s="91"/>
      <c r="VHA189" s="91"/>
      <c r="VHB189" s="91"/>
      <c r="VHC189" s="91"/>
      <c r="VHD189" s="91"/>
      <c r="VHE189" s="91"/>
      <c r="VHF189" s="91"/>
      <c r="VHG189" s="91"/>
      <c r="VHH189" s="91"/>
      <c r="VHI189" s="91"/>
      <c r="VHJ189" s="91"/>
      <c r="VHK189" s="91"/>
      <c r="VHL189" s="91"/>
      <c r="VHM189" s="91"/>
      <c r="VHN189" s="91"/>
      <c r="VHO189" s="91"/>
      <c r="VHP189" s="91"/>
      <c r="VHQ189" s="91"/>
      <c r="VHR189" s="91"/>
      <c r="VHS189" s="91"/>
      <c r="VHT189" s="91"/>
      <c r="VHU189" s="91"/>
      <c r="VHV189" s="91"/>
      <c r="VHW189" s="91"/>
      <c r="VHX189" s="91"/>
      <c r="VHY189" s="91"/>
      <c r="VHZ189" s="91"/>
      <c r="VIA189" s="91"/>
      <c r="VIB189" s="91"/>
      <c r="VIC189" s="91"/>
      <c r="VID189" s="91"/>
      <c r="VIE189" s="91"/>
      <c r="VIF189" s="91"/>
      <c r="VIG189" s="91"/>
      <c r="VIH189" s="91"/>
      <c r="VII189" s="91"/>
      <c r="VIJ189" s="91"/>
      <c r="VIK189" s="91"/>
      <c r="VIL189" s="91"/>
      <c r="VIM189" s="91"/>
      <c r="VIN189" s="91"/>
      <c r="VIO189" s="91"/>
      <c r="VIP189" s="91"/>
      <c r="VIQ189" s="91"/>
      <c r="VIR189" s="91"/>
      <c r="VIS189" s="91"/>
      <c r="VIT189" s="91"/>
      <c r="VIU189" s="91"/>
      <c r="VIV189" s="91"/>
      <c r="VIW189" s="91"/>
      <c r="VIX189" s="91"/>
      <c r="VIY189" s="91"/>
      <c r="VIZ189" s="91"/>
      <c r="VJA189" s="91"/>
      <c r="VJB189" s="91"/>
      <c r="VJC189" s="91"/>
      <c r="VJD189" s="91"/>
      <c r="VJE189" s="91"/>
      <c r="VJF189" s="91"/>
      <c r="VJG189" s="91"/>
      <c r="VJH189" s="91"/>
      <c r="VJI189" s="91"/>
      <c r="VJJ189" s="91"/>
      <c r="VJK189" s="91"/>
      <c r="VJL189" s="91"/>
      <c r="VJM189" s="91"/>
      <c r="VJN189" s="91"/>
      <c r="VJO189" s="91"/>
      <c r="VJP189" s="91"/>
      <c r="VJQ189" s="91"/>
      <c r="VJR189" s="91"/>
      <c r="VJS189" s="91"/>
      <c r="VJT189" s="91"/>
      <c r="VJU189" s="91"/>
      <c r="VJV189" s="91"/>
      <c r="VJW189" s="91"/>
      <c r="VJX189" s="91"/>
      <c r="VJY189" s="91"/>
      <c r="VJZ189" s="91"/>
      <c r="VKA189" s="91"/>
      <c r="VKB189" s="91"/>
      <c r="VKC189" s="91"/>
      <c r="VKD189" s="91"/>
      <c r="VKE189" s="91"/>
      <c r="VKF189" s="91"/>
      <c r="VKG189" s="91"/>
      <c r="VKH189" s="91"/>
      <c r="VKI189" s="91"/>
      <c r="VKJ189" s="91"/>
      <c r="VKK189" s="91"/>
      <c r="VKL189" s="91"/>
      <c r="VKM189" s="91"/>
      <c r="VKN189" s="91"/>
      <c r="VKO189" s="91"/>
      <c r="VKP189" s="91"/>
      <c r="VKQ189" s="91"/>
      <c r="VKR189" s="91"/>
      <c r="VKS189" s="91"/>
      <c r="VKT189" s="91"/>
      <c r="VKU189" s="91"/>
      <c r="VKV189" s="91"/>
      <c r="VKW189" s="91"/>
      <c r="VKX189" s="91"/>
      <c r="VKY189" s="91"/>
      <c r="VKZ189" s="91"/>
      <c r="VLA189" s="91"/>
      <c r="VLB189" s="91"/>
      <c r="VLC189" s="91"/>
      <c r="VLD189" s="91"/>
      <c r="VLE189" s="91"/>
      <c r="VLF189" s="91"/>
      <c r="VLG189" s="91"/>
      <c r="VLH189" s="91"/>
      <c r="VLI189" s="91"/>
      <c r="VLJ189" s="91"/>
      <c r="VLK189" s="91"/>
      <c r="VLL189" s="91"/>
      <c r="VLM189" s="91"/>
      <c r="VLN189" s="91"/>
      <c r="VLO189" s="91"/>
      <c r="VLP189" s="91"/>
      <c r="VLQ189" s="91"/>
      <c r="VLR189" s="91"/>
      <c r="VLS189" s="91"/>
      <c r="VLT189" s="91"/>
      <c r="VLU189" s="91"/>
      <c r="VLV189" s="91"/>
      <c r="VLW189" s="91"/>
      <c r="VLX189" s="91"/>
      <c r="VLY189" s="91"/>
      <c r="VLZ189" s="91"/>
      <c r="VMA189" s="91"/>
      <c r="VMB189" s="91"/>
      <c r="VMC189" s="91"/>
      <c r="VMD189" s="91"/>
      <c r="VME189" s="91"/>
      <c r="VMF189" s="91"/>
      <c r="VMG189" s="91"/>
      <c r="VMH189" s="91"/>
      <c r="VMI189" s="91"/>
      <c r="VMJ189" s="91"/>
      <c r="VMK189" s="91"/>
      <c r="VML189" s="91"/>
      <c r="VMM189" s="91"/>
      <c r="VMN189" s="91"/>
      <c r="VMO189" s="91"/>
      <c r="VMP189" s="91"/>
      <c r="VMQ189" s="91"/>
      <c r="VMR189" s="91"/>
      <c r="VMS189" s="91"/>
      <c r="VMT189" s="91"/>
      <c r="VMU189" s="91"/>
      <c r="VMV189" s="91"/>
      <c r="VMW189" s="91"/>
      <c r="VMX189" s="91"/>
      <c r="VMY189" s="91"/>
      <c r="VMZ189" s="91"/>
      <c r="VNA189" s="91"/>
      <c r="VNB189" s="91"/>
      <c r="VNC189" s="91"/>
      <c r="VND189" s="91"/>
      <c r="VNE189" s="91"/>
      <c r="VNF189" s="91"/>
      <c r="VNG189" s="91"/>
      <c r="VNH189" s="91"/>
      <c r="VNI189" s="91"/>
      <c r="VNJ189" s="91"/>
      <c r="VNK189" s="91"/>
      <c r="VNL189" s="91"/>
      <c r="VNM189" s="91"/>
      <c r="VNN189" s="91"/>
      <c r="VNO189" s="91"/>
      <c r="VNP189" s="91"/>
      <c r="VNQ189" s="91"/>
      <c r="VNR189" s="91"/>
      <c r="VNS189" s="91"/>
      <c r="VNT189" s="91"/>
      <c r="VNU189" s="91"/>
      <c r="VNV189" s="91"/>
      <c r="VNW189" s="91"/>
      <c r="VNX189" s="91"/>
      <c r="VNY189" s="91"/>
      <c r="VNZ189" s="91"/>
      <c r="VOA189" s="91"/>
      <c r="VOB189" s="91"/>
      <c r="VOC189" s="91"/>
      <c r="VOD189" s="91"/>
      <c r="VOE189" s="91"/>
      <c r="VOF189" s="91"/>
      <c r="VOG189" s="91"/>
      <c r="VOH189" s="91"/>
      <c r="VOI189" s="91"/>
      <c r="VOJ189" s="91"/>
      <c r="VOK189" s="91"/>
      <c r="VOL189" s="91"/>
      <c r="VOM189" s="91"/>
      <c r="VON189" s="91"/>
      <c r="VOO189" s="91"/>
      <c r="VOP189" s="91"/>
      <c r="VOQ189" s="91"/>
      <c r="VOR189" s="91"/>
      <c r="VOS189" s="91"/>
      <c r="VOT189" s="91"/>
      <c r="VOU189" s="91"/>
      <c r="VOV189" s="91"/>
      <c r="VOW189" s="91"/>
      <c r="VOX189" s="91"/>
      <c r="VOY189" s="91"/>
      <c r="VOZ189" s="91"/>
      <c r="VPA189" s="91"/>
      <c r="VPB189" s="91"/>
      <c r="VPC189" s="91"/>
      <c r="VPD189" s="91"/>
      <c r="VPE189" s="91"/>
      <c r="VPF189" s="91"/>
      <c r="VPG189" s="91"/>
      <c r="VPH189" s="91"/>
      <c r="VPI189" s="91"/>
      <c r="VPJ189" s="91"/>
      <c r="VPK189" s="91"/>
      <c r="VPL189" s="91"/>
      <c r="VPM189" s="91"/>
      <c r="VPN189" s="91"/>
      <c r="VPO189" s="91"/>
      <c r="VPP189" s="91"/>
      <c r="VPQ189" s="91"/>
      <c r="VPR189" s="91"/>
      <c r="VPS189" s="91"/>
      <c r="VPT189" s="91"/>
      <c r="VPU189" s="91"/>
      <c r="VPV189" s="91"/>
      <c r="VPW189" s="91"/>
      <c r="VPX189" s="91"/>
      <c r="VPY189" s="91"/>
      <c r="VPZ189" s="91"/>
      <c r="VQA189" s="91"/>
      <c r="VQB189" s="91"/>
      <c r="VQC189" s="91"/>
      <c r="VQD189" s="91"/>
      <c r="VQE189" s="91"/>
      <c r="VQF189" s="91"/>
      <c r="VQG189" s="91"/>
      <c r="VQH189" s="91"/>
      <c r="VQI189" s="91"/>
      <c r="VQJ189" s="91"/>
      <c r="VQK189" s="91"/>
      <c r="VQL189" s="91"/>
      <c r="VQM189" s="91"/>
      <c r="VQN189" s="91"/>
      <c r="VQO189" s="91"/>
      <c r="VQP189" s="91"/>
      <c r="VQQ189" s="91"/>
      <c r="VQR189" s="91"/>
      <c r="VQS189" s="91"/>
      <c r="VQT189" s="91"/>
      <c r="VQU189" s="91"/>
      <c r="VQV189" s="91"/>
      <c r="VQW189" s="91"/>
      <c r="VQX189" s="91"/>
      <c r="VQY189" s="91"/>
      <c r="VQZ189" s="91"/>
      <c r="VRA189" s="91"/>
      <c r="VRB189" s="91"/>
      <c r="VRC189" s="91"/>
      <c r="VRD189" s="91"/>
      <c r="VRE189" s="91"/>
      <c r="VRF189" s="91"/>
      <c r="VRG189" s="91"/>
      <c r="VRH189" s="91"/>
      <c r="VRI189" s="91"/>
      <c r="VRJ189" s="91"/>
      <c r="VRK189" s="91"/>
      <c r="VRL189" s="91"/>
      <c r="VRM189" s="91"/>
      <c r="VRN189" s="91"/>
      <c r="VRO189" s="91"/>
      <c r="VRP189" s="91"/>
      <c r="VRQ189" s="91"/>
      <c r="VRR189" s="91"/>
      <c r="VRS189" s="91"/>
      <c r="VRT189" s="91"/>
      <c r="VRU189" s="91"/>
      <c r="VRV189" s="91"/>
      <c r="VRW189" s="91"/>
      <c r="VRX189" s="91"/>
      <c r="VRY189" s="91"/>
      <c r="VRZ189" s="91"/>
      <c r="VSA189" s="91"/>
      <c r="VSB189" s="91"/>
      <c r="VSC189" s="91"/>
      <c r="VSD189" s="91"/>
      <c r="VSE189" s="91"/>
      <c r="VSF189" s="91"/>
      <c r="VSG189" s="91"/>
      <c r="VSH189" s="91"/>
      <c r="VSI189" s="91"/>
      <c r="VSJ189" s="91"/>
      <c r="VSK189" s="91"/>
      <c r="VSL189" s="91"/>
      <c r="VSM189" s="91"/>
      <c r="VSN189" s="91"/>
      <c r="VSO189" s="91"/>
      <c r="VSP189" s="91"/>
      <c r="VSQ189" s="91"/>
      <c r="VSR189" s="91"/>
      <c r="VSS189" s="91"/>
      <c r="VST189" s="91"/>
      <c r="VSU189" s="91"/>
      <c r="VSV189" s="91"/>
      <c r="VSW189" s="91"/>
      <c r="VSX189" s="91"/>
      <c r="VSY189" s="91"/>
      <c r="VSZ189" s="91"/>
      <c r="VTA189" s="91"/>
      <c r="VTB189" s="91"/>
      <c r="VTC189" s="91"/>
      <c r="VTD189" s="91"/>
      <c r="VTE189" s="91"/>
      <c r="VTF189" s="91"/>
      <c r="VTG189" s="91"/>
      <c r="VTH189" s="91"/>
      <c r="VTI189" s="91"/>
      <c r="VTJ189" s="91"/>
      <c r="VTK189" s="91"/>
      <c r="VTL189" s="91"/>
      <c r="VTM189" s="91"/>
      <c r="VTN189" s="91"/>
      <c r="VTO189" s="91"/>
      <c r="VTP189" s="91"/>
      <c r="VTQ189" s="91"/>
      <c r="VTR189" s="91"/>
      <c r="VTS189" s="91"/>
      <c r="VTT189" s="91"/>
      <c r="VTU189" s="91"/>
      <c r="VTV189" s="91"/>
      <c r="VTW189" s="91"/>
      <c r="VTX189" s="91"/>
      <c r="VTY189" s="91"/>
      <c r="VTZ189" s="91"/>
      <c r="VUA189" s="91"/>
      <c r="VUB189" s="91"/>
      <c r="VUC189" s="91"/>
      <c r="VUD189" s="91"/>
      <c r="VUE189" s="91"/>
      <c r="VUF189" s="91"/>
      <c r="VUG189" s="91"/>
      <c r="VUH189" s="91"/>
      <c r="VUI189" s="91"/>
      <c r="VUJ189" s="91"/>
      <c r="VUK189" s="91"/>
      <c r="VUL189" s="91"/>
      <c r="VUM189" s="91"/>
      <c r="VUN189" s="91"/>
      <c r="VUO189" s="91"/>
      <c r="VUP189" s="91"/>
      <c r="VUQ189" s="91"/>
      <c r="VUR189" s="91"/>
      <c r="VUS189" s="91"/>
      <c r="VUT189" s="91"/>
      <c r="VUU189" s="91"/>
      <c r="VUV189" s="91"/>
      <c r="VUW189" s="91"/>
      <c r="VUX189" s="91"/>
      <c r="VUY189" s="91"/>
      <c r="VUZ189" s="91"/>
      <c r="VVA189" s="91"/>
      <c r="VVB189" s="91"/>
      <c r="VVC189" s="91"/>
      <c r="VVD189" s="91"/>
      <c r="VVE189" s="91"/>
      <c r="VVF189" s="91"/>
      <c r="VVG189" s="91"/>
      <c r="VVH189" s="91"/>
      <c r="VVI189" s="91"/>
      <c r="VVJ189" s="91"/>
      <c r="VVK189" s="91"/>
      <c r="VVL189" s="91"/>
      <c r="VVM189" s="91"/>
      <c r="VVN189" s="91"/>
      <c r="VVO189" s="91"/>
      <c r="VVP189" s="91"/>
      <c r="VVQ189" s="91"/>
      <c r="VVR189" s="91"/>
      <c r="VVS189" s="91"/>
      <c r="VVT189" s="91"/>
      <c r="VVU189" s="91"/>
      <c r="VVV189" s="91"/>
      <c r="VVW189" s="91"/>
      <c r="VVX189" s="91"/>
      <c r="VVY189" s="91"/>
      <c r="VVZ189" s="91"/>
      <c r="VWA189" s="91"/>
      <c r="VWB189" s="91"/>
      <c r="VWC189" s="91"/>
      <c r="VWD189" s="91"/>
      <c r="VWE189" s="91"/>
      <c r="VWF189" s="91"/>
      <c r="VWG189" s="91"/>
      <c r="VWH189" s="91"/>
      <c r="VWI189" s="91"/>
      <c r="VWJ189" s="91"/>
      <c r="VWK189" s="91"/>
      <c r="VWL189" s="91"/>
      <c r="VWM189" s="91"/>
      <c r="VWN189" s="91"/>
      <c r="VWO189" s="91"/>
      <c r="VWP189" s="91"/>
      <c r="VWQ189" s="91"/>
      <c r="VWR189" s="91"/>
      <c r="VWS189" s="91"/>
      <c r="VWT189" s="91"/>
      <c r="VWU189" s="91"/>
      <c r="VWV189" s="91"/>
      <c r="VWW189" s="91"/>
      <c r="VWX189" s="91"/>
      <c r="VWY189" s="91"/>
      <c r="VWZ189" s="91"/>
      <c r="VXA189" s="91"/>
      <c r="VXB189" s="91"/>
      <c r="VXC189" s="91"/>
      <c r="VXD189" s="91"/>
      <c r="VXE189" s="91"/>
      <c r="VXF189" s="91"/>
      <c r="VXG189" s="91"/>
      <c r="VXH189" s="91"/>
      <c r="VXI189" s="91"/>
      <c r="VXJ189" s="91"/>
      <c r="VXK189" s="91"/>
      <c r="VXL189" s="91"/>
      <c r="VXM189" s="91"/>
      <c r="VXN189" s="91"/>
      <c r="VXO189" s="91"/>
      <c r="VXP189" s="91"/>
      <c r="VXQ189" s="91"/>
      <c r="VXR189" s="91"/>
      <c r="VXS189" s="91"/>
      <c r="VXT189" s="91"/>
      <c r="VXU189" s="91"/>
      <c r="VXV189" s="91"/>
      <c r="VXW189" s="91"/>
      <c r="VXX189" s="91"/>
      <c r="VXY189" s="91"/>
      <c r="VXZ189" s="91"/>
      <c r="VYA189" s="91"/>
      <c r="VYB189" s="91"/>
      <c r="VYC189" s="91"/>
      <c r="VYD189" s="91"/>
      <c r="VYE189" s="91"/>
      <c r="VYF189" s="91"/>
      <c r="VYG189" s="91"/>
      <c r="VYH189" s="91"/>
      <c r="VYI189" s="91"/>
      <c r="VYJ189" s="91"/>
      <c r="VYK189" s="91"/>
      <c r="VYL189" s="91"/>
      <c r="VYM189" s="91"/>
      <c r="VYN189" s="91"/>
      <c r="VYO189" s="91"/>
      <c r="VYP189" s="91"/>
      <c r="VYQ189" s="91"/>
      <c r="VYR189" s="91"/>
      <c r="VYS189" s="91"/>
      <c r="VYT189" s="91"/>
      <c r="VYU189" s="91"/>
      <c r="VYV189" s="91"/>
      <c r="VYW189" s="91"/>
      <c r="VYX189" s="91"/>
      <c r="VYY189" s="91"/>
      <c r="VYZ189" s="91"/>
      <c r="VZA189" s="91"/>
      <c r="VZB189" s="91"/>
      <c r="VZC189" s="91"/>
      <c r="VZD189" s="91"/>
      <c r="VZE189" s="91"/>
      <c r="VZF189" s="91"/>
      <c r="VZG189" s="91"/>
      <c r="VZH189" s="91"/>
      <c r="VZI189" s="91"/>
      <c r="VZJ189" s="91"/>
      <c r="VZK189" s="91"/>
      <c r="VZL189" s="91"/>
      <c r="VZM189" s="91"/>
      <c r="VZN189" s="91"/>
      <c r="VZO189" s="91"/>
      <c r="VZP189" s="91"/>
      <c r="VZQ189" s="91"/>
      <c r="VZR189" s="91"/>
      <c r="VZS189" s="91"/>
      <c r="VZT189" s="91"/>
      <c r="VZU189" s="91"/>
      <c r="VZV189" s="91"/>
      <c r="VZW189" s="91"/>
      <c r="VZX189" s="91"/>
      <c r="VZY189" s="91"/>
      <c r="VZZ189" s="91"/>
      <c r="WAA189" s="91"/>
      <c r="WAB189" s="91"/>
      <c r="WAC189" s="91"/>
      <c r="WAD189" s="91"/>
      <c r="WAE189" s="91"/>
      <c r="WAF189" s="91"/>
      <c r="WAG189" s="91"/>
      <c r="WAH189" s="91"/>
      <c r="WAI189" s="91"/>
      <c r="WAJ189" s="91"/>
      <c r="WAK189" s="91"/>
      <c r="WAL189" s="91"/>
      <c r="WAM189" s="91"/>
      <c r="WAN189" s="91"/>
      <c r="WAO189" s="91"/>
      <c r="WAP189" s="91"/>
      <c r="WAQ189" s="91"/>
      <c r="WAR189" s="91"/>
      <c r="WAS189" s="91"/>
      <c r="WAT189" s="91"/>
      <c r="WAU189" s="91"/>
      <c r="WAV189" s="91"/>
      <c r="WAW189" s="91"/>
      <c r="WAX189" s="91"/>
      <c r="WAY189" s="91"/>
      <c r="WAZ189" s="91"/>
      <c r="WBA189" s="91"/>
      <c r="WBB189" s="91"/>
      <c r="WBC189" s="91"/>
      <c r="WBD189" s="91"/>
      <c r="WBE189" s="91"/>
      <c r="WBF189" s="91"/>
      <c r="WBG189" s="91"/>
      <c r="WBH189" s="91"/>
      <c r="WBI189" s="91"/>
      <c r="WBJ189" s="91"/>
      <c r="WBK189" s="91"/>
      <c r="WBL189" s="91"/>
      <c r="WBM189" s="91"/>
      <c r="WBN189" s="91"/>
      <c r="WBO189" s="91"/>
      <c r="WBP189" s="91"/>
      <c r="WBQ189" s="91"/>
      <c r="WBR189" s="91"/>
      <c r="WBS189" s="91"/>
      <c r="WBT189" s="91"/>
      <c r="WBU189" s="91"/>
      <c r="WBV189" s="91"/>
      <c r="WBW189" s="91"/>
      <c r="WBX189" s="91"/>
      <c r="WBY189" s="91"/>
      <c r="WBZ189" s="91"/>
      <c r="WCA189" s="91"/>
      <c r="WCB189" s="91"/>
      <c r="WCC189" s="91"/>
      <c r="WCD189" s="91"/>
      <c r="WCE189" s="91"/>
      <c r="WCF189" s="91"/>
      <c r="WCG189" s="91"/>
      <c r="WCH189" s="91"/>
      <c r="WCI189" s="91"/>
      <c r="WCJ189" s="91"/>
      <c r="WCK189" s="91"/>
      <c r="WCL189" s="91"/>
      <c r="WCM189" s="91"/>
      <c r="WCN189" s="91"/>
      <c r="WCO189" s="91"/>
      <c r="WCP189" s="91"/>
      <c r="WCQ189" s="91"/>
      <c r="WCR189" s="91"/>
      <c r="WCS189" s="91"/>
      <c r="WCT189" s="91"/>
      <c r="WCU189" s="91"/>
      <c r="WCV189" s="91"/>
      <c r="WCW189" s="91"/>
      <c r="WCX189" s="91"/>
      <c r="WCY189" s="91"/>
      <c r="WCZ189" s="91"/>
      <c r="WDA189" s="91"/>
      <c r="WDB189" s="91"/>
      <c r="WDC189" s="91"/>
      <c r="WDD189" s="91"/>
      <c r="WDE189" s="91"/>
      <c r="WDF189" s="91"/>
      <c r="WDG189" s="91"/>
      <c r="WDH189" s="91"/>
      <c r="WDI189" s="91"/>
      <c r="WDJ189" s="91"/>
      <c r="WDK189" s="91"/>
      <c r="WDL189" s="91"/>
      <c r="WDM189" s="91"/>
      <c r="WDN189" s="91"/>
      <c r="WDO189" s="91"/>
      <c r="WDP189" s="91"/>
      <c r="WDQ189" s="91"/>
      <c r="WDR189" s="91"/>
      <c r="WDS189" s="91"/>
      <c r="WDT189" s="91"/>
      <c r="WDU189" s="91"/>
      <c r="WDV189" s="91"/>
      <c r="WDW189" s="91"/>
      <c r="WDX189" s="91"/>
      <c r="WDY189" s="91"/>
      <c r="WDZ189" s="91"/>
      <c r="WEA189" s="91"/>
      <c r="WEB189" s="91"/>
      <c r="WEC189" s="91"/>
      <c r="WED189" s="91"/>
      <c r="WEE189" s="91"/>
      <c r="WEF189" s="91"/>
      <c r="WEG189" s="91"/>
      <c r="WEH189" s="91"/>
      <c r="WEI189" s="91"/>
      <c r="WEJ189" s="91"/>
      <c r="WEK189" s="91"/>
      <c r="WEL189" s="91"/>
      <c r="WEM189" s="91"/>
      <c r="WEN189" s="91"/>
      <c r="WEO189" s="91"/>
      <c r="WEP189" s="91"/>
      <c r="WEQ189" s="91"/>
      <c r="WER189" s="91"/>
      <c r="WES189" s="91"/>
      <c r="WET189" s="91"/>
      <c r="WEU189" s="91"/>
      <c r="WEV189" s="91"/>
      <c r="WEW189" s="91"/>
      <c r="WEX189" s="91"/>
      <c r="WEY189" s="91"/>
      <c r="WEZ189" s="91"/>
      <c r="WFA189" s="91"/>
      <c r="WFB189" s="91"/>
      <c r="WFC189" s="91"/>
      <c r="WFD189" s="91"/>
      <c r="WFE189" s="91"/>
      <c r="WFF189" s="91"/>
      <c r="WFG189" s="91"/>
      <c r="WFH189" s="91"/>
      <c r="WFI189" s="91"/>
      <c r="WFJ189" s="91"/>
      <c r="WFK189" s="91"/>
      <c r="WFL189" s="91"/>
      <c r="WFM189" s="91"/>
      <c r="WFN189" s="91"/>
      <c r="WFO189" s="91"/>
      <c r="WFP189" s="91"/>
      <c r="WFQ189" s="91"/>
      <c r="WFR189" s="91"/>
      <c r="WFS189" s="91"/>
      <c r="WFT189" s="91"/>
      <c r="WFU189" s="91"/>
      <c r="WFV189" s="91"/>
      <c r="WFW189" s="91"/>
      <c r="WFX189" s="91"/>
      <c r="WFY189" s="91"/>
      <c r="WFZ189" s="91"/>
      <c r="WGA189" s="91"/>
      <c r="WGB189" s="91"/>
      <c r="WGC189" s="91"/>
      <c r="WGD189" s="91"/>
      <c r="WGE189" s="91"/>
      <c r="WGF189" s="91"/>
      <c r="WGG189" s="91"/>
      <c r="WGH189" s="91"/>
      <c r="WGI189" s="91"/>
      <c r="WGJ189" s="91"/>
      <c r="WGK189" s="91"/>
      <c r="WGL189" s="91"/>
      <c r="WGM189" s="91"/>
      <c r="WGN189" s="91"/>
      <c r="WGO189" s="91"/>
      <c r="WGP189" s="91"/>
      <c r="WGQ189" s="91"/>
      <c r="WGR189" s="91"/>
      <c r="WGS189" s="91"/>
      <c r="WGT189" s="91"/>
      <c r="WGU189" s="91"/>
      <c r="WGV189" s="91"/>
      <c r="WGW189" s="91"/>
      <c r="WGX189" s="91"/>
      <c r="WGY189" s="91"/>
      <c r="WGZ189" s="91"/>
      <c r="WHA189" s="91"/>
      <c r="WHB189" s="91"/>
      <c r="WHC189" s="91"/>
      <c r="WHD189" s="91"/>
      <c r="WHE189" s="91"/>
      <c r="WHF189" s="91"/>
      <c r="WHG189" s="91"/>
      <c r="WHH189" s="91"/>
      <c r="WHI189" s="91"/>
      <c r="WHJ189" s="91"/>
      <c r="WHK189" s="91"/>
      <c r="WHL189" s="91"/>
      <c r="WHM189" s="91"/>
      <c r="WHN189" s="91"/>
      <c r="WHO189" s="91"/>
      <c r="WHP189" s="91"/>
      <c r="WHQ189" s="91"/>
      <c r="WHR189" s="91"/>
      <c r="WHS189" s="91"/>
      <c r="WHT189" s="91"/>
      <c r="WHU189" s="91"/>
      <c r="WHV189" s="91"/>
      <c r="WHW189" s="91"/>
      <c r="WHX189" s="91"/>
      <c r="WHY189" s="91"/>
      <c r="WHZ189" s="91"/>
      <c r="WIA189" s="91"/>
      <c r="WIB189" s="91"/>
      <c r="WIC189" s="91"/>
      <c r="WID189" s="91"/>
      <c r="WIE189" s="91"/>
      <c r="WIF189" s="91"/>
      <c r="WIG189" s="91"/>
      <c r="WIH189" s="91"/>
      <c r="WII189" s="91"/>
      <c r="WIJ189" s="91"/>
      <c r="WIK189" s="91"/>
      <c r="WIL189" s="91"/>
      <c r="WIM189" s="91"/>
      <c r="WIN189" s="91"/>
      <c r="WIO189" s="91"/>
      <c r="WIP189" s="91"/>
      <c r="WIQ189" s="91"/>
      <c r="WIR189" s="91"/>
      <c r="WIS189" s="91"/>
      <c r="WIT189" s="91"/>
      <c r="WIU189" s="91"/>
      <c r="WIV189" s="91"/>
      <c r="WIW189" s="91"/>
      <c r="WIX189" s="91"/>
      <c r="WIY189" s="91"/>
      <c r="WIZ189" s="91"/>
      <c r="WJA189" s="91"/>
      <c r="WJB189" s="91"/>
      <c r="WJC189" s="91"/>
      <c r="WJD189" s="91"/>
      <c r="WJE189" s="91"/>
      <c r="WJF189" s="91"/>
      <c r="WJG189" s="91"/>
      <c r="WJH189" s="91"/>
      <c r="WJI189" s="91"/>
      <c r="WJJ189" s="91"/>
      <c r="WJK189" s="91"/>
      <c r="WJL189" s="91"/>
      <c r="WJM189" s="91"/>
      <c r="WJN189" s="91"/>
      <c r="WJO189" s="91"/>
      <c r="WJP189" s="91"/>
      <c r="WJQ189" s="91"/>
      <c r="WJR189" s="91"/>
      <c r="WJS189" s="91"/>
      <c r="WJT189" s="91"/>
      <c r="WJU189" s="91"/>
      <c r="WJV189" s="91"/>
      <c r="WJW189" s="91"/>
      <c r="WJX189" s="91"/>
      <c r="WJY189" s="91"/>
      <c r="WJZ189" s="91"/>
      <c r="WKA189" s="91"/>
      <c r="WKB189" s="91"/>
      <c r="WKC189" s="91"/>
      <c r="WKD189" s="91"/>
      <c r="WKE189" s="91"/>
      <c r="WKF189" s="91"/>
      <c r="WKG189" s="91"/>
      <c r="WKH189" s="91"/>
      <c r="WKI189" s="91"/>
      <c r="WKJ189" s="91"/>
      <c r="WKK189" s="91"/>
      <c r="WKL189" s="91"/>
      <c r="WKM189" s="91"/>
      <c r="WKN189" s="91"/>
      <c r="WKO189" s="91"/>
      <c r="WKP189" s="91"/>
      <c r="WKQ189" s="91"/>
      <c r="WKR189" s="91"/>
      <c r="WKS189" s="91"/>
      <c r="WKT189" s="91"/>
      <c r="WKU189" s="91"/>
      <c r="WKV189" s="91"/>
      <c r="WKW189" s="91"/>
      <c r="WKX189" s="91"/>
      <c r="WKY189" s="91"/>
      <c r="WKZ189" s="91"/>
      <c r="WLA189" s="91"/>
      <c r="WLB189" s="91"/>
      <c r="WLC189" s="91"/>
      <c r="WLD189" s="91"/>
      <c r="WLE189" s="91"/>
      <c r="WLF189" s="91"/>
      <c r="WLG189" s="91"/>
      <c r="WLH189" s="91"/>
      <c r="WLI189" s="91"/>
      <c r="WLJ189" s="91"/>
      <c r="WLK189" s="91"/>
      <c r="WLL189" s="91"/>
      <c r="WLM189" s="91"/>
      <c r="WLN189" s="91"/>
      <c r="WLO189" s="91"/>
      <c r="WLP189" s="91"/>
      <c r="WLQ189" s="91"/>
      <c r="WLR189" s="91"/>
      <c r="WLS189" s="91"/>
      <c r="WLT189" s="91"/>
      <c r="WLU189" s="91"/>
      <c r="WLV189" s="91"/>
      <c r="WLW189" s="91"/>
      <c r="WLX189" s="91"/>
      <c r="WLY189" s="91"/>
      <c r="WLZ189" s="91"/>
      <c r="WMA189" s="91"/>
      <c r="WMB189" s="91"/>
      <c r="WMC189" s="91"/>
      <c r="WMD189" s="91"/>
      <c r="WME189" s="91"/>
      <c r="WMF189" s="91"/>
      <c r="WMG189" s="91"/>
      <c r="WMH189" s="91"/>
      <c r="WMI189" s="91"/>
      <c r="WMJ189" s="91"/>
      <c r="WMK189" s="91"/>
      <c r="WML189" s="91"/>
      <c r="WMM189" s="91"/>
      <c r="WMN189" s="91"/>
      <c r="WMO189" s="91"/>
      <c r="WMP189" s="91"/>
      <c r="WMQ189" s="91"/>
      <c r="WMR189" s="91"/>
      <c r="WMS189" s="91"/>
      <c r="WMT189" s="91"/>
      <c r="WMU189" s="91"/>
      <c r="WMV189" s="91"/>
      <c r="WMW189" s="91"/>
      <c r="WMX189" s="91"/>
      <c r="WMY189" s="91"/>
      <c r="WMZ189" s="91"/>
      <c r="WNA189" s="91"/>
      <c r="WNB189" s="91"/>
      <c r="WNC189" s="91"/>
      <c r="WND189" s="91"/>
      <c r="WNE189" s="91"/>
      <c r="WNF189" s="91"/>
      <c r="WNG189" s="91"/>
      <c r="WNH189" s="91"/>
      <c r="WNI189" s="91"/>
      <c r="WNJ189" s="91"/>
      <c r="WNK189" s="91"/>
      <c r="WNL189" s="91"/>
      <c r="WNM189" s="91"/>
      <c r="WNN189" s="91"/>
      <c r="WNO189" s="91"/>
      <c r="WNP189" s="91"/>
      <c r="WNQ189" s="91"/>
      <c r="WNR189" s="91"/>
      <c r="WNS189" s="91"/>
      <c r="WNT189" s="91"/>
      <c r="WNU189" s="91"/>
      <c r="WNV189" s="91"/>
      <c r="WNW189" s="91"/>
      <c r="WNX189" s="91"/>
      <c r="WNY189" s="91"/>
      <c r="WNZ189" s="91"/>
      <c r="WOA189" s="91"/>
      <c r="WOB189" s="91"/>
      <c r="WOC189" s="91"/>
      <c r="WOD189" s="91"/>
      <c r="WOE189" s="91"/>
      <c r="WOF189" s="91"/>
      <c r="WOG189" s="91"/>
      <c r="WOH189" s="91"/>
      <c r="WOI189" s="91"/>
      <c r="WOJ189" s="91"/>
      <c r="WOK189" s="91"/>
      <c r="WOL189" s="91"/>
      <c r="WOM189" s="91"/>
      <c r="WON189" s="91"/>
      <c r="WOO189" s="91"/>
      <c r="WOP189" s="91"/>
      <c r="WOQ189" s="91"/>
      <c r="WOR189" s="91"/>
      <c r="WOS189" s="91"/>
      <c r="WOT189" s="91"/>
      <c r="WOU189" s="91"/>
      <c r="WOV189" s="91"/>
      <c r="WOW189" s="91"/>
      <c r="WOX189" s="91"/>
      <c r="WOY189" s="91"/>
      <c r="WOZ189" s="91"/>
      <c r="WPA189" s="91"/>
      <c r="WPB189" s="91"/>
      <c r="WPC189" s="91"/>
      <c r="WPD189" s="91"/>
      <c r="WPE189" s="91"/>
      <c r="WPF189" s="91"/>
      <c r="WPG189" s="91"/>
      <c r="WPH189" s="91"/>
      <c r="WPI189" s="91"/>
      <c r="WPJ189" s="91"/>
      <c r="WPK189" s="91"/>
      <c r="WPL189" s="91"/>
      <c r="WPM189" s="91"/>
      <c r="WPN189" s="91"/>
      <c r="WPO189" s="91"/>
      <c r="WPP189" s="91"/>
      <c r="WPQ189" s="91"/>
      <c r="WPR189" s="91"/>
      <c r="WPS189" s="91"/>
      <c r="WPT189" s="91"/>
      <c r="WPU189" s="91"/>
      <c r="WPV189" s="91"/>
      <c r="WPW189" s="91"/>
      <c r="WPX189" s="91"/>
      <c r="WPY189" s="91"/>
      <c r="WPZ189" s="91"/>
      <c r="WQA189" s="91"/>
      <c r="WQB189" s="91"/>
      <c r="WQC189" s="91"/>
      <c r="WQD189" s="91"/>
      <c r="WQE189" s="91"/>
      <c r="WQF189" s="91"/>
      <c r="WQG189" s="91"/>
      <c r="WQH189" s="91"/>
      <c r="WQI189" s="91"/>
      <c r="WQJ189" s="91"/>
      <c r="WQK189" s="91"/>
      <c r="WQL189" s="91"/>
      <c r="WQM189" s="91"/>
      <c r="WQN189" s="91"/>
      <c r="WQO189" s="91"/>
      <c r="WQP189" s="91"/>
      <c r="WQQ189" s="91"/>
      <c r="WQR189" s="91"/>
      <c r="WQS189" s="91"/>
      <c r="WQT189" s="91"/>
      <c r="WQU189" s="91"/>
      <c r="WQV189" s="91"/>
      <c r="WQW189" s="91"/>
      <c r="WQX189" s="91"/>
      <c r="WQY189" s="91"/>
      <c r="WQZ189" s="91"/>
      <c r="WRA189" s="91"/>
      <c r="WRB189" s="91"/>
      <c r="WRC189" s="91"/>
      <c r="WRD189" s="91"/>
      <c r="WRE189" s="91"/>
      <c r="WRF189" s="91"/>
      <c r="WRG189" s="91"/>
      <c r="WRH189" s="91"/>
      <c r="WRI189" s="91"/>
      <c r="WRJ189" s="91"/>
      <c r="WRK189" s="91"/>
      <c r="WRL189" s="91"/>
      <c r="WRM189" s="91"/>
      <c r="WRN189" s="91"/>
      <c r="WRO189" s="91"/>
      <c r="WRP189" s="91"/>
      <c r="WRQ189" s="91"/>
      <c r="WRR189" s="91"/>
      <c r="WRS189" s="91"/>
      <c r="WRT189" s="91"/>
      <c r="WRU189" s="91"/>
      <c r="WRV189" s="91"/>
      <c r="WRW189" s="91"/>
      <c r="WRX189" s="91"/>
      <c r="WRY189" s="91"/>
      <c r="WRZ189" s="91"/>
      <c r="WSA189" s="91"/>
      <c r="WSB189" s="91"/>
      <c r="WSC189" s="91"/>
      <c r="WSD189" s="91"/>
      <c r="WSE189" s="91"/>
      <c r="WSF189" s="91"/>
      <c r="WSG189" s="91"/>
      <c r="WSH189" s="91"/>
      <c r="WSI189" s="91"/>
      <c r="WSJ189" s="91"/>
      <c r="WSK189" s="91"/>
      <c r="WSL189" s="91"/>
      <c r="WSM189" s="91"/>
      <c r="WSN189" s="91"/>
      <c r="WSO189" s="91"/>
      <c r="WSP189" s="91"/>
      <c r="WSQ189" s="91"/>
      <c r="WSR189" s="91"/>
      <c r="WSS189" s="91"/>
      <c r="WST189" s="91"/>
      <c r="WSU189" s="91"/>
      <c r="WSV189" s="91"/>
      <c r="WSW189" s="91"/>
      <c r="WSX189" s="91"/>
      <c r="WSY189" s="91"/>
      <c r="WSZ189" s="91"/>
      <c r="WTA189" s="91"/>
      <c r="WTB189" s="91"/>
      <c r="WTC189" s="91"/>
      <c r="WTD189" s="91"/>
      <c r="WTE189" s="91"/>
      <c r="WTF189" s="91"/>
      <c r="WTG189" s="91"/>
      <c r="WTH189" s="91"/>
      <c r="WTI189" s="91"/>
      <c r="WTJ189" s="91"/>
      <c r="WTK189" s="91"/>
      <c r="WTL189" s="91"/>
      <c r="WTM189" s="91"/>
      <c r="WTN189" s="91"/>
      <c r="WTO189" s="91"/>
      <c r="WTP189" s="91"/>
      <c r="WTQ189" s="91"/>
      <c r="WTR189" s="91"/>
      <c r="WTS189" s="91"/>
      <c r="WTT189" s="91"/>
      <c r="WTU189" s="91"/>
      <c r="WTV189" s="91"/>
      <c r="WTW189" s="91"/>
      <c r="WTX189" s="91"/>
      <c r="WTY189" s="91"/>
      <c r="WTZ189" s="91"/>
      <c r="WUA189" s="91"/>
      <c r="WUB189" s="91"/>
      <c r="WUC189" s="91"/>
      <c r="WUD189" s="91"/>
      <c r="WUE189" s="91"/>
      <c r="WUF189" s="91"/>
      <c r="WUG189" s="91"/>
      <c r="WUH189" s="91"/>
      <c r="WUI189" s="91"/>
      <c r="WUJ189" s="91"/>
      <c r="WUK189" s="91"/>
      <c r="WUL189" s="91"/>
      <c r="WUM189" s="91"/>
      <c r="WUN189" s="91"/>
      <c r="WUO189" s="91"/>
      <c r="WUP189" s="91"/>
      <c r="WUQ189" s="91"/>
      <c r="WUR189" s="91"/>
      <c r="WUS189" s="91"/>
      <c r="WUT189" s="91"/>
      <c r="WUU189" s="91"/>
      <c r="WUV189" s="91"/>
      <c r="WUW189" s="91"/>
      <c r="WUX189" s="91"/>
      <c r="WUY189" s="91"/>
      <c r="WUZ189" s="91"/>
      <c r="WVA189" s="91"/>
      <c r="WVB189" s="91"/>
      <c r="WVC189" s="91"/>
      <c r="WVD189" s="91"/>
      <c r="WVE189" s="91"/>
      <c r="WVF189" s="91"/>
      <c r="WVG189" s="91"/>
      <c r="WVH189" s="91"/>
      <c r="WVI189" s="91"/>
      <c r="WVJ189" s="91"/>
      <c r="WVK189" s="91"/>
      <c r="WVL189" s="91"/>
      <c r="WVM189" s="91"/>
      <c r="WVN189" s="91"/>
      <c r="WVO189" s="91"/>
      <c r="WVP189" s="91"/>
      <c r="WVQ189" s="91"/>
      <c r="WVR189" s="91"/>
      <c r="WVS189" s="91"/>
      <c r="WVT189" s="91"/>
      <c r="WVU189" s="91"/>
      <c r="WVV189" s="91"/>
      <c r="WVW189" s="91"/>
      <c r="WVX189" s="91"/>
      <c r="WVY189" s="91"/>
      <c r="WVZ189" s="91"/>
      <c r="WWA189" s="91"/>
      <c r="WWB189" s="91"/>
      <c r="WWC189" s="91"/>
      <c r="WWD189" s="91"/>
      <c r="WWE189" s="91"/>
      <c r="WWF189" s="91"/>
      <c r="WWG189" s="91"/>
      <c r="WWH189" s="91"/>
      <c r="WWI189" s="91"/>
      <c r="WWJ189" s="91"/>
      <c r="WWK189" s="91"/>
      <c r="WWL189" s="91"/>
      <c r="WWM189" s="91"/>
      <c r="WWN189" s="91"/>
      <c r="WWO189" s="91"/>
      <c r="WWP189" s="91"/>
      <c r="WWQ189" s="91"/>
      <c r="WWR189" s="91"/>
      <c r="WWS189" s="91"/>
      <c r="WWT189" s="91"/>
      <c r="WWU189" s="91"/>
      <c r="WWV189" s="91"/>
      <c r="WWW189" s="91"/>
      <c r="WWX189" s="91"/>
      <c r="WWY189" s="91"/>
      <c r="WWZ189" s="91"/>
      <c r="WXA189" s="91"/>
      <c r="WXB189" s="91"/>
      <c r="WXC189" s="91"/>
      <c r="WXD189" s="91"/>
      <c r="WXE189" s="91"/>
      <c r="WXF189" s="91"/>
      <c r="WXG189" s="91"/>
      <c r="WXH189" s="91"/>
      <c r="WXI189" s="91"/>
      <c r="WXJ189" s="91"/>
      <c r="WXK189" s="91"/>
      <c r="WXL189" s="91"/>
      <c r="WXM189" s="91"/>
      <c r="WXN189" s="91"/>
      <c r="WXO189" s="91"/>
      <c r="WXP189" s="91"/>
      <c r="WXQ189" s="91"/>
      <c r="WXR189" s="91"/>
      <c r="WXS189" s="91"/>
      <c r="WXT189" s="91"/>
      <c r="WXU189" s="91"/>
      <c r="WXV189" s="91"/>
      <c r="WXW189" s="91"/>
      <c r="WXX189" s="91"/>
      <c r="WXY189" s="91"/>
      <c r="WXZ189" s="91"/>
      <c r="WYA189" s="91"/>
      <c r="WYB189" s="91"/>
      <c r="WYC189" s="91"/>
      <c r="WYD189" s="91"/>
      <c r="WYE189" s="91"/>
      <c r="WYF189" s="91"/>
      <c r="WYG189" s="91"/>
      <c r="WYH189" s="91"/>
      <c r="WYI189" s="91"/>
      <c r="WYJ189" s="91"/>
      <c r="WYK189" s="91"/>
      <c r="WYL189" s="91"/>
      <c r="WYM189" s="91"/>
      <c r="WYN189" s="91"/>
      <c r="WYO189" s="91"/>
      <c r="WYP189" s="91"/>
      <c r="WYQ189" s="91"/>
      <c r="WYR189" s="91"/>
      <c r="WYS189" s="91"/>
      <c r="WYT189" s="91"/>
      <c r="WYU189" s="91"/>
      <c r="WYV189" s="91"/>
      <c r="WYW189" s="91"/>
      <c r="WYX189" s="91"/>
      <c r="WYY189" s="91"/>
      <c r="WYZ189" s="91"/>
      <c r="WZA189" s="91"/>
      <c r="WZB189" s="91"/>
      <c r="WZC189" s="91"/>
      <c r="WZD189" s="91"/>
      <c r="WZE189" s="91"/>
      <c r="WZF189" s="91"/>
      <c r="WZG189" s="91"/>
      <c r="WZH189" s="91"/>
      <c r="WZI189" s="91"/>
      <c r="WZJ189" s="91"/>
      <c r="WZK189" s="91"/>
      <c r="WZL189" s="91"/>
      <c r="WZM189" s="91"/>
      <c r="WZN189" s="91"/>
      <c r="WZO189" s="91"/>
      <c r="WZP189" s="91"/>
      <c r="WZQ189" s="91"/>
      <c r="WZR189" s="91"/>
      <c r="WZS189" s="91"/>
      <c r="WZT189" s="91"/>
      <c r="WZU189" s="91"/>
      <c r="WZV189" s="91"/>
      <c r="WZW189" s="91"/>
      <c r="WZX189" s="91"/>
      <c r="WZY189" s="91"/>
      <c r="WZZ189" s="91"/>
      <c r="XAA189" s="91"/>
      <c r="XAB189" s="91"/>
      <c r="XAC189" s="91"/>
      <c r="XAD189" s="91"/>
      <c r="XAE189" s="91"/>
      <c r="XAF189" s="91"/>
      <c r="XAG189" s="91"/>
      <c r="XAH189" s="91"/>
      <c r="XAI189" s="91"/>
      <c r="XAJ189" s="91"/>
      <c r="XAK189" s="91"/>
      <c r="XAL189" s="91"/>
      <c r="XAM189" s="91"/>
      <c r="XAN189" s="91"/>
      <c r="XAO189" s="91"/>
      <c r="XAP189" s="91"/>
      <c r="XAQ189" s="91"/>
      <c r="XAR189" s="91"/>
      <c r="XAS189" s="91"/>
      <c r="XAT189" s="91"/>
      <c r="XAU189" s="91"/>
      <c r="XAV189" s="91"/>
      <c r="XAW189" s="91"/>
      <c r="XAX189" s="91"/>
      <c r="XAY189" s="91"/>
      <c r="XAZ189" s="91"/>
      <c r="XBA189" s="91"/>
      <c r="XBB189" s="91"/>
      <c r="XBC189" s="91"/>
      <c r="XBD189" s="91"/>
      <c r="XBE189" s="91"/>
      <c r="XBF189" s="91"/>
      <c r="XBG189" s="91"/>
      <c r="XBH189" s="91"/>
      <c r="XBI189" s="91"/>
      <c r="XBJ189" s="91"/>
      <c r="XBK189" s="91"/>
      <c r="XBL189" s="91"/>
      <c r="XBM189" s="91"/>
      <c r="XBN189" s="91"/>
      <c r="XBO189" s="91"/>
      <c r="XBP189" s="91"/>
      <c r="XBQ189" s="91"/>
      <c r="XBR189" s="91"/>
      <c r="XBS189" s="91"/>
      <c r="XBT189" s="91"/>
      <c r="XBU189" s="91"/>
      <c r="XBV189" s="91"/>
      <c r="XBW189" s="91"/>
      <c r="XBX189" s="91"/>
      <c r="XBY189" s="91"/>
      <c r="XBZ189" s="91"/>
      <c r="XCA189" s="91"/>
      <c r="XCB189" s="91"/>
      <c r="XCC189" s="91"/>
      <c r="XCD189" s="91"/>
      <c r="XCE189" s="91"/>
      <c r="XCF189" s="91"/>
      <c r="XCG189" s="91"/>
      <c r="XCH189" s="91"/>
      <c r="XCI189" s="91"/>
      <c r="XCJ189" s="91"/>
      <c r="XCK189" s="91"/>
      <c r="XCL189" s="91"/>
      <c r="XCM189" s="91"/>
      <c r="XCN189" s="91"/>
      <c r="XCO189" s="91"/>
      <c r="XCP189" s="91"/>
      <c r="XCQ189" s="91"/>
      <c r="XCR189" s="91"/>
      <c r="XCS189" s="91"/>
      <c r="XCT189" s="91"/>
      <c r="XCU189" s="91"/>
      <c r="XCV189" s="91"/>
      <c r="XCW189" s="91"/>
      <c r="XCX189" s="91"/>
      <c r="XCY189" s="91"/>
      <c r="XCZ189" s="91"/>
      <c r="XDA189" s="91"/>
      <c r="XDB189" s="91"/>
      <c r="XDC189" s="91"/>
      <c r="XDD189" s="91"/>
      <c r="XDE189" s="91"/>
      <c r="XDF189" s="91"/>
      <c r="XDG189" s="91"/>
      <c r="XDH189" s="91"/>
      <c r="XDI189" s="91"/>
      <c r="XDJ189" s="91"/>
      <c r="XDK189" s="91"/>
      <c r="XDL189" s="91"/>
      <c r="XDM189" s="91"/>
      <c r="XDN189" s="91"/>
      <c r="XDO189" s="91"/>
      <c r="XDP189" s="91"/>
      <c r="XDQ189" s="91"/>
      <c r="XDR189" s="91"/>
      <c r="XDS189" s="91"/>
      <c r="XDT189" s="91"/>
      <c r="XDU189" s="91"/>
      <c r="XDV189" s="91"/>
      <c r="XDW189" s="91"/>
      <c r="XDX189" s="91"/>
      <c r="XDY189" s="91"/>
      <c r="XDZ189" s="91"/>
      <c r="XEA189" s="91"/>
      <c r="XEB189" s="91"/>
      <c r="XEC189" s="91"/>
      <c r="XED189" s="91"/>
      <c r="XEE189" s="91"/>
      <c r="XEF189" s="91"/>
      <c r="XEG189" s="91"/>
      <c r="XEH189" s="91"/>
      <c r="XEI189" s="91"/>
      <c r="XEJ189" s="91"/>
      <c r="XEK189" s="91"/>
      <c r="XEL189" s="91"/>
      <c r="XEM189" s="91"/>
      <c r="XEN189" s="91"/>
      <c r="XEO189" s="91"/>
      <c r="XEP189" s="91"/>
      <c r="XEQ189" s="91"/>
      <c r="XER189" s="91"/>
      <c r="XES189" s="91"/>
      <c r="XET189" s="91"/>
      <c r="XEU189" s="91"/>
      <c r="XEV189" s="91"/>
      <c r="XEW189" s="91"/>
      <c r="XEX189" s="91"/>
      <c r="XEY189" s="91"/>
      <c r="XEZ189" s="91"/>
      <c r="XFA189" s="91"/>
      <c r="XFB189" s="91"/>
      <c r="XFC189" s="91"/>
      <c r="XFD189" s="91"/>
    </row>
    <row r="190" spans="1:16384" customFormat="1" ht="16.149999999999999" hidden="1" customHeight="1">
      <c r="A190" s="211"/>
      <c r="B190" s="260"/>
      <c r="C190" s="257"/>
      <c r="D190" s="257"/>
      <c r="E190" s="257"/>
      <c r="F190" s="257"/>
      <c r="G190" s="572"/>
      <c r="H190" s="573"/>
      <c r="I190" s="573"/>
      <c r="J190" s="574"/>
      <c r="K190" s="558"/>
      <c r="L190" s="559"/>
      <c r="M190" s="559"/>
      <c r="N190" s="629"/>
      <c r="O190" s="628" t="str">
        <f>IF(O187="","",1)</f>
        <v/>
      </c>
      <c r="P190" s="559"/>
      <c r="Q190" s="559"/>
      <c r="R190" s="629"/>
      <c r="S190" s="628" t="str">
        <f>IF(S187="","",1)</f>
        <v/>
      </c>
      <c r="T190" s="559"/>
      <c r="U190" s="559"/>
      <c r="V190" s="629"/>
      <c r="W190" s="628" t="str">
        <f>IF(W187="","",1)</f>
        <v/>
      </c>
      <c r="X190" s="559"/>
      <c r="Y190" s="559"/>
      <c r="Z190" s="629"/>
      <c r="AA190" s="628" t="str">
        <f>IF(AA187="","",1)</f>
        <v/>
      </c>
      <c r="AB190" s="559"/>
      <c r="AC190" s="559"/>
      <c r="AD190" s="629"/>
      <c r="AE190" s="558">
        <f>SUM(O190:AD190)</f>
        <v>0</v>
      </c>
      <c r="AF190" s="559"/>
      <c r="AG190" s="559"/>
      <c r="AH190" s="559"/>
      <c r="AI190" s="559"/>
      <c r="AJ190" s="560"/>
      <c r="AK190" s="267"/>
      <c r="AL190" s="268"/>
      <c r="AM190" s="222"/>
      <c r="AN190" s="222"/>
      <c r="AO190" s="222"/>
      <c r="AP190" s="222"/>
      <c r="AQ190" s="222"/>
      <c r="AR190" s="222"/>
      <c r="AS190" s="222"/>
      <c r="AT190" s="222"/>
      <c r="AU190" s="222"/>
      <c r="AV190" s="222"/>
      <c r="AW190" s="222"/>
      <c r="AX190" s="222"/>
      <c r="AY190" s="222"/>
      <c r="AZ190" s="222"/>
      <c r="BA190" s="222"/>
      <c r="BB190" s="222"/>
      <c r="BC190" s="222"/>
      <c r="BD190" s="272"/>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c r="DG190" s="91"/>
      <c r="DH190" s="91"/>
      <c r="DI190" s="91"/>
      <c r="DJ190" s="91"/>
      <c r="DK190" s="91"/>
      <c r="DL190" s="91"/>
      <c r="DM190" s="91"/>
      <c r="DN190" s="91"/>
      <c r="DO190" s="91"/>
      <c r="DP190" s="91"/>
      <c r="DQ190" s="91"/>
      <c r="DR190" s="91"/>
      <c r="DS190" s="91"/>
      <c r="DT190" s="91"/>
      <c r="DU190" s="91"/>
      <c r="DV190" s="91"/>
      <c r="DW190" s="91"/>
      <c r="DX190" s="91"/>
      <c r="DY190" s="91"/>
      <c r="DZ190" s="91"/>
      <c r="EA190" s="91"/>
      <c r="EB190" s="91"/>
      <c r="EC190" s="91"/>
      <c r="ED190" s="91"/>
      <c r="EE190" s="91"/>
      <c r="EF190" s="91"/>
      <c r="EG190" s="91"/>
      <c r="EH190" s="91"/>
      <c r="EI190" s="91"/>
      <c r="EJ190" s="91"/>
      <c r="EK190" s="91"/>
      <c r="EL190" s="91"/>
      <c r="EM190" s="91"/>
      <c r="EN190" s="91"/>
      <c r="EO190" s="91"/>
      <c r="EP190" s="91"/>
      <c r="EQ190" s="91"/>
      <c r="ER190" s="91"/>
      <c r="ES190" s="91"/>
      <c r="ET190" s="91"/>
      <c r="EU190" s="91"/>
      <c r="EV190" s="91"/>
      <c r="EW190" s="91"/>
      <c r="EX190" s="91"/>
      <c r="EY190" s="91"/>
      <c r="EZ190" s="91"/>
      <c r="FA190" s="91"/>
      <c r="FB190" s="91"/>
      <c r="FC190" s="91"/>
      <c r="FD190" s="91"/>
      <c r="FE190" s="91"/>
      <c r="FF190" s="91"/>
      <c r="FG190" s="91"/>
      <c r="FH190" s="91"/>
      <c r="FI190" s="91"/>
      <c r="FJ190" s="91"/>
      <c r="FK190" s="91"/>
      <c r="FL190" s="91"/>
      <c r="FM190" s="91"/>
      <c r="FN190" s="91"/>
      <c r="FO190" s="91"/>
      <c r="FP190" s="91"/>
      <c r="FQ190" s="91"/>
      <c r="FR190" s="91"/>
      <c r="FS190" s="91"/>
      <c r="FT190" s="91"/>
      <c r="FU190" s="91"/>
      <c r="FV190" s="91"/>
      <c r="FW190" s="91"/>
      <c r="FX190" s="91"/>
      <c r="FY190" s="91"/>
      <c r="FZ190" s="91"/>
      <c r="GA190" s="91"/>
      <c r="GB190" s="91"/>
      <c r="GC190" s="91"/>
      <c r="GD190" s="91"/>
      <c r="GE190" s="91"/>
      <c r="GF190" s="91"/>
      <c r="GG190" s="91"/>
      <c r="GH190" s="91"/>
      <c r="GI190" s="91"/>
      <c r="GJ190" s="91"/>
      <c r="GK190" s="91"/>
      <c r="GL190" s="91"/>
      <c r="GM190" s="91"/>
      <c r="GN190" s="91"/>
      <c r="GO190" s="91"/>
      <c r="GP190" s="91"/>
      <c r="GQ190" s="91"/>
      <c r="GR190" s="91"/>
      <c r="GS190" s="91"/>
      <c r="GT190" s="91"/>
      <c r="GU190" s="91"/>
      <c r="GV190" s="91"/>
      <c r="GW190" s="91"/>
      <c r="GX190" s="91"/>
      <c r="GY190" s="91"/>
      <c r="GZ190" s="91"/>
      <c r="HA190" s="91"/>
      <c r="HB190" s="91"/>
      <c r="HC190" s="91"/>
      <c r="HD190" s="91"/>
      <c r="HE190" s="91"/>
      <c r="HF190" s="91"/>
      <c r="HG190" s="91"/>
      <c r="HH190" s="91"/>
      <c r="HI190" s="91"/>
      <c r="HJ190" s="91"/>
      <c r="HK190" s="91"/>
      <c r="HL190" s="91"/>
      <c r="HM190" s="91"/>
      <c r="HN190" s="91"/>
      <c r="HO190" s="91"/>
      <c r="HP190" s="91"/>
      <c r="HQ190" s="91"/>
      <c r="HR190" s="91"/>
      <c r="HS190" s="91"/>
      <c r="HT190" s="91"/>
      <c r="HU190" s="91"/>
      <c r="HV190" s="91"/>
      <c r="HW190" s="91"/>
      <c r="HX190" s="91"/>
      <c r="HY190" s="91"/>
      <c r="HZ190" s="91"/>
      <c r="IA190" s="91"/>
      <c r="IB190" s="91"/>
      <c r="IC190" s="91"/>
      <c r="ID190" s="91"/>
      <c r="IE190" s="91"/>
      <c r="IF190" s="91"/>
      <c r="IG190" s="91"/>
      <c r="IH190" s="91"/>
      <c r="II190" s="91"/>
      <c r="IJ190" s="91"/>
      <c r="IK190" s="91"/>
      <c r="IL190" s="91"/>
      <c r="IM190" s="91"/>
      <c r="IN190" s="91"/>
      <c r="IO190" s="91"/>
      <c r="IP190" s="91"/>
      <c r="IQ190" s="91"/>
      <c r="IR190" s="91"/>
      <c r="IS190" s="91"/>
      <c r="IT190" s="91"/>
      <c r="IU190" s="91"/>
      <c r="IV190" s="91"/>
      <c r="IW190" s="91"/>
      <c r="IX190" s="91"/>
      <c r="IY190" s="91"/>
      <c r="IZ190" s="91"/>
      <c r="JA190" s="91"/>
      <c r="JB190" s="91"/>
      <c r="JC190" s="91"/>
      <c r="JD190" s="91"/>
      <c r="JE190" s="91"/>
      <c r="JF190" s="91"/>
      <c r="JG190" s="91"/>
      <c r="JH190" s="91"/>
      <c r="JI190" s="91"/>
      <c r="JJ190" s="91"/>
      <c r="JK190" s="91"/>
      <c r="JL190" s="91"/>
      <c r="JM190" s="91"/>
      <c r="JN190" s="91"/>
      <c r="JO190" s="91"/>
      <c r="JP190" s="91"/>
      <c r="JQ190" s="91"/>
      <c r="JR190" s="91"/>
      <c r="JS190" s="91"/>
      <c r="JT190" s="91"/>
      <c r="JU190" s="91"/>
      <c r="JV190" s="91"/>
      <c r="JW190" s="91"/>
      <c r="JX190" s="91"/>
      <c r="JY190" s="91"/>
      <c r="JZ190" s="91"/>
      <c r="KA190" s="91"/>
      <c r="KB190" s="91"/>
      <c r="KC190" s="91"/>
      <c r="KD190" s="91"/>
      <c r="KE190" s="91"/>
      <c r="KF190" s="91"/>
      <c r="KG190" s="91"/>
      <c r="KH190" s="91"/>
      <c r="KI190" s="91"/>
      <c r="KJ190" s="91"/>
      <c r="KK190" s="91"/>
      <c r="KL190" s="91"/>
      <c r="KM190" s="91"/>
      <c r="KN190" s="91"/>
      <c r="KO190" s="91"/>
      <c r="KP190" s="91"/>
      <c r="KQ190" s="91"/>
      <c r="KR190" s="91"/>
      <c r="KS190" s="91"/>
      <c r="KT190" s="91"/>
      <c r="KU190" s="91"/>
      <c r="KV190" s="91"/>
      <c r="KW190" s="91"/>
      <c r="KX190" s="91"/>
      <c r="KY190" s="91"/>
      <c r="KZ190" s="91"/>
      <c r="LA190" s="91"/>
      <c r="LB190" s="91"/>
      <c r="LC190" s="91"/>
      <c r="LD190" s="91"/>
      <c r="LE190" s="91"/>
      <c r="LF190" s="91"/>
      <c r="LG190" s="91"/>
      <c r="LH190" s="91"/>
      <c r="LI190" s="91"/>
      <c r="LJ190" s="91"/>
      <c r="LK190" s="91"/>
      <c r="LL190" s="91"/>
      <c r="LM190" s="91"/>
      <c r="LN190" s="91"/>
      <c r="LO190" s="91"/>
      <c r="LP190" s="91"/>
      <c r="LQ190" s="91"/>
      <c r="LR190" s="91"/>
      <c r="LS190" s="91"/>
      <c r="LT190" s="91"/>
      <c r="LU190" s="91"/>
      <c r="LV190" s="91"/>
      <c r="LW190" s="91"/>
      <c r="LX190" s="91"/>
      <c r="LY190" s="91"/>
      <c r="LZ190" s="91"/>
      <c r="MA190" s="91"/>
      <c r="MB190" s="91"/>
      <c r="MC190" s="91"/>
      <c r="MD190" s="91"/>
      <c r="ME190" s="91"/>
      <c r="MF190" s="91"/>
      <c r="MG190" s="91"/>
      <c r="MH190" s="91"/>
      <c r="MI190" s="91"/>
      <c r="MJ190" s="91"/>
      <c r="MK190" s="91"/>
      <c r="ML190" s="91"/>
      <c r="MM190" s="91"/>
      <c r="MN190" s="91"/>
      <c r="MO190" s="91"/>
      <c r="MP190" s="91"/>
      <c r="MQ190" s="91"/>
      <c r="MR190" s="91"/>
      <c r="MS190" s="91"/>
      <c r="MT190" s="91"/>
      <c r="MU190" s="91"/>
      <c r="MV190" s="91"/>
      <c r="MW190" s="91"/>
      <c r="MX190" s="91"/>
      <c r="MY190" s="91"/>
      <c r="MZ190" s="91"/>
      <c r="NA190" s="91"/>
      <c r="NB190" s="91"/>
      <c r="NC190" s="91"/>
      <c r="ND190" s="91"/>
      <c r="NE190" s="91"/>
      <c r="NF190" s="91"/>
      <c r="NG190" s="91"/>
      <c r="NH190" s="91"/>
      <c r="NI190" s="91"/>
      <c r="NJ190" s="91"/>
      <c r="NK190" s="91"/>
      <c r="NL190" s="91"/>
      <c r="NM190" s="91"/>
      <c r="NN190" s="91"/>
      <c r="NO190" s="91"/>
      <c r="NP190" s="91"/>
      <c r="NQ190" s="91"/>
      <c r="NR190" s="91"/>
      <c r="NS190" s="91"/>
      <c r="NT190" s="91"/>
      <c r="NU190" s="91"/>
      <c r="NV190" s="91"/>
      <c r="NW190" s="91"/>
      <c r="NX190" s="91"/>
      <c r="NY190" s="91"/>
      <c r="NZ190" s="91"/>
      <c r="OA190" s="91"/>
      <c r="OB190" s="91"/>
      <c r="OC190" s="91"/>
      <c r="OD190" s="91"/>
      <c r="OE190" s="91"/>
      <c r="OF190" s="91"/>
      <c r="OG190" s="91"/>
      <c r="OH190" s="91"/>
      <c r="OI190" s="91"/>
      <c r="OJ190" s="91"/>
      <c r="OK190" s="91"/>
      <c r="OL190" s="91"/>
      <c r="OM190" s="91"/>
      <c r="ON190" s="91"/>
      <c r="OO190" s="91"/>
      <c r="OP190" s="91"/>
      <c r="OQ190" s="91"/>
      <c r="OR190" s="91"/>
      <c r="OS190" s="91"/>
      <c r="OT190" s="91"/>
      <c r="OU190" s="91"/>
      <c r="OV190" s="91"/>
      <c r="OW190" s="91"/>
      <c r="OX190" s="91"/>
      <c r="OY190" s="91"/>
      <c r="OZ190" s="91"/>
      <c r="PA190" s="91"/>
      <c r="PB190" s="91"/>
      <c r="PC190" s="91"/>
      <c r="PD190" s="91"/>
      <c r="PE190" s="91"/>
      <c r="PF190" s="91"/>
      <c r="PG190" s="91"/>
      <c r="PH190" s="91"/>
      <c r="PI190" s="91"/>
      <c r="PJ190" s="91"/>
      <c r="PK190" s="91"/>
      <c r="PL190" s="91"/>
      <c r="PM190" s="91"/>
      <c r="PN190" s="91"/>
      <c r="PO190" s="91"/>
      <c r="PP190" s="91"/>
      <c r="PQ190" s="91"/>
      <c r="PR190" s="91"/>
      <c r="PS190" s="91"/>
      <c r="PT190" s="91"/>
      <c r="PU190" s="91"/>
      <c r="PV190" s="91"/>
      <c r="PW190" s="91"/>
      <c r="PX190" s="91"/>
      <c r="PY190" s="91"/>
      <c r="PZ190" s="91"/>
      <c r="QA190" s="91"/>
      <c r="QB190" s="91"/>
      <c r="QC190" s="91"/>
      <c r="QD190" s="91"/>
      <c r="QE190" s="91"/>
      <c r="QF190" s="91"/>
      <c r="QG190" s="91"/>
      <c r="QH190" s="91"/>
      <c r="QI190" s="91"/>
      <c r="QJ190" s="91"/>
      <c r="QK190" s="91"/>
      <c r="QL190" s="91"/>
      <c r="QM190" s="91"/>
      <c r="QN190" s="91"/>
      <c r="QO190" s="91"/>
      <c r="QP190" s="91"/>
      <c r="QQ190" s="91"/>
      <c r="QR190" s="91"/>
      <c r="QS190" s="91"/>
      <c r="QT190" s="91"/>
      <c r="QU190" s="91"/>
      <c r="QV190" s="91"/>
      <c r="QW190" s="91"/>
      <c r="QX190" s="91"/>
      <c r="QY190" s="91"/>
      <c r="QZ190" s="91"/>
      <c r="RA190" s="91"/>
      <c r="RB190" s="91"/>
      <c r="RC190" s="91"/>
      <c r="RD190" s="91"/>
      <c r="RE190" s="91"/>
      <c r="RF190" s="91"/>
      <c r="RG190" s="91"/>
      <c r="RH190" s="91"/>
      <c r="RI190" s="91"/>
      <c r="RJ190" s="91"/>
      <c r="RK190" s="91"/>
      <c r="RL190" s="91"/>
      <c r="RM190" s="91"/>
      <c r="RN190" s="91"/>
      <c r="RO190" s="91"/>
      <c r="RP190" s="91"/>
      <c r="RQ190" s="91"/>
      <c r="RR190" s="91"/>
      <c r="RS190" s="91"/>
      <c r="RT190" s="91"/>
      <c r="RU190" s="91"/>
      <c r="RV190" s="91"/>
      <c r="RW190" s="91"/>
      <c r="RX190" s="91"/>
      <c r="RY190" s="91"/>
      <c r="RZ190" s="91"/>
      <c r="SA190" s="91"/>
      <c r="SB190" s="91"/>
      <c r="SC190" s="91"/>
      <c r="SD190" s="91"/>
      <c r="SE190" s="91"/>
      <c r="SF190" s="91"/>
      <c r="SG190" s="91"/>
      <c r="SH190" s="91"/>
      <c r="SI190" s="91"/>
      <c r="SJ190" s="91"/>
      <c r="SK190" s="91"/>
      <c r="SL190" s="91"/>
      <c r="SM190" s="91"/>
      <c r="SN190" s="91"/>
      <c r="SO190" s="91"/>
      <c r="SP190" s="91"/>
      <c r="SQ190" s="91"/>
      <c r="SR190" s="91"/>
      <c r="SS190" s="91"/>
      <c r="ST190" s="91"/>
      <c r="SU190" s="91"/>
      <c r="SV190" s="91"/>
      <c r="SW190" s="91"/>
      <c r="SX190" s="91"/>
      <c r="SY190" s="91"/>
      <c r="SZ190" s="91"/>
      <c r="TA190" s="91"/>
      <c r="TB190" s="91"/>
      <c r="TC190" s="91"/>
      <c r="TD190" s="91"/>
      <c r="TE190" s="91"/>
      <c r="TF190" s="91"/>
      <c r="TG190" s="91"/>
      <c r="TH190" s="91"/>
      <c r="TI190" s="91"/>
      <c r="TJ190" s="91"/>
      <c r="TK190" s="91"/>
      <c r="TL190" s="91"/>
      <c r="TM190" s="91"/>
      <c r="TN190" s="91"/>
      <c r="TO190" s="91"/>
      <c r="TP190" s="91"/>
      <c r="TQ190" s="91"/>
      <c r="TR190" s="91"/>
      <c r="TS190" s="91"/>
      <c r="TT190" s="91"/>
      <c r="TU190" s="91"/>
      <c r="TV190" s="91"/>
      <c r="TW190" s="91"/>
      <c r="TX190" s="91"/>
      <c r="TY190" s="91"/>
      <c r="TZ190" s="91"/>
      <c r="UA190" s="91"/>
      <c r="UB190" s="91"/>
      <c r="UC190" s="91"/>
      <c r="UD190" s="91"/>
      <c r="UE190" s="91"/>
      <c r="UF190" s="91"/>
      <c r="UG190" s="91"/>
      <c r="UH190" s="91"/>
      <c r="UI190" s="91"/>
      <c r="UJ190" s="91"/>
      <c r="UK190" s="91"/>
      <c r="UL190" s="91"/>
      <c r="UM190" s="91"/>
      <c r="UN190" s="91"/>
      <c r="UO190" s="91"/>
      <c r="UP190" s="91"/>
      <c r="UQ190" s="91"/>
      <c r="UR190" s="91"/>
      <c r="US190" s="91"/>
      <c r="UT190" s="91"/>
      <c r="UU190" s="91"/>
      <c r="UV190" s="91"/>
      <c r="UW190" s="91"/>
      <c r="UX190" s="91"/>
      <c r="UY190" s="91"/>
      <c r="UZ190" s="91"/>
      <c r="VA190" s="91"/>
      <c r="VB190" s="91"/>
      <c r="VC190" s="91"/>
      <c r="VD190" s="91"/>
      <c r="VE190" s="91"/>
      <c r="VF190" s="91"/>
      <c r="VG190" s="91"/>
      <c r="VH190" s="91"/>
      <c r="VI190" s="91"/>
      <c r="VJ190" s="91"/>
      <c r="VK190" s="91"/>
      <c r="VL190" s="91"/>
      <c r="VM190" s="91"/>
      <c r="VN190" s="91"/>
      <c r="VO190" s="91"/>
      <c r="VP190" s="91"/>
      <c r="VQ190" s="91"/>
      <c r="VR190" s="91"/>
      <c r="VS190" s="91"/>
      <c r="VT190" s="91"/>
      <c r="VU190" s="91"/>
      <c r="VV190" s="91"/>
      <c r="VW190" s="91"/>
      <c r="VX190" s="91"/>
      <c r="VY190" s="91"/>
      <c r="VZ190" s="91"/>
      <c r="WA190" s="91"/>
      <c r="WB190" s="91"/>
      <c r="WC190" s="91"/>
      <c r="WD190" s="91"/>
      <c r="WE190" s="91"/>
      <c r="WF190" s="91"/>
      <c r="WG190" s="91"/>
      <c r="WH190" s="91"/>
      <c r="WI190" s="91"/>
      <c r="WJ190" s="91"/>
      <c r="WK190" s="91"/>
      <c r="WL190" s="91"/>
      <c r="WM190" s="91"/>
      <c r="WN190" s="91"/>
      <c r="WO190" s="91"/>
      <c r="WP190" s="91"/>
      <c r="WQ190" s="91"/>
      <c r="WR190" s="91"/>
      <c r="WS190" s="91"/>
      <c r="WT190" s="91"/>
      <c r="WU190" s="91"/>
      <c r="WV190" s="91"/>
      <c r="WW190" s="91"/>
      <c r="WX190" s="91"/>
      <c r="WY190" s="91"/>
      <c r="WZ190" s="91"/>
      <c r="XA190" s="91"/>
      <c r="XB190" s="91"/>
      <c r="XC190" s="91"/>
      <c r="XD190" s="91"/>
      <c r="XE190" s="91"/>
      <c r="XF190" s="91"/>
      <c r="XG190" s="91"/>
      <c r="XH190" s="91"/>
      <c r="XI190" s="91"/>
      <c r="XJ190" s="91"/>
      <c r="XK190" s="91"/>
      <c r="XL190" s="91"/>
      <c r="XM190" s="91"/>
      <c r="XN190" s="91"/>
      <c r="XO190" s="91"/>
      <c r="XP190" s="91"/>
      <c r="XQ190" s="91"/>
      <c r="XR190" s="91"/>
      <c r="XS190" s="91"/>
      <c r="XT190" s="91"/>
      <c r="XU190" s="91"/>
      <c r="XV190" s="91"/>
      <c r="XW190" s="91"/>
      <c r="XX190" s="91"/>
      <c r="XY190" s="91"/>
      <c r="XZ190" s="91"/>
      <c r="YA190" s="91"/>
      <c r="YB190" s="91"/>
      <c r="YC190" s="91"/>
      <c r="YD190" s="91"/>
      <c r="YE190" s="91"/>
      <c r="YF190" s="91"/>
      <c r="YG190" s="91"/>
      <c r="YH190" s="91"/>
      <c r="YI190" s="91"/>
      <c r="YJ190" s="91"/>
      <c r="YK190" s="91"/>
      <c r="YL190" s="91"/>
      <c r="YM190" s="91"/>
      <c r="YN190" s="91"/>
      <c r="YO190" s="91"/>
      <c r="YP190" s="91"/>
      <c r="YQ190" s="91"/>
      <c r="YR190" s="91"/>
      <c r="YS190" s="91"/>
      <c r="YT190" s="91"/>
      <c r="YU190" s="91"/>
      <c r="YV190" s="91"/>
      <c r="YW190" s="91"/>
      <c r="YX190" s="91"/>
      <c r="YY190" s="91"/>
      <c r="YZ190" s="91"/>
      <c r="ZA190" s="91"/>
      <c r="ZB190" s="91"/>
      <c r="ZC190" s="91"/>
      <c r="ZD190" s="91"/>
      <c r="ZE190" s="91"/>
      <c r="ZF190" s="91"/>
      <c r="ZG190" s="91"/>
      <c r="ZH190" s="91"/>
      <c r="ZI190" s="91"/>
      <c r="ZJ190" s="91"/>
      <c r="ZK190" s="91"/>
      <c r="ZL190" s="91"/>
      <c r="ZM190" s="91"/>
      <c r="ZN190" s="91"/>
      <c r="ZO190" s="91"/>
      <c r="ZP190" s="91"/>
      <c r="ZQ190" s="91"/>
      <c r="ZR190" s="91"/>
      <c r="ZS190" s="91"/>
      <c r="ZT190" s="91"/>
      <c r="ZU190" s="91"/>
      <c r="ZV190" s="91"/>
      <c r="ZW190" s="91"/>
      <c r="ZX190" s="91"/>
      <c r="ZY190" s="91"/>
      <c r="ZZ190" s="91"/>
      <c r="AAA190" s="91"/>
      <c r="AAB190" s="91"/>
      <c r="AAC190" s="91"/>
      <c r="AAD190" s="91"/>
      <c r="AAE190" s="91"/>
      <c r="AAF190" s="91"/>
      <c r="AAG190" s="91"/>
      <c r="AAH190" s="91"/>
      <c r="AAI190" s="91"/>
      <c r="AAJ190" s="91"/>
      <c r="AAK190" s="91"/>
      <c r="AAL190" s="91"/>
      <c r="AAM190" s="91"/>
      <c r="AAN190" s="91"/>
      <c r="AAO190" s="91"/>
      <c r="AAP190" s="91"/>
      <c r="AAQ190" s="91"/>
      <c r="AAR190" s="91"/>
      <c r="AAS190" s="91"/>
      <c r="AAT190" s="91"/>
      <c r="AAU190" s="91"/>
      <c r="AAV190" s="91"/>
      <c r="AAW190" s="91"/>
      <c r="AAX190" s="91"/>
      <c r="AAY190" s="91"/>
      <c r="AAZ190" s="91"/>
      <c r="ABA190" s="91"/>
      <c r="ABB190" s="91"/>
      <c r="ABC190" s="91"/>
      <c r="ABD190" s="91"/>
      <c r="ABE190" s="91"/>
      <c r="ABF190" s="91"/>
      <c r="ABG190" s="91"/>
      <c r="ABH190" s="91"/>
      <c r="ABI190" s="91"/>
      <c r="ABJ190" s="91"/>
      <c r="ABK190" s="91"/>
      <c r="ABL190" s="91"/>
      <c r="ABM190" s="91"/>
      <c r="ABN190" s="91"/>
      <c r="ABO190" s="91"/>
      <c r="ABP190" s="91"/>
      <c r="ABQ190" s="91"/>
      <c r="ABR190" s="91"/>
      <c r="ABS190" s="91"/>
      <c r="ABT190" s="91"/>
      <c r="ABU190" s="91"/>
      <c r="ABV190" s="91"/>
      <c r="ABW190" s="91"/>
      <c r="ABX190" s="91"/>
      <c r="ABY190" s="91"/>
      <c r="ABZ190" s="91"/>
      <c r="ACA190" s="91"/>
      <c r="ACB190" s="91"/>
      <c r="ACC190" s="91"/>
      <c r="ACD190" s="91"/>
      <c r="ACE190" s="91"/>
      <c r="ACF190" s="91"/>
      <c r="ACG190" s="91"/>
      <c r="ACH190" s="91"/>
      <c r="ACI190" s="91"/>
      <c r="ACJ190" s="91"/>
      <c r="ACK190" s="91"/>
      <c r="ACL190" s="91"/>
      <c r="ACM190" s="91"/>
      <c r="ACN190" s="91"/>
      <c r="ACO190" s="91"/>
      <c r="ACP190" s="91"/>
      <c r="ACQ190" s="91"/>
      <c r="ACR190" s="91"/>
      <c r="ACS190" s="91"/>
      <c r="ACT190" s="91"/>
      <c r="ACU190" s="91"/>
      <c r="ACV190" s="91"/>
      <c r="ACW190" s="91"/>
      <c r="ACX190" s="91"/>
      <c r="ACY190" s="91"/>
      <c r="ACZ190" s="91"/>
      <c r="ADA190" s="91"/>
      <c r="ADB190" s="91"/>
      <c r="ADC190" s="91"/>
      <c r="ADD190" s="91"/>
      <c r="ADE190" s="91"/>
      <c r="ADF190" s="91"/>
      <c r="ADG190" s="91"/>
      <c r="ADH190" s="91"/>
      <c r="ADI190" s="91"/>
      <c r="ADJ190" s="91"/>
      <c r="ADK190" s="91"/>
      <c r="ADL190" s="91"/>
      <c r="ADM190" s="91"/>
      <c r="ADN190" s="91"/>
      <c r="ADO190" s="91"/>
      <c r="ADP190" s="91"/>
      <c r="ADQ190" s="91"/>
      <c r="ADR190" s="91"/>
      <c r="ADS190" s="91"/>
      <c r="ADT190" s="91"/>
      <c r="ADU190" s="91"/>
      <c r="ADV190" s="91"/>
      <c r="ADW190" s="91"/>
      <c r="ADX190" s="91"/>
      <c r="ADY190" s="91"/>
      <c r="ADZ190" s="91"/>
      <c r="AEA190" s="91"/>
      <c r="AEB190" s="91"/>
      <c r="AEC190" s="91"/>
      <c r="AED190" s="91"/>
      <c r="AEE190" s="91"/>
      <c r="AEF190" s="91"/>
      <c r="AEG190" s="91"/>
      <c r="AEH190" s="91"/>
      <c r="AEI190" s="91"/>
      <c r="AEJ190" s="91"/>
      <c r="AEK190" s="91"/>
      <c r="AEL190" s="91"/>
      <c r="AEM190" s="91"/>
      <c r="AEN190" s="91"/>
      <c r="AEO190" s="91"/>
      <c r="AEP190" s="91"/>
      <c r="AEQ190" s="91"/>
      <c r="AER190" s="91"/>
      <c r="AES190" s="91"/>
      <c r="AET190" s="91"/>
      <c r="AEU190" s="91"/>
      <c r="AEV190" s="91"/>
      <c r="AEW190" s="91"/>
      <c r="AEX190" s="91"/>
      <c r="AEY190" s="91"/>
      <c r="AEZ190" s="91"/>
      <c r="AFA190" s="91"/>
      <c r="AFB190" s="91"/>
      <c r="AFC190" s="91"/>
      <c r="AFD190" s="91"/>
      <c r="AFE190" s="91"/>
      <c r="AFF190" s="91"/>
      <c r="AFG190" s="91"/>
      <c r="AFH190" s="91"/>
      <c r="AFI190" s="91"/>
      <c r="AFJ190" s="91"/>
      <c r="AFK190" s="91"/>
      <c r="AFL190" s="91"/>
      <c r="AFM190" s="91"/>
      <c r="AFN190" s="91"/>
      <c r="AFO190" s="91"/>
      <c r="AFP190" s="91"/>
      <c r="AFQ190" s="91"/>
      <c r="AFR190" s="91"/>
      <c r="AFS190" s="91"/>
      <c r="AFT190" s="91"/>
      <c r="AFU190" s="91"/>
      <c r="AFV190" s="91"/>
      <c r="AFW190" s="91"/>
      <c r="AFX190" s="91"/>
      <c r="AFY190" s="91"/>
      <c r="AFZ190" s="91"/>
      <c r="AGA190" s="91"/>
      <c r="AGB190" s="91"/>
      <c r="AGC190" s="91"/>
      <c r="AGD190" s="91"/>
      <c r="AGE190" s="91"/>
      <c r="AGF190" s="91"/>
      <c r="AGG190" s="91"/>
      <c r="AGH190" s="91"/>
      <c r="AGI190" s="91"/>
      <c r="AGJ190" s="91"/>
      <c r="AGK190" s="91"/>
      <c r="AGL190" s="91"/>
      <c r="AGM190" s="91"/>
      <c r="AGN190" s="91"/>
      <c r="AGO190" s="91"/>
      <c r="AGP190" s="91"/>
      <c r="AGQ190" s="91"/>
      <c r="AGR190" s="91"/>
      <c r="AGS190" s="91"/>
      <c r="AGT190" s="91"/>
      <c r="AGU190" s="91"/>
      <c r="AGV190" s="91"/>
      <c r="AGW190" s="91"/>
      <c r="AGX190" s="91"/>
      <c r="AGY190" s="91"/>
      <c r="AGZ190" s="91"/>
      <c r="AHA190" s="91"/>
      <c r="AHB190" s="91"/>
      <c r="AHC190" s="91"/>
      <c r="AHD190" s="91"/>
      <c r="AHE190" s="91"/>
      <c r="AHF190" s="91"/>
      <c r="AHG190" s="91"/>
      <c r="AHH190" s="91"/>
      <c r="AHI190" s="91"/>
      <c r="AHJ190" s="91"/>
      <c r="AHK190" s="91"/>
      <c r="AHL190" s="91"/>
      <c r="AHM190" s="91"/>
      <c r="AHN190" s="91"/>
      <c r="AHO190" s="91"/>
      <c r="AHP190" s="91"/>
      <c r="AHQ190" s="91"/>
      <c r="AHR190" s="91"/>
      <c r="AHS190" s="91"/>
      <c r="AHT190" s="91"/>
      <c r="AHU190" s="91"/>
      <c r="AHV190" s="91"/>
      <c r="AHW190" s="91"/>
      <c r="AHX190" s="91"/>
      <c r="AHY190" s="91"/>
      <c r="AHZ190" s="91"/>
      <c r="AIA190" s="91"/>
      <c r="AIB190" s="91"/>
      <c r="AIC190" s="91"/>
      <c r="AID190" s="91"/>
      <c r="AIE190" s="91"/>
      <c r="AIF190" s="91"/>
      <c r="AIG190" s="91"/>
      <c r="AIH190" s="91"/>
      <c r="AII190" s="91"/>
      <c r="AIJ190" s="91"/>
      <c r="AIK190" s="91"/>
      <c r="AIL190" s="91"/>
      <c r="AIM190" s="91"/>
      <c r="AIN190" s="91"/>
      <c r="AIO190" s="91"/>
      <c r="AIP190" s="91"/>
      <c r="AIQ190" s="91"/>
      <c r="AIR190" s="91"/>
      <c r="AIS190" s="91"/>
      <c r="AIT190" s="91"/>
      <c r="AIU190" s="91"/>
      <c r="AIV190" s="91"/>
      <c r="AIW190" s="91"/>
      <c r="AIX190" s="91"/>
      <c r="AIY190" s="91"/>
      <c r="AIZ190" s="91"/>
      <c r="AJA190" s="91"/>
      <c r="AJB190" s="91"/>
      <c r="AJC190" s="91"/>
      <c r="AJD190" s="91"/>
      <c r="AJE190" s="91"/>
      <c r="AJF190" s="91"/>
      <c r="AJG190" s="91"/>
      <c r="AJH190" s="91"/>
      <c r="AJI190" s="91"/>
      <c r="AJJ190" s="91"/>
      <c r="AJK190" s="91"/>
      <c r="AJL190" s="91"/>
      <c r="AJM190" s="91"/>
      <c r="AJN190" s="91"/>
      <c r="AJO190" s="91"/>
      <c r="AJP190" s="91"/>
      <c r="AJQ190" s="91"/>
      <c r="AJR190" s="91"/>
      <c r="AJS190" s="91"/>
      <c r="AJT190" s="91"/>
      <c r="AJU190" s="91"/>
      <c r="AJV190" s="91"/>
      <c r="AJW190" s="91"/>
      <c r="AJX190" s="91"/>
      <c r="AJY190" s="91"/>
      <c r="AJZ190" s="91"/>
      <c r="AKA190" s="91"/>
      <c r="AKB190" s="91"/>
      <c r="AKC190" s="91"/>
      <c r="AKD190" s="91"/>
      <c r="AKE190" s="91"/>
      <c r="AKF190" s="91"/>
      <c r="AKG190" s="91"/>
      <c r="AKH190" s="91"/>
      <c r="AKI190" s="91"/>
      <c r="AKJ190" s="91"/>
      <c r="AKK190" s="91"/>
      <c r="AKL190" s="91"/>
      <c r="AKM190" s="91"/>
      <c r="AKN190" s="91"/>
      <c r="AKO190" s="91"/>
      <c r="AKP190" s="91"/>
      <c r="AKQ190" s="91"/>
      <c r="AKR190" s="91"/>
      <c r="AKS190" s="91"/>
      <c r="AKT190" s="91"/>
      <c r="AKU190" s="91"/>
      <c r="AKV190" s="91"/>
      <c r="AKW190" s="91"/>
      <c r="AKX190" s="91"/>
      <c r="AKY190" s="91"/>
      <c r="AKZ190" s="91"/>
      <c r="ALA190" s="91"/>
      <c r="ALB190" s="91"/>
      <c r="ALC190" s="91"/>
      <c r="ALD190" s="91"/>
      <c r="ALE190" s="91"/>
      <c r="ALF190" s="91"/>
      <c r="ALG190" s="91"/>
      <c r="ALH190" s="91"/>
      <c r="ALI190" s="91"/>
      <c r="ALJ190" s="91"/>
      <c r="ALK190" s="91"/>
      <c r="ALL190" s="91"/>
      <c r="ALM190" s="91"/>
      <c r="ALN190" s="91"/>
      <c r="ALO190" s="91"/>
      <c r="ALP190" s="91"/>
      <c r="ALQ190" s="91"/>
      <c r="ALR190" s="91"/>
      <c r="ALS190" s="91"/>
      <c r="ALT190" s="91"/>
      <c r="ALU190" s="91"/>
      <c r="ALV190" s="91"/>
      <c r="ALW190" s="91"/>
      <c r="ALX190" s="91"/>
      <c r="ALY190" s="91"/>
      <c r="ALZ190" s="91"/>
      <c r="AMA190" s="91"/>
      <c r="AMB190" s="91"/>
      <c r="AMC190" s="91"/>
      <c r="AMD190" s="91"/>
      <c r="AME190" s="91"/>
      <c r="AMF190" s="91"/>
      <c r="AMG190" s="91"/>
      <c r="AMH190" s="91"/>
      <c r="AMI190" s="91"/>
      <c r="AMJ190" s="91"/>
      <c r="AMK190" s="91"/>
      <c r="AML190" s="91"/>
      <c r="AMM190" s="91"/>
      <c r="AMN190" s="91"/>
      <c r="AMO190" s="91"/>
      <c r="AMP190" s="91"/>
      <c r="AMQ190" s="91"/>
      <c r="AMR190" s="91"/>
      <c r="AMS190" s="91"/>
      <c r="AMT190" s="91"/>
      <c r="AMU190" s="91"/>
      <c r="AMV190" s="91"/>
      <c r="AMW190" s="91"/>
      <c r="AMX190" s="91"/>
      <c r="AMY190" s="91"/>
      <c r="AMZ190" s="91"/>
      <c r="ANA190" s="91"/>
      <c r="ANB190" s="91"/>
      <c r="ANC190" s="91"/>
      <c r="AND190" s="91"/>
      <c r="ANE190" s="91"/>
      <c r="ANF190" s="91"/>
      <c r="ANG190" s="91"/>
      <c r="ANH190" s="91"/>
      <c r="ANI190" s="91"/>
      <c r="ANJ190" s="91"/>
      <c r="ANK190" s="91"/>
      <c r="ANL190" s="91"/>
      <c r="ANM190" s="91"/>
      <c r="ANN190" s="91"/>
      <c r="ANO190" s="91"/>
      <c r="ANP190" s="91"/>
      <c r="ANQ190" s="91"/>
      <c r="ANR190" s="91"/>
      <c r="ANS190" s="91"/>
      <c r="ANT190" s="91"/>
      <c r="ANU190" s="91"/>
      <c r="ANV190" s="91"/>
      <c r="ANW190" s="91"/>
      <c r="ANX190" s="91"/>
      <c r="ANY190" s="91"/>
      <c r="ANZ190" s="91"/>
      <c r="AOA190" s="91"/>
      <c r="AOB190" s="91"/>
      <c r="AOC190" s="91"/>
      <c r="AOD190" s="91"/>
      <c r="AOE190" s="91"/>
      <c r="AOF190" s="91"/>
      <c r="AOG190" s="91"/>
      <c r="AOH190" s="91"/>
      <c r="AOI190" s="91"/>
      <c r="AOJ190" s="91"/>
      <c r="AOK190" s="91"/>
      <c r="AOL190" s="91"/>
      <c r="AOM190" s="91"/>
      <c r="AON190" s="91"/>
      <c r="AOO190" s="91"/>
      <c r="AOP190" s="91"/>
      <c r="AOQ190" s="91"/>
      <c r="AOR190" s="91"/>
      <c r="AOS190" s="91"/>
      <c r="AOT190" s="91"/>
      <c r="AOU190" s="91"/>
      <c r="AOV190" s="91"/>
      <c r="AOW190" s="91"/>
      <c r="AOX190" s="91"/>
      <c r="AOY190" s="91"/>
      <c r="AOZ190" s="91"/>
      <c r="APA190" s="91"/>
      <c r="APB190" s="91"/>
      <c r="APC190" s="91"/>
      <c r="APD190" s="91"/>
      <c r="APE190" s="91"/>
      <c r="APF190" s="91"/>
      <c r="APG190" s="91"/>
      <c r="APH190" s="91"/>
      <c r="API190" s="91"/>
      <c r="APJ190" s="91"/>
      <c r="APK190" s="91"/>
      <c r="APL190" s="91"/>
      <c r="APM190" s="91"/>
      <c r="APN190" s="91"/>
      <c r="APO190" s="91"/>
      <c r="APP190" s="91"/>
      <c r="APQ190" s="91"/>
      <c r="APR190" s="91"/>
      <c r="APS190" s="91"/>
      <c r="APT190" s="91"/>
      <c r="APU190" s="91"/>
      <c r="APV190" s="91"/>
      <c r="APW190" s="91"/>
      <c r="APX190" s="91"/>
      <c r="APY190" s="91"/>
      <c r="APZ190" s="91"/>
      <c r="AQA190" s="91"/>
      <c r="AQB190" s="91"/>
      <c r="AQC190" s="91"/>
      <c r="AQD190" s="91"/>
      <c r="AQE190" s="91"/>
      <c r="AQF190" s="91"/>
      <c r="AQG190" s="91"/>
      <c r="AQH190" s="91"/>
      <c r="AQI190" s="91"/>
      <c r="AQJ190" s="91"/>
      <c r="AQK190" s="91"/>
      <c r="AQL190" s="91"/>
      <c r="AQM190" s="91"/>
      <c r="AQN190" s="91"/>
      <c r="AQO190" s="91"/>
      <c r="AQP190" s="91"/>
      <c r="AQQ190" s="91"/>
      <c r="AQR190" s="91"/>
      <c r="AQS190" s="91"/>
      <c r="AQT190" s="91"/>
      <c r="AQU190" s="91"/>
      <c r="AQV190" s="91"/>
      <c r="AQW190" s="91"/>
      <c r="AQX190" s="91"/>
      <c r="AQY190" s="91"/>
      <c r="AQZ190" s="91"/>
      <c r="ARA190" s="91"/>
      <c r="ARB190" s="91"/>
      <c r="ARC190" s="91"/>
      <c r="ARD190" s="91"/>
      <c r="ARE190" s="91"/>
      <c r="ARF190" s="91"/>
      <c r="ARG190" s="91"/>
      <c r="ARH190" s="91"/>
      <c r="ARI190" s="91"/>
      <c r="ARJ190" s="91"/>
      <c r="ARK190" s="91"/>
      <c r="ARL190" s="91"/>
      <c r="ARM190" s="91"/>
      <c r="ARN190" s="91"/>
      <c r="ARO190" s="91"/>
      <c r="ARP190" s="91"/>
      <c r="ARQ190" s="91"/>
      <c r="ARR190" s="91"/>
      <c r="ARS190" s="91"/>
      <c r="ART190" s="91"/>
      <c r="ARU190" s="91"/>
      <c r="ARV190" s="91"/>
      <c r="ARW190" s="91"/>
      <c r="ARX190" s="91"/>
      <c r="ARY190" s="91"/>
      <c r="ARZ190" s="91"/>
      <c r="ASA190" s="91"/>
      <c r="ASB190" s="91"/>
      <c r="ASC190" s="91"/>
      <c r="ASD190" s="91"/>
      <c r="ASE190" s="91"/>
      <c r="ASF190" s="91"/>
      <c r="ASG190" s="91"/>
      <c r="ASH190" s="91"/>
      <c r="ASI190" s="91"/>
      <c r="ASJ190" s="91"/>
      <c r="ASK190" s="91"/>
      <c r="ASL190" s="91"/>
      <c r="ASM190" s="91"/>
      <c r="ASN190" s="91"/>
      <c r="ASO190" s="91"/>
      <c r="ASP190" s="91"/>
      <c r="ASQ190" s="91"/>
      <c r="ASR190" s="91"/>
      <c r="ASS190" s="91"/>
      <c r="AST190" s="91"/>
      <c r="ASU190" s="91"/>
      <c r="ASV190" s="91"/>
      <c r="ASW190" s="91"/>
      <c r="ASX190" s="91"/>
      <c r="ASY190" s="91"/>
      <c r="ASZ190" s="91"/>
      <c r="ATA190" s="91"/>
      <c r="ATB190" s="91"/>
      <c r="ATC190" s="91"/>
      <c r="ATD190" s="91"/>
      <c r="ATE190" s="91"/>
      <c r="ATF190" s="91"/>
      <c r="ATG190" s="91"/>
      <c r="ATH190" s="91"/>
      <c r="ATI190" s="91"/>
      <c r="ATJ190" s="91"/>
      <c r="ATK190" s="91"/>
      <c r="ATL190" s="91"/>
      <c r="ATM190" s="91"/>
      <c r="ATN190" s="91"/>
      <c r="ATO190" s="91"/>
      <c r="ATP190" s="91"/>
      <c r="ATQ190" s="91"/>
      <c r="ATR190" s="91"/>
      <c r="ATS190" s="91"/>
      <c r="ATT190" s="91"/>
      <c r="ATU190" s="91"/>
      <c r="ATV190" s="91"/>
      <c r="ATW190" s="91"/>
      <c r="ATX190" s="91"/>
      <c r="ATY190" s="91"/>
      <c r="ATZ190" s="91"/>
      <c r="AUA190" s="91"/>
      <c r="AUB190" s="91"/>
      <c r="AUC190" s="91"/>
      <c r="AUD190" s="91"/>
      <c r="AUE190" s="91"/>
      <c r="AUF190" s="91"/>
      <c r="AUG190" s="91"/>
      <c r="AUH190" s="91"/>
      <c r="AUI190" s="91"/>
      <c r="AUJ190" s="91"/>
      <c r="AUK190" s="91"/>
      <c r="AUL190" s="91"/>
      <c r="AUM190" s="91"/>
      <c r="AUN190" s="91"/>
      <c r="AUO190" s="91"/>
      <c r="AUP190" s="91"/>
      <c r="AUQ190" s="91"/>
      <c r="AUR190" s="91"/>
      <c r="AUS190" s="91"/>
      <c r="AUT190" s="91"/>
      <c r="AUU190" s="91"/>
      <c r="AUV190" s="91"/>
      <c r="AUW190" s="91"/>
      <c r="AUX190" s="91"/>
      <c r="AUY190" s="91"/>
      <c r="AUZ190" s="91"/>
      <c r="AVA190" s="91"/>
      <c r="AVB190" s="91"/>
      <c r="AVC190" s="91"/>
      <c r="AVD190" s="91"/>
      <c r="AVE190" s="91"/>
      <c r="AVF190" s="91"/>
      <c r="AVG190" s="91"/>
      <c r="AVH190" s="91"/>
      <c r="AVI190" s="91"/>
      <c r="AVJ190" s="91"/>
      <c r="AVK190" s="91"/>
      <c r="AVL190" s="91"/>
      <c r="AVM190" s="91"/>
      <c r="AVN190" s="91"/>
      <c r="AVO190" s="91"/>
      <c r="AVP190" s="91"/>
      <c r="AVQ190" s="91"/>
      <c r="AVR190" s="91"/>
      <c r="AVS190" s="91"/>
      <c r="AVT190" s="91"/>
      <c r="AVU190" s="91"/>
      <c r="AVV190" s="91"/>
      <c r="AVW190" s="91"/>
      <c r="AVX190" s="91"/>
      <c r="AVY190" s="91"/>
      <c r="AVZ190" s="91"/>
      <c r="AWA190" s="91"/>
      <c r="AWB190" s="91"/>
      <c r="AWC190" s="91"/>
      <c r="AWD190" s="91"/>
      <c r="AWE190" s="91"/>
      <c r="AWF190" s="91"/>
      <c r="AWG190" s="91"/>
      <c r="AWH190" s="91"/>
      <c r="AWI190" s="91"/>
      <c r="AWJ190" s="91"/>
      <c r="AWK190" s="91"/>
      <c r="AWL190" s="91"/>
      <c r="AWM190" s="91"/>
      <c r="AWN190" s="91"/>
      <c r="AWO190" s="91"/>
      <c r="AWP190" s="91"/>
      <c r="AWQ190" s="91"/>
      <c r="AWR190" s="91"/>
      <c r="AWS190" s="91"/>
      <c r="AWT190" s="91"/>
      <c r="AWU190" s="91"/>
      <c r="AWV190" s="91"/>
      <c r="AWW190" s="91"/>
      <c r="AWX190" s="91"/>
      <c r="AWY190" s="91"/>
      <c r="AWZ190" s="91"/>
      <c r="AXA190" s="91"/>
      <c r="AXB190" s="91"/>
      <c r="AXC190" s="91"/>
      <c r="AXD190" s="91"/>
      <c r="AXE190" s="91"/>
      <c r="AXF190" s="91"/>
      <c r="AXG190" s="91"/>
      <c r="AXH190" s="91"/>
      <c r="AXI190" s="91"/>
      <c r="AXJ190" s="91"/>
      <c r="AXK190" s="91"/>
      <c r="AXL190" s="91"/>
      <c r="AXM190" s="91"/>
      <c r="AXN190" s="91"/>
      <c r="AXO190" s="91"/>
      <c r="AXP190" s="91"/>
      <c r="AXQ190" s="91"/>
      <c r="AXR190" s="91"/>
      <c r="AXS190" s="91"/>
      <c r="AXT190" s="91"/>
      <c r="AXU190" s="91"/>
      <c r="AXV190" s="91"/>
      <c r="AXW190" s="91"/>
      <c r="AXX190" s="91"/>
      <c r="AXY190" s="91"/>
      <c r="AXZ190" s="91"/>
      <c r="AYA190" s="91"/>
      <c r="AYB190" s="91"/>
      <c r="AYC190" s="91"/>
      <c r="AYD190" s="91"/>
      <c r="AYE190" s="91"/>
      <c r="AYF190" s="91"/>
      <c r="AYG190" s="91"/>
      <c r="AYH190" s="91"/>
      <c r="AYI190" s="91"/>
      <c r="AYJ190" s="91"/>
      <c r="AYK190" s="91"/>
      <c r="AYL190" s="91"/>
      <c r="AYM190" s="91"/>
      <c r="AYN190" s="91"/>
      <c r="AYO190" s="91"/>
      <c r="AYP190" s="91"/>
      <c r="AYQ190" s="91"/>
      <c r="AYR190" s="91"/>
      <c r="AYS190" s="91"/>
      <c r="AYT190" s="91"/>
      <c r="AYU190" s="91"/>
      <c r="AYV190" s="91"/>
      <c r="AYW190" s="91"/>
      <c r="AYX190" s="91"/>
      <c r="AYY190" s="91"/>
      <c r="AYZ190" s="91"/>
      <c r="AZA190" s="91"/>
      <c r="AZB190" s="91"/>
      <c r="AZC190" s="91"/>
      <c r="AZD190" s="91"/>
      <c r="AZE190" s="91"/>
      <c r="AZF190" s="91"/>
      <c r="AZG190" s="91"/>
      <c r="AZH190" s="91"/>
      <c r="AZI190" s="91"/>
      <c r="AZJ190" s="91"/>
      <c r="AZK190" s="91"/>
      <c r="AZL190" s="91"/>
      <c r="AZM190" s="91"/>
      <c r="AZN190" s="91"/>
      <c r="AZO190" s="91"/>
      <c r="AZP190" s="91"/>
      <c r="AZQ190" s="91"/>
      <c r="AZR190" s="91"/>
      <c r="AZS190" s="91"/>
      <c r="AZT190" s="91"/>
      <c r="AZU190" s="91"/>
      <c r="AZV190" s="91"/>
      <c r="AZW190" s="91"/>
      <c r="AZX190" s="91"/>
      <c r="AZY190" s="91"/>
      <c r="AZZ190" s="91"/>
      <c r="BAA190" s="91"/>
      <c r="BAB190" s="91"/>
      <c r="BAC190" s="91"/>
      <c r="BAD190" s="91"/>
      <c r="BAE190" s="91"/>
      <c r="BAF190" s="91"/>
      <c r="BAG190" s="91"/>
      <c r="BAH190" s="91"/>
      <c r="BAI190" s="91"/>
      <c r="BAJ190" s="91"/>
      <c r="BAK190" s="91"/>
      <c r="BAL190" s="91"/>
      <c r="BAM190" s="91"/>
      <c r="BAN190" s="91"/>
      <c r="BAO190" s="91"/>
      <c r="BAP190" s="91"/>
      <c r="BAQ190" s="91"/>
      <c r="BAR190" s="91"/>
      <c r="BAS190" s="91"/>
      <c r="BAT190" s="91"/>
      <c r="BAU190" s="91"/>
      <c r="BAV190" s="91"/>
      <c r="BAW190" s="91"/>
      <c r="BAX190" s="91"/>
      <c r="BAY190" s="91"/>
      <c r="BAZ190" s="91"/>
      <c r="BBA190" s="91"/>
      <c r="BBB190" s="91"/>
      <c r="BBC190" s="91"/>
      <c r="BBD190" s="91"/>
      <c r="BBE190" s="91"/>
      <c r="BBF190" s="91"/>
      <c r="BBG190" s="91"/>
      <c r="BBH190" s="91"/>
      <c r="BBI190" s="91"/>
      <c r="BBJ190" s="91"/>
      <c r="BBK190" s="91"/>
      <c r="BBL190" s="91"/>
      <c r="BBM190" s="91"/>
      <c r="BBN190" s="91"/>
      <c r="BBO190" s="91"/>
      <c r="BBP190" s="91"/>
      <c r="BBQ190" s="91"/>
      <c r="BBR190" s="91"/>
      <c r="BBS190" s="91"/>
      <c r="BBT190" s="91"/>
      <c r="BBU190" s="91"/>
      <c r="BBV190" s="91"/>
      <c r="BBW190" s="91"/>
      <c r="BBX190" s="91"/>
      <c r="BBY190" s="91"/>
      <c r="BBZ190" s="91"/>
      <c r="BCA190" s="91"/>
      <c r="BCB190" s="91"/>
      <c r="BCC190" s="91"/>
      <c r="BCD190" s="91"/>
      <c r="BCE190" s="91"/>
      <c r="BCF190" s="91"/>
      <c r="BCG190" s="91"/>
      <c r="BCH190" s="91"/>
      <c r="BCI190" s="91"/>
      <c r="BCJ190" s="91"/>
      <c r="BCK190" s="91"/>
      <c r="BCL190" s="91"/>
      <c r="BCM190" s="91"/>
      <c r="BCN190" s="91"/>
      <c r="BCO190" s="91"/>
      <c r="BCP190" s="91"/>
      <c r="BCQ190" s="91"/>
      <c r="BCR190" s="91"/>
      <c r="BCS190" s="91"/>
      <c r="BCT190" s="91"/>
      <c r="BCU190" s="91"/>
      <c r="BCV190" s="91"/>
      <c r="BCW190" s="91"/>
      <c r="BCX190" s="91"/>
      <c r="BCY190" s="91"/>
      <c r="BCZ190" s="91"/>
      <c r="BDA190" s="91"/>
      <c r="BDB190" s="91"/>
      <c r="BDC190" s="91"/>
      <c r="BDD190" s="91"/>
      <c r="BDE190" s="91"/>
      <c r="BDF190" s="91"/>
      <c r="BDG190" s="91"/>
      <c r="BDH190" s="91"/>
      <c r="BDI190" s="91"/>
      <c r="BDJ190" s="91"/>
      <c r="BDK190" s="91"/>
      <c r="BDL190" s="91"/>
      <c r="BDM190" s="91"/>
      <c r="BDN190" s="91"/>
      <c r="BDO190" s="91"/>
      <c r="BDP190" s="91"/>
      <c r="BDQ190" s="91"/>
      <c r="BDR190" s="91"/>
      <c r="BDS190" s="91"/>
      <c r="BDT190" s="91"/>
      <c r="BDU190" s="91"/>
      <c r="BDV190" s="91"/>
      <c r="BDW190" s="91"/>
      <c r="BDX190" s="91"/>
      <c r="BDY190" s="91"/>
      <c r="BDZ190" s="91"/>
      <c r="BEA190" s="91"/>
      <c r="BEB190" s="91"/>
      <c r="BEC190" s="91"/>
      <c r="BED190" s="91"/>
      <c r="BEE190" s="91"/>
      <c r="BEF190" s="91"/>
      <c r="BEG190" s="91"/>
      <c r="BEH190" s="91"/>
      <c r="BEI190" s="91"/>
      <c r="BEJ190" s="91"/>
      <c r="BEK190" s="91"/>
      <c r="BEL190" s="91"/>
      <c r="BEM190" s="91"/>
      <c r="BEN190" s="91"/>
      <c r="BEO190" s="91"/>
      <c r="BEP190" s="91"/>
      <c r="BEQ190" s="91"/>
      <c r="BER190" s="91"/>
      <c r="BES190" s="91"/>
      <c r="BET190" s="91"/>
      <c r="BEU190" s="91"/>
      <c r="BEV190" s="91"/>
      <c r="BEW190" s="91"/>
      <c r="BEX190" s="91"/>
      <c r="BEY190" s="91"/>
      <c r="BEZ190" s="91"/>
      <c r="BFA190" s="91"/>
      <c r="BFB190" s="91"/>
      <c r="BFC190" s="91"/>
      <c r="BFD190" s="91"/>
      <c r="BFE190" s="91"/>
      <c r="BFF190" s="91"/>
      <c r="BFG190" s="91"/>
      <c r="BFH190" s="91"/>
      <c r="BFI190" s="91"/>
      <c r="BFJ190" s="91"/>
      <c r="BFK190" s="91"/>
      <c r="BFL190" s="91"/>
      <c r="BFM190" s="91"/>
      <c r="BFN190" s="91"/>
      <c r="BFO190" s="91"/>
      <c r="BFP190" s="91"/>
      <c r="BFQ190" s="91"/>
      <c r="BFR190" s="91"/>
      <c r="BFS190" s="91"/>
      <c r="BFT190" s="91"/>
      <c r="BFU190" s="91"/>
      <c r="BFV190" s="91"/>
      <c r="BFW190" s="91"/>
      <c r="BFX190" s="91"/>
      <c r="BFY190" s="91"/>
      <c r="BFZ190" s="91"/>
      <c r="BGA190" s="91"/>
      <c r="BGB190" s="91"/>
      <c r="BGC190" s="91"/>
      <c r="BGD190" s="91"/>
      <c r="BGE190" s="91"/>
      <c r="BGF190" s="91"/>
      <c r="BGG190" s="91"/>
      <c r="BGH190" s="91"/>
      <c r="BGI190" s="91"/>
      <c r="BGJ190" s="91"/>
      <c r="BGK190" s="91"/>
      <c r="BGL190" s="91"/>
      <c r="BGM190" s="91"/>
      <c r="BGN190" s="91"/>
      <c r="BGO190" s="91"/>
      <c r="BGP190" s="91"/>
      <c r="BGQ190" s="91"/>
      <c r="BGR190" s="91"/>
      <c r="BGS190" s="91"/>
      <c r="BGT190" s="91"/>
      <c r="BGU190" s="91"/>
      <c r="BGV190" s="91"/>
      <c r="BGW190" s="91"/>
      <c r="BGX190" s="91"/>
      <c r="BGY190" s="91"/>
      <c r="BGZ190" s="91"/>
      <c r="BHA190" s="91"/>
      <c r="BHB190" s="91"/>
      <c r="BHC190" s="91"/>
      <c r="BHD190" s="91"/>
      <c r="BHE190" s="91"/>
      <c r="BHF190" s="91"/>
      <c r="BHG190" s="91"/>
      <c r="BHH190" s="91"/>
      <c r="BHI190" s="91"/>
      <c r="BHJ190" s="91"/>
      <c r="BHK190" s="91"/>
      <c r="BHL190" s="91"/>
      <c r="BHM190" s="91"/>
      <c r="BHN190" s="91"/>
      <c r="BHO190" s="91"/>
      <c r="BHP190" s="91"/>
      <c r="BHQ190" s="91"/>
      <c r="BHR190" s="91"/>
      <c r="BHS190" s="91"/>
      <c r="BHT190" s="91"/>
      <c r="BHU190" s="91"/>
      <c r="BHV190" s="91"/>
      <c r="BHW190" s="91"/>
      <c r="BHX190" s="91"/>
      <c r="BHY190" s="91"/>
      <c r="BHZ190" s="91"/>
      <c r="BIA190" s="91"/>
      <c r="BIB190" s="91"/>
      <c r="BIC190" s="91"/>
      <c r="BID190" s="91"/>
      <c r="BIE190" s="91"/>
      <c r="BIF190" s="91"/>
      <c r="BIG190" s="91"/>
      <c r="BIH190" s="91"/>
      <c r="BII190" s="91"/>
      <c r="BIJ190" s="91"/>
      <c r="BIK190" s="91"/>
      <c r="BIL190" s="91"/>
      <c r="BIM190" s="91"/>
      <c r="BIN190" s="91"/>
      <c r="BIO190" s="91"/>
      <c r="BIP190" s="91"/>
      <c r="BIQ190" s="91"/>
      <c r="BIR190" s="91"/>
      <c r="BIS190" s="91"/>
      <c r="BIT190" s="91"/>
      <c r="BIU190" s="91"/>
      <c r="BIV190" s="91"/>
      <c r="BIW190" s="91"/>
      <c r="BIX190" s="91"/>
      <c r="BIY190" s="91"/>
      <c r="BIZ190" s="91"/>
      <c r="BJA190" s="91"/>
      <c r="BJB190" s="91"/>
      <c r="BJC190" s="91"/>
      <c r="BJD190" s="91"/>
      <c r="BJE190" s="91"/>
      <c r="BJF190" s="91"/>
      <c r="BJG190" s="91"/>
      <c r="BJH190" s="91"/>
      <c r="BJI190" s="91"/>
      <c r="BJJ190" s="91"/>
      <c r="BJK190" s="91"/>
      <c r="BJL190" s="91"/>
      <c r="BJM190" s="91"/>
      <c r="BJN190" s="91"/>
      <c r="BJO190" s="91"/>
      <c r="BJP190" s="91"/>
      <c r="BJQ190" s="91"/>
      <c r="BJR190" s="91"/>
      <c r="BJS190" s="91"/>
      <c r="BJT190" s="91"/>
      <c r="BJU190" s="91"/>
      <c r="BJV190" s="91"/>
      <c r="BJW190" s="91"/>
      <c r="BJX190" s="91"/>
      <c r="BJY190" s="91"/>
      <c r="BJZ190" s="91"/>
      <c r="BKA190" s="91"/>
      <c r="BKB190" s="91"/>
      <c r="BKC190" s="91"/>
      <c r="BKD190" s="91"/>
      <c r="BKE190" s="91"/>
      <c r="BKF190" s="91"/>
      <c r="BKG190" s="91"/>
      <c r="BKH190" s="91"/>
      <c r="BKI190" s="91"/>
      <c r="BKJ190" s="91"/>
      <c r="BKK190" s="91"/>
      <c r="BKL190" s="91"/>
      <c r="BKM190" s="91"/>
      <c r="BKN190" s="91"/>
      <c r="BKO190" s="91"/>
      <c r="BKP190" s="91"/>
      <c r="BKQ190" s="91"/>
      <c r="BKR190" s="91"/>
      <c r="BKS190" s="91"/>
      <c r="BKT190" s="91"/>
      <c r="BKU190" s="91"/>
      <c r="BKV190" s="91"/>
      <c r="BKW190" s="91"/>
      <c r="BKX190" s="91"/>
      <c r="BKY190" s="91"/>
      <c r="BKZ190" s="91"/>
      <c r="BLA190" s="91"/>
      <c r="BLB190" s="91"/>
      <c r="BLC190" s="91"/>
      <c r="BLD190" s="91"/>
      <c r="BLE190" s="91"/>
      <c r="BLF190" s="91"/>
      <c r="BLG190" s="91"/>
      <c r="BLH190" s="91"/>
      <c r="BLI190" s="91"/>
      <c r="BLJ190" s="91"/>
      <c r="BLK190" s="91"/>
      <c r="BLL190" s="91"/>
      <c r="BLM190" s="91"/>
      <c r="BLN190" s="91"/>
      <c r="BLO190" s="91"/>
      <c r="BLP190" s="91"/>
      <c r="BLQ190" s="91"/>
      <c r="BLR190" s="91"/>
      <c r="BLS190" s="91"/>
      <c r="BLT190" s="91"/>
      <c r="BLU190" s="91"/>
      <c r="BLV190" s="91"/>
      <c r="BLW190" s="91"/>
      <c r="BLX190" s="91"/>
      <c r="BLY190" s="91"/>
      <c r="BLZ190" s="91"/>
      <c r="BMA190" s="91"/>
      <c r="BMB190" s="91"/>
      <c r="BMC190" s="91"/>
      <c r="BMD190" s="91"/>
      <c r="BME190" s="91"/>
      <c r="BMF190" s="91"/>
      <c r="BMG190" s="91"/>
      <c r="BMH190" s="91"/>
      <c r="BMI190" s="91"/>
      <c r="BMJ190" s="91"/>
      <c r="BMK190" s="91"/>
      <c r="BML190" s="91"/>
      <c r="BMM190" s="91"/>
      <c r="BMN190" s="91"/>
      <c r="BMO190" s="91"/>
      <c r="BMP190" s="91"/>
      <c r="BMQ190" s="91"/>
      <c r="BMR190" s="91"/>
      <c r="BMS190" s="91"/>
      <c r="BMT190" s="91"/>
      <c r="BMU190" s="91"/>
      <c r="BMV190" s="91"/>
      <c r="BMW190" s="91"/>
      <c r="BMX190" s="91"/>
      <c r="BMY190" s="91"/>
      <c r="BMZ190" s="91"/>
      <c r="BNA190" s="91"/>
      <c r="BNB190" s="91"/>
      <c r="BNC190" s="91"/>
      <c r="BND190" s="91"/>
      <c r="BNE190" s="91"/>
      <c r="BNF190" s="91"/>
      <c r="BNG190" s="91"/>
      <c r="BNH190" s="91"/>
      <c r="BNI190" s="91"/>
      <c r="BNJ190" s="91"/>
      <c r="BNK190" s="91"/>
      <c r="BNL190" s="91"/>
      <c r="BNM190" s="91"/>
      <c r="BNN190" s="91"/>
      <c r="BNO190" s="91"/>
      <c r="BNP190" s="91"/>
      <c r="BNQ190" s="91"/>
      <c r="BNR190" s="91"/>
      <c r="BNS190" s="91"/>
      <c r="BNT190" s="91"/>
      <c r="BNU190" s="91"/>
      <c r="BNV190" s="91"/>
      <c r="BNW190" s="91"/>
      <c r="BNX190" s="91"/>
      <c r="BNY190" s="91"/>
      <c r="BNZ190" s="91"/>
      <c r="BOA190" s="91"/>
      <c r="BOB190" s="91"/>
      <c r="BOC190" s="91"/>
      <c r="BOD190" s="91"/>
      <c r="BOE190" s="91"/>
      <c r="BOF190" s="91"/>
      <c r="BOG190" s="91"/>
      <c r="BOH190" s="91"/>
      <c r="BOI190" s="91"/>
      <c r="BOJ190" s="91"/>
      <c r="BOK190" s="91"/>
      <c r="BOL190" s="91"/>
      <c r="BOM190" s="91"/>
      <c r="BON190" s="91"/>
      <c r="BOO190" s="91"/>
      <c r="BOP190" s="91"/>
      <c r="BOQ190" s="91"/>
      <c r="BOR190" s="91"/>
      <c r="BOS190" s="91"/>
      <c r="BOT190" s="91"/>
      <c r="BOU190" s="91"/>
      <c r="BOV190" s="91"/>
      <c r="BOW190" s="91"/>
      <c r="BOX190" s="91"/>
      <c r="BOY190" s="91"/>
      <c r="BOZ190" s="91"/>
      <c r="BPA190" s="91"/>
      <c r="BPB190" s="91"/>
      <c r="BPC190" s="91"/>
      <c r="BPD190" s="91"/>
      <c r="BPE190" s="91"/>
      <c r="BPF190" s="91"/>
      <c r="BPG190" s="91"/>
      <c r="BPH190" s="91"/>
      <c r="BPI190" s="91"/>
      <c r="BPJ190" s="91"/>
      <c r="BPK190" s="91"/>
      <c r="BPL190" s="91"/>
      <c r="BPM190" s="91"/>
      <c r="BPN190" s="91"/>
      <c r="BPO190" s="91"/>
      <c r="BPP190" s="91"/>
      <c r="BPQ190" s="91"/>
      <c r="BPR190" s="91"/>
      <c r="BPS190" s="91"/>
      <c r="BPT190" s="91"/>
      <c r="BPU190" s="91"/>
      <c r="BPV190" s="91"/>
      <c r="BPW190" s="91"/>
      <c r="BPX190" s="91"/>
      <c r="BPY190" s="91"/>
      <c r="BPZ190" s="91"/>
      <c r="BQA190" s="91"/>
      <c r="BQB190" s="91"/>
      <c r="BQC190" s="91"/>
      <c r="BQD190" s="91"/>
      <c r="BQE190" s="91"/>
      <c r="BQF190" s="91"/>
      <c r="BQG190" s="91"/>
      <c r="BQH190" s="91"/>
      <c r="BQI190" s="91"/>
      <c r="BQJ190" s="91"/>
      <c r="BQK190" s="91"/>
      <c r="BQL190" s="91"/>
      <c r="BQM190" s="91"/>
      <c r="BQN190" s="91"/>
      <c r="BQO190" s="91"/>
      <c r="BQP190" s="91"/>
      <c r="BQQ190" s="91"/>
      <c r="BQR190" s="91"/>
      <c r="BQS190" s="91"/>
      <c r="BQT190" s="91"/>
      <c r="BQU190" s="91"/>
      <c r="BQV190" s="91"/>
      <c r="BQW190" s="91"/>
      <c r="BQX190" s="91"/>
      <c r="BQY190" s="91"/>
      <c r="BQZ190" s="91"/>
      <c r="BRA190" s="91"/>
      <c r="BRB190" s="91"/>
      <c r="BRC190" s="91"/>
      <c r="BRD190" s="91"/>
      <c r="BRE190" s="91"/>
      <c r="BRF190" s="91"/>
      <c r="BRG190" s="91"/>
      <c r="BRH190" s="91"/>
      <c r="BRI190" s="91"/>
      <c r="BRJ190" s="91"/>
      <c r="BRK190" s="91"/>
      <c r="BRL190" s="91"/>
      <c r="BRM190" s="91"/>
      <c r="BRN190" s="91"/>
      <c r="BRO190" s="91"/>
      <c r="BRP190" s="91"/>
      <c r="BRQ190" s="91"/>
      <c r="BRR190" s="91"/>
      <c r="BRS190" s="91"/>
      <c r="BRT190" s="91"/>
      <c r="BRU190" s="91"/>
      <c r="BRV190" s="91"/>
      <c r="BRW190" s="91"/>
      <c r="BRX190" s="91"/>
      <c r="BRY190" s="91"/>
      <c r="BRZ190" s="91"/>
      <c r="BSA190" s="91"/>
      <c r="BSB190" s="91"/>
      <c r="BSC190" s="91"/>
      <c r="BSD190" s="91"/>
      <c r="BSE190" s="91"/>
      <c r="BSF190" s="91"/>
      <c r="BSG190" s="91"/>
      <c r="BSH190" s="91"/>
      <c r="BSI190" s="91"/>
      <c r="BSJ190" s="91"/>
      <c r="BSK190" s="91"/>
      <c r="BSL190" s="91"/>
      <c r="BSM190" s="91"/>
      <c r="BSN190" s="91"/>
      <c r="BSO190" s="91"/>
      <c r="BSP190" s="91"/>
      <c r="BSQ190" s="91"/>
      <c r="BSR190" s="91"/>
      <c r="BSS190" s="91"/>
      <c r="BST190" s="91"/>
      <c r="BSU190" s="91"/>
      <c r="BSV190" s="91"/>
      <c r="BSW190" s="91"/>
      <c r="BSX190" s="91"/>
      <c r="BSY190" s="91"/>
      <c r="BSZ190" s="91"/>
      <c r="BTA190" s="91"/>
      <c r="BTB190" s="91"/>
      <c r="BTC190" s="91"/>
      <c r="BTD190" s="91"/>
      <c r="BTE190" s="91"/>
      <c r="BTF190" s="91"/>
      <c r="BTG190" s="91"/>
      <c r="BTH190" s="91"/>
      <c r="BTI190" s="91"/>
      <c r="BTJ190" s="91"/>
      <c r="BTK190" s="91"/>
      <c r="BTL190" s="91"/>
      <c r="BTM190" s="91"/>
      <c r="BTN190" s="91"/>
      <c r="BTO190" s="91"/>
      <c r="BTP190" s="91"/>
      <c r="BTQ190" s="91"/>
      <c r="BTR190" s="91"/>
      <c r="BTS190" s="91"/>
      <c r="BTT190" s="91"/>
      <c r="BTU190" s="91"/>
      <c r="BTV190" s="91"/>
      <c r="BTW190" s="91"/>
      <c r="BTX190" s="91"/>
      <c r="BTY190" s="91"/>
      <c r="BTZ190" s="91"/>
      <c r="BUA190" s="91"/>
      <c r="BUB190" s="91"/>
      <c r="BUC190" s="91"/>
      <c r="BUD190" s="91"/>
      <c r="BUE190" s="91"/>
      <c r="BUF190" s="91"/>
      <c r="BUG190" s="91"/>
      <c r="BUH190" s="91"/>
      <c r="BUI190" s="91"/>
      <c r="BUJ190" s="91"/>
      <c r="BUK190" s="91"/>
      <c r="BUL190" s="91"/>
      <c r="BUM190" s="91"/>
      <c r="BUN190" s="91"/>
      <c r="BUO190" s="91"/>
      <c r="BUP190" s="91"/>
      <c r="BUQ190" s="91"/>
      <c r="BUR190" s="91"/>
      <c r="BUS190" s="91"/>
      <c r="BUT190" s="91"/>
      <c r="BUU190" s="91"/>
      <c r="BUV190" s="91"/>
      <c r="BUW190" s="91"/>
      <c r="BUX190" s="91"/>
      <c r="BUY190" s="91"/>
      <c r="BUZ190" s="91"/>
      <c r="BVA190" s="91"/>
      <c r="BVB190" s="91"/>
      <c r="BVC190" s="91"/>
      <c r="BVD190" s="91"/>
      <c r="BVE190" s="91"/>
      <c r="BVF190" s="91"/>
      <c r="BVG190" s="91"/>
      <c r="BVH190" s="91"/>
      <c r="BVI190" s="91"/>
      <c r="BVJ190" s="91"/>
      <c r="BVK190" s="91"/>
      <c r="BVL190" s="91"/>
      <c r="BVM190" s="91"/>
      <c r="BVN190" s="91"/>
      <c r="BVO190" s="91"/>
      <c r="BVP190" s="91"/>
      <c r="BVQ190" s="91"/>
      <c r="BVR190" s="91"/>
      <c r="BVS190" s="91"/>
      <c r="BVT190" s="91"/>
      <c r="BVU190" s="91"/>
      <c r="BVV190" s="91"/>
      <c r="BVW190" s="91"/>
      <c r="BVX190" s="91"/>
      <c r="BVY190" s="91"/>
      <c r="BVZ190" s="91"/>
      <c r="BWA190" s="91"/>
      <c r="BWB190" s="91"/>
      <c r="BWC190" s="91"/>
      <c r="BWD190" s="91"/>
      <c r="BWE190" s="91"/>
      <c r="BWF190" s="91"/>
      <c r="BWG190" s="91"/>
      <c r="BWH190" s="91"/>
      <c r="BWI190" s="91"/>
      <c r="BWJ190" s="91"/>
      <c r="BWK190" s="91"/>
      <c r="BWL190" s="91"/>
      <c r="BWM190" s="91"/>
      <c r="BWN190" s="91"/>
      <c r="BWO190" s="91"/>
      <c r="BWP190" s="91"/>
      <c r="BWQ190" s="91"/>
      <c r="BWR190" s="91"/>
      <c r="BWS190" s="91"/>
      <c r="BWT190" s="91"/>
      <c r="BWU190" s="91"/>
      <c r="BWV190" s="91"/>
      <c r="BWW190" s="91"/>
      <c r="BWX190" s="91"/>
      <c r="BWY190" s="91"/>
      <c r="BWZ190" s="91"/>
      <c r="BXA190" s="91"/>
      <c r="BXB190" s="91"/>
      <c r="BXC190" s="91"/>
      <c r="BXD190" s="91"/>
      <c r="BXE190" s="91"/>
      <c r="BXF190" s="91"/>
      <c r="BXG190" s="91"/>
      <c r="BXH190" s="91"/>
      <c r="BXI190" s="91"/>
      <c r="BXJ190" s="91"/>
      <c r="BXK190" s="91"/>
      <c r="BXL190" s="91"/>
      <c r="BXM190" s="91"/>
      <c r="BXN190" s="91"/>
      <c r="BXO190" s="91"/>
      <c r="BXP190" s="91"/>
      <c r="BXQ190" s="91"/>
      <c r="BXR190" s="91"/>
      <c r="BXS190" s="91"/>
      <c r="BXT190" s="91"/>
      <c r="BXU190" s="91"/>
      <c r="BXV190" s="91"/>
      <c r="BXW190" s="91"/>
      <c r="BXX190" s="91"/>
      <c r="BXY190" s="91"/>
      <c r="BXZ190" s="91"/>
      <c r="BYA190" s="91"/>
      <c r="BYB190" s="91"/>
      <c r="BYC190" s="91"/>
      <c r="BYD190" s="91"/>
      <c r="BYE190" s="91"/>
      <c r="BYF190" s="91"/>
      <c r="BYG190" s="91"/>
      <c r="BYH190" s="91"/>
      <c r="BYI190" s="91"/>
      <c r="BYJ190" s="91"/>
      <c r="BYK190" s="91"/>
      <c r="BYL190" s="91"/>
      <c r="BYM190" s="91"/>
      <c r="BYN190" s="91"/>
      <c r="BYO190" s="91"/>
      <c r="BYP190" s="91"/>
      <c r="BYQ190" s="91"/>
      <c r="BYR190" s="91"/>
      <c r="BYS190" s="91"/>
      <c r="BYT190" s="91"/>
      <c r="BYU190" s="91"/>
      <c r="BYV190" s="91"/>
      <c r="BYW190" s="91"/>
      <c r="BYX190" s="91"/>
      <c r="BYY190" s="91"/>
      <c r="BYZ190" s="91"/>
      <c r="BZA190" s="91"/>
      <c r="BZB190" s="91"/>
      <c r="BZC190" s="91"/>
      <c r="BZD190" s="91"/>
      <c r="BZE190" s="91"/>
      <c r="BZF190" s="91"/>
      <c r="BZG190" s="91"/>
      <c r="BZH190" s="91"/>
      <c r="BZI190" s="91"/>
      <c r="BZJ190" s="91"/>
      <c r="BZK190" s="91"/>
      <c r="BZL190" s="91"/>
      <c r="BZM190" s="91"/>
      <c r="BZN190" s="91"/>
      <c r="BZO190" s="91"/>
      <c r="BZP190" s="91"/>
      <c r="BZQ190" s="91"/>
      <c r="BZR190" s="91"/>
      <c r="BZS190" s="91"/>
      <c r="BZT190" s="91"/>
      <c r="BZU190" s="91"/>
      <c r="BZV190" s="91"/>
      <c r="BZW190" s="91"/>
      <c r="BZX190" s="91"/>
      <c r="BZY190" s="91"/>
      <c r="BZZ190" s="91"/>
      <c r="CAA190" s="91"/>
      <c r="CAB190" s="91"/>
      <c r="CAC190" s="91"/>
      <c r="CAD190" s="91"/>
      <c r="CAE190" s="91"/>
      <c r="CAF190" s="91"/>
      <c r="CAG190" s="91"/>
      <c r="CAH190" s="91"/>
      <c r="CAI190" s="91"/>
      <c r="CAJ190" s="91"/>
      <c r="CAK190" s="91"/>
      <c r="CAL190" s="91"/>
      <c r="CAM190" s="91"/>
      <c r="CAN190" s="91"/>
      <c r="CAO190" s="91"/>
      <c r="CAP190" s="91"/>
      <c r="CAQ190" s="91"/>
      <c r="CAR190" s="91"/>
      <c r="CAS190" s="91"/>
      <c r="CAT190" s="91"/>
      <c r="CAU190" s="91"/>
      <c r="CAV190" s="91"/>
      <c r="CAW190" s="91"/>
      <c r="CAX190" s="91"/>
      <c r="CAY190" s="91"/>
      <c r="CAZ190" s="91"/>
      <c r="CBA190" s="91"/>
      <c r="CBB190" s="91"/>
      <c r="CBC190" s="91"/>
      <c r="CBD190" s="91"/>
      <c r="CBE190" s="91"/>
      <c r="CBF190" s="91"/>
      <c r="CBG190" s="91"/>
      <c r="CBH190" s="91"/>
      <c r="CBI190" s="91"/>
      <c r="CBJ190" s="91"/>
      <c r="CBK190" s="91"/>
      <c r="CBL190" s="91"/>
      <c r="CBM190" s="91"/>
      <c r="CBN190" s="91"/>
      <c r="CBO190" s="91"/>
      <c r="CBP190" s="91"/>
      <c r="CBQ190" s="91"/>
      <c r="CBR190" s="91"/>
      <c r="CBS190" s="91"/>
      <c r="CBT190" s="91"/>
      <c r="CBU190" s="91"/>
      <c r="CBV190" s="91"/>
      <c r="CBW190" s="91"/>
      <c r="CBX190" s="91"/>
      <c r="CBY190" s="91"/>
      <c r="CBZ190" s="91"/>
      <c r="CCA190" s="91"/>
      <c r="CCB190" s="91"/>
      <c r="CCC190" s="91"/>
      <c r="CCD190" s="91"/>
      <c r="CCE190" s="91"/>
      <c r="CCF190" s="91"/>
      <c r="CCG190" s="91"/>
      <c r="CCH190" s="91"/>
      <c r="CCI190" s="91"/>
      <c r="CCJ190" s="91"/>
      <c r="CCK190" s="91"/>
      <c r="CCL190" s="91"/>
      <c r="CCM190" s="91"/>
      <c r="CCN190" s="91"/>
      <c r="CCO190" s="91"/>
      <c r="CCP190" s="91"/>
      <c r="CCQ190" s="91"/>
      <c r="CCR190" s="91"/>
      <c r="CCS190" s="91"/>
      <c r="CCT190" s="91"/>
      <c r="CCU190" s="91"/>
      <c r="CCV190" s="91"/>
      <c r="CCW190" s="91"/>
      <c r="CCX190" s="91"/>
      <c r="CCY190" s="91"/>
      <c r="CCZ190" s="91"/>
      <c r="CDA190" s="91"/>
      <c r="CDB190" s="91"/>
      <c r="CDC190" s="91"/>
      <c r="CDD190" s="91"/>
      <c r="CDE190" s="91"/>
      <c r="CDF190" s="91"/>
      <c r="CDG190" s="91"/>
      <c r="CDH190" s="91"/>
      <c r="CDI190" s="91"/>
      <c r="CDJ190" s="91"/>
      <c r="CDK190" s="91"/>
      <c r="CDL190" s="91"/>
      <c r="CDM190" s="91"/>
      <c r="CDN190" s="91"/>
      <c r="CDO190" s="91"/>
      <c r="CDP190" s="91"/>
      <c r="CDQ190" s="91"/>
      <c r="CDR190" s="91"/>
      <c r="CDS190" s="91"/>
      <c r="CDT190" s="91"/>
      <c r="CDU190" s="91"/>
      <c r="CDV190" s="91"/>
      <c r="CDW190" s="91"/>
      <c r="CDX190" s="91"/>
      <c r="CDY190" s="91"/>
      <c r="CDZ190" s="91"/>
      <c r="CEA190" s="91"/>
      <c r="CEB190" s="91"/>
      <c r="CEC190" s="91"/>
      <c r="CED190" s="91"/>
      <c r="CEE190" s="91"/>
      <c r="CEF190" s="91"/>
      <c r="CEG190" s="91"/>
      <c r="CEH190" s="91"/>
      <c r="CEI190" s="91"/>
      <c r="CEJ190" s="91"/>
      <c r="CEK190" s="91"/>
      <c r="CEL190" s="91"/>
      <c r="CEM190" s="91"/>
      <c r="CEN190" s="91"/>
      <c r="CEO190" s="91"/>
      <c r="CEP190" s="91"/>
      <c r="CEQ190" s="91"/>
      <c r="CER190" s="91"/>
      <c r="CES190" s="91"/>
      <c r="CET190" s="91"/>
      <c r="CEU190" s="91"/>
      <c r="CEV190" s="91"/>
      <c r="CEW190" s="91"/>
      <c r="CEX190" s="91"/>
      <c r="CEY190" s="91"/>
      <c r="CEZ190" s="91"/>
      <c r="CFA190" s="91"/>
      <c r="CFB190" s="91"/>
      <c r="CFC190" s="91"/>
      <c r="CFD190" s="91"/>
      <c r="CFE190" s="91"/>
      <c r="CFF190" s="91"/>
      <c r="CFG190" s="91"/>
      <c r="CFH190" s="91"/>
      <c r="CFI190" s="91"/>
      <c r="CFJ190" s="91"/>
      <c r="CFK190" s="91"/>
      <c r="CFL190" s="91"/>
      <c r="CFM190" s="91"/>
      <c r="CFN190" s="91"/>
      <c r="CFO190" s="91"/>
      <c r="CFP190" s="91"/>
      <c r="CFQ190" s="91"/>
      <c r="CFR190" s="91"/>
      <c r="CFS190" s="91"/>
      <c r="CFT190" s="91"/>
      <c r="CFU190" s="91"/>
      <c r="CFV190" s="91"/>
      <c r="CFW190" s="91"/>
      <c r="CFX190" s="91"/>
      <c r="CFY190" s="91"/>
      <c r="CFZ190" s="91"/>
      <c r="CGA190" s="91"/>
      <c r="CGB190" s="91"/>
      <c r="CGC190" s="91"/>
      <c r="CGD190" s="91"/>
      <c r="CGE190" s="91"/>
      <c r="CGF190" s="91"/>
      <c r="CGG190" s="91"/>
      <c r="CGH190" s="91"/>
      <c r="CGI190" s="91"/>
      <c r="CGJ190" s="91"/>
      <c r="CGK190" s="91"/>
      <c r="CGL190" s="91"/>
      <c r="CGM190" s="91"/>
      <c r="CGN190" s="91"/>
      <c r="CGO190" s="91"/>
      <c r="CGP190" s="91"/>
      <c r="CGQ190" s="91"/>
      <c r="CGR190" s="91"/>
      <c r="CGS190" s="91"/>
      <c r="CGT190" s="91"/>
      <c r="CGU190" s="91"/>
      <c r="CGV190" s="91"/>
      <c r="CGW190" s="91"/>
      <c r="CGX190" s="91"/>
      <c r="CGY190" s="91"/>
      <c r="CGZ190" s="91"/>
      <c r="CHA190" s="91"/>
      <c r="CHB190" s="91"/>
      <c r="CHC190" s="91"/>
      <c r="CHD190" s="91"/>
      <c r="CHE190" s="91"/>
      <c r="CHF190" s="91"/>
      <c r="CHG190" s="91"/>
      <c r="CHH190" s="91"/>
      <c r="CHI190" s="91"/>
      <c r="CHJ190" s="91"/>
      <c r="CHK190" s="91"/>
      <c r="CHL190" s="91"/>
      <c r="CHM190" s="91"/>
      <c r="CHN190" s="91"/>
      <c r="CHO190" s="91"/>
      <c r="CHP190" s="91"/>
      <c r="CHQ190" s="91"/>
      <c r="CHR190" s="91"/>
      <c r="CHS190" s="91"/>
      <c r="CHT190" s="91"/>
      <c r="CHU190" s="91"/>
      <c r="CHV190" s="91"/>
      <c r="CHW190" s="91"/>
      <c r="CHX190" s="91"/>
      <c r="CHY190" s="91"/>
      <c r="CHZ190" s="91"/>
      <c r="CIA190" s="91"/>
      <c r="CIB190" s="91"/>
      <c r="CIC190" s="91"/>
      <c r="CID190" s="91"/>
      <c r="CIE190" s="91"/>
      <c r="CIF190" s="91"/>
      <c r="CIG190" s="91"/>
      <c r="CIH190" s="91"/>
      <c r="CII190" s="91"/>
      <c r="CIJ190" s="91"/>
      <c r="CIK190" s="91"/>
      <c r="CIL190" s="91"/>
      <c r="CIM190" s="91"/>
      <c r="CIN190" s="91"/>
      <c r="CIO190" s="91"/>
      <c r="CIP190" s="91"/>
      <c r="CIQ190" s="91"/>
      <c r="CIR190" s="91"/>
      <c r="CIS190" s="91"/>
      <c r="CIT190" s="91"/>
      <c r="CIU190" s="91"/>
      <c r="CIV190" s="91"/>
      <c r="CIW190" s="91"/>
      <c r="CIX190" s="91"/>
      <c r="CIY190" s="91"/>
      <c r="CIZ190" s="91"/>
      <c r="CJA190" s="91"/>
      <c r="CJB190" s="91"/>
      <c r="CJC190" s="91"/>
      <c r="CJD190" s="91"/>
      <c r="CJE190" s="91"/>
      <c r="CJF190" s="91"/>
      <c r="CJG190" s="91"/>
      <c r="CJH190" s="91"/>
      <c r="CJI190" s="91"/>
      <c r="CJJ190" s="91"/>
      <c r="CJK190" s="91"/>
      <c r="CJL190" s="91"/>
      <c r="CJM190" s="91"/>
      <c r="CJN190" s="91"/>
      <c r="CJO190" s="91"/>
      <c r="CJP190" s="91"/>
      <c r="CJQ190" s="91"/>
      <c r="CJR190" s="91"/>
      <c r="CJS190" s="91"/>
      <c r="CJT190" s="91"/>
      <c r="CJU190" s="91"/>
      <c r="CJV190" s="91"/>
      <c r="CJW190" s="91"/>
      <c r="CJX190" s="91"/>
      <c r="CJY190" s="91"/>
      <c r="CJZ190" s="91"/>
      <c r="CKA190" s="91"/>
      <c r="CKB190" s="91"/>
      <c r="CKC190" s="91"/>
      <c r="CKD190" s="91"/>
      <c r="CKE190" s="91"/>
      <c r="CKF190" s="91"/>
      <c r="CKG190" s="91"/>
      <c r="CKH190" s="91"/>
      <c r="CKI190" s="91"/>
      <c r="CKJ190" s="91"/>
      <c r="CKK190" s="91"/>
      <c r="CKL190" s="91"/>
      <c r="CKM190" s="91"/>
      <c r="CKN190" s="91"/>
      <c r="CKO190" s="91"/>
      <c r="CKP190" s="91"/>
      <c r="CKQ190" s="91"/>
      <c r="CKR190" s="91"/>
      <c r="CKS190" s="91"/>
      <c r="CKT190" s="91"/>
      <c r="CKU190" s="91"/>
      <c r="CKV190" s="91"/>
      <c r="CKW190" s="91"/>
      <c r="CKX190" s="91"/>
      <c r="CKY190" s="91"/>
      <c r="CKZ190" s="91"/>
      <c r="CLA190" s="91"/>
      <c r="CLB190" s="91"/>
      <c r="CLC190" s="91"/>
      <c r="CLD190" s="91"/>
      <c r="CLE190" s="91"/>
      <c r="CLF190" s="91"/>
      <c r="CLG190" s="91"/>
      <c r="CLH190" s="91"/>
      <c r="CLI190" s="91"/>
      <c r="CLJ190" s="91"/>
      <c r="CLK190" s="91"/>
      <c r="CLL190" s="91"/>
      <c r="CLM190" s="91"/>
      <c r="CLN190" s="91"/>
      <c r="CLO190" s="91"/>
      <c r="CLP190" s="91"/>
      <c r="CLQ190" s="91"/>
      <c r="CLR190" s="91"/>
      <c r="CLS190" s="91"/>
      <c r="CLT190" s="91"/>
      <c r="CLU190" s="91"/>
      <c r="CLV190" s="91"/>
      <c r="CLW190" s="91"/>
      <c r="CLX190" s="91"/>
      <c r="CLY190" s="91"/>
      <c r="CLZ190" s="91"/>
      <c r="CMA190" s="91"/>
      <c r="CMB190" s="91"/>
      <c r="CMC190" s="91"/>
      <c r="CMD190" s="91"/>
      <c r="CME190" s="91"/>
      <c r="CMF190" s="91"/>
      <c r="CMG190" s="91"/>
      <c r="CMH190" s="91"/>
      <c r="CMI190" s="91"/>
      <c r="CMJ190" s="91"/>
      <c r="CMK190" s="91"/>
      <c r="CML190" s="91"/>
      <c r="CMM190" s="91"/>
      <c r="CMN190" s="91"/>
      <c r="CMO190" s="91"/>
      <c r="CMP190" s="91"/>
      <c r="CMQ190" s="91"/>
      <c r="CMR190" s="91"/>
      <c r="CMS190" s="91"/>
      <c r="CMT190" s="91"/>
      <c r="CMU190" s="91"/>
      <c r="CMV190" s="91"/>
      <c r="CMW190" s="91"/>
      <c r="CMX190" s="91"/>
      <c r="CMY190" s="91"/>
      <c r="CMZ190" s="91"/>
      <c r="CNA190" s="91"/>
      <c r="CNB190" s="91"/>
      <c r="CNC190" s="91"/>
      <c r="CND190" s="91"/>
      <c r="CNE190" s="91"/>
      <c r="CNF190" s="91"/>
      <c r="CNG190" s="91"/>
      <c r="CNH190" s="91"/>
      <c r="CNI190" s="91"/>
      <c r="CNJ190" s="91"/>
      <c r="CNK190" s="91"/>
      <c r="CNL190" s="91"/>
      <c r="CNM190" s="91"/>
      <c r="CNN190" s="91"/>
      <c r="CNO190" s="91"/>
      <c r="CNP190" s="91"/>
      <c r="CNQ190" s="91"/>
      <c r="CNR190" s="91"/>
      <c r="CNS190" s="91"/>
      <c r="CNT190" s="91"/>
      <c r="CNU190" s="91"/>
      <c r="CNV190" s="91"/>
      <c r="CNW190" s="91"/>
      <c r="CNX190" s="91"/>
      <c r="CNY190" s="91"/>
      <c r="CNZ190" s="91"/>
      <c r="COA190" s="91"/>
      <c r="COB190" s="91"/>
      <c r="COC190" s="91"/>
      <c r="COD190" s="91"/>
      <c r="COE190" s="91"/>
      <c r="COF190" s="91"/>
      <c r="COG190" s="91"/>
      <c r="COH190" s="91"/>
      <c r="COI190" s="91"/>
      <c r="COJ190" s="91"/>
      <c r="COK190" s="91"/>
      <c r="COL190" s="91"/>
      <c r="COM190" s="91"/>
      <c r="CON190" s="91"/>
      <c r="COO190" s="91"/>
      <c r="COP190" s="91"/>
      <c r="COQ190" s="91"/>
      <c r="COR190" s="91"/>
      <c r="COS190" s="91"/>
      <c r="COT190" s="91"/>
      <c r="COU190" s="91"/>
      <c r="COV190" s="91"/>
      <c r="COW190" s="91"/>
      <c r="COX190" s="91"/>
      <c r="COY190" s="91"/>
      <c r="COZ190" s="91"/>
      <c r="CPA190" s="91"/>
      <c r="CPB190" s="91"/>
      <c r="CPC190" s="91"/>
      <c r="CPD190" s="91"/>
      <c r="CPE190" s="91"/>
      <c r="CPF190" s="91"/>
      <c r="CPG190" s="91"/>
      <c r="CPH190" s="91"/>
      <c r="CPI190" s="91"/>
      <c r="CPJ190" s="91"/>
      <c r="CPK190" s="91"/>
      <c r="CPL190" s="91"/>
      <c r="CPM190" s="91"/>
      <c r="CPN190" s="91"/>
      <c r="CPO190" s="91"/>
      <c r="CPP190" s="91"/>
      <c r="CPQ190" s="91"/>
      <c r="CPR190" s="91"/>
      <c r="CPS190" s="91"/>
      <c r="CPT190" s="91"/>
      <c r="CPU190" s="91"/>
      <c r="CPV190" s="91"/>
      <c r="CPW190" s="91"/>
      <c r="CPX190" s="91"/>
      <c r="CPY190" s="91"/>
      <c r="CPZ190" s="91"/>
      <c r="CQA190" s="91"/>
      <c r="CQB190" s="91"/>
      <c r="CQC190" s="91"/>
      <c r="CQD190" s="91"/>
      <c r="CQE190" s="91"/>
      <c r="CQF190" s="91"/>
      <c r="CQG190" s="91"/>
      <c r="CQH190" s="91"/>
      <c r="CQI190" s="91"/>
      <c r="CQJ190" s="91"/>
      <c r="CQK190" s="91"/>
      <c r="CQL190" s="91"/>
      <c r="CQM190" s="91"/>
      <c r="CQN190" s="91"/>
      <c r="CQO190" s="91"/>
      <c r="CQP190" s="91"/>
      <c r="CQQ190" s="91"/>
      <c r="CQR190" s="91"/>
      <c r="CQS190" s="91"/>
      <c r="CQT190" s="91"/>
      <c r="CQU190" s="91"/>
      <c r="CQV190" s="91"/>
      <c r="CQW190" s="91"/>
      <c r="CQX190" s="91"/>
      <c r="CQY190" s="91"/>
      <c r="CQZ190" s="91"/>
      <c r="CRA190" s="91"/>
      <c r="CRB190" s="91"/>
      <c r="CRC190" s="91"/>
      <c r="CRD190" s="91"/>
      <c r="CRE190" s="91"/>
      <c r="CRF190" s="91"/>
      <c r="CRG190" s="91"/>
      <c r="CRH190" s="91"/>
      <c r="CRI190" s="91"/>
      <c r="CRJ190" s="91"/>
      <c r="CRK190" s="91"/>
      <c r="CRL190" s="91"/>
      <c r="CRM190" s="91"/>
      <c r="CRN190" s="91"/>
      <c r="CRO190" s="91"/>
      <c r="CRP190" s="91"/>
      <c r="CRQ190" s="91"/>
      <c r="CRR190" s="91"/>
      <c r="CRS190" s="91"/>
      <c r="CRT190" s="91"/>
      <c r="CRU190" s="91"/>
      <c r="CRV190" s="91"/>
      <c r="CRW190" s="91"/>
      <c r="CRX190" s="91"/>
      <c r="CRY190" s="91"/>
      <c r="CRZ190" s="91"/>
      <c r="CSA190" s="91"/>
      <c r="CSB190" s="91"/>
      <c r="CSC190" s="91"/>
      <c r="CSD190" s="91"/>
      <c r="CSE190" s="91"/>
      <c r="CSF190" s="91"/>
      <c r="CSG190" s="91"/>
      <c r="CSH190" s="91"/>
      <c r="CSI190" s="91"/>
      <c r="CSJ190" s="91"/>
      <c r="CSK190" s="91"/>
      <c r="CSL190" s="91"/>
      <c r="CSM190" s="91"/>
      <c r="CSN190" s="91"/>
      <c r="CSO190" s="91"/>
      <c r="CSP190" s="91"/>
      <c r="CSQ190" s="91"/>
      <c r="CSR190" s="91"/>
      <c r="CSS190" s="91"/>
      <c r="CST190" s="91"/>
      <c r="CSU190" s="91"/>
      <c r="CSV190" s="91"/>
      <c r="CSW190" s="91"/>
      <c r="CSX190" s="91"/>
      <c r="CSY190" s="91"/>
      <c r="CSZ190" s="91"/>
      <c r="CTA190" s="91"/>
      <c r="CTB190" s="91"/>
      <c r="CTC190" s="91"/>
      <c r="CTD190" s="91"/>
      <c r="CTE190" s="91"/>
      <c r="CTF190" s="91"/>
      <c r="CTG190" s="91"/>
      <c r="CTH190" s="91"/>
      <c r="CTI190" s="91"/>
      <c r="CTJ190" s="91"/>
      <c r="CTK190" s="91"/>
      <c r="CTL190" s="91"/>
      <c r="CTM190" s="91"/>
      <c r="CTN190" s="91"/>
      <c r="CTO190" s="91"/>
      <c r="CTP190" s="91"/>
      <c r="CTQ190" s="91"/>
      <c r="CTR190" s="91"/>
      <c r="CTS190" s="91"/>
      <c r="CTT190" s="91"/>
      <c r="CTU190" s="91"/>
      <c r="CTV190" s="91"/>
      <c r="CTW190" s="91"/>
      <c r="CTX190" s="91"/>
      <c r="CTY190" s="91"/>
      <c r="CTZ190" s="91"/>
      <c r="CUA190" s="91"/>
      <c r="CUB190" s="91"/>
      <c r="CUC190" s="91"/>
      <c r="CUD190" s="91"/>
      <c r="CUE190" s="91"/>
      <c r="CUF190" s="91"/>
      <c r="CUG190" s="91"/>
      <c r="CUH190" s="91"/>
      <c r="CUI190" s="91"/>
      <c r="CUJ190" s="91"/>
      <c r="CUK190" s="91"/>
      <c r="CUL190" s="91"/>
      <c r="CUM190" s="91"/>
      <c r="CUN190" s="91"/>
      <c r="CUO190" s="91"/>
      <c r="CUP190" s="91"/>
      <c r="CUQ190" s="91"/>
      <c r="CUR190" s="91"/>
      <c r="CUS190" s="91"/>
      <c r="CUT190" s="91"/>
      <c r="CUU190" s="91"/>
      <c r="CUV190" s="91"/>
      <c r="CUW190" s="91"/>
      <c r="CUX190" s="91"/>
      <c r="CUY190" s="91"/>
      <c r="CUZ190" s="91"/>
      <c r="CVA190" s="91"/>
      <c r="CVB190" s="91"/>
      <c r="CVC190" s="91"/>
      <c r="CVD190" s="91"/>
      <c r="CVE190" s="91"/>
      <c r="CVF190" s="91"/>
      <c r="CVG190" s="91"/>
      <c r="CVH190" s="91"/>
      <c r="CVI190" s="91"/>
      <c r="CVJ190" s="91"/>
      <c r="CVK190" s="91"/>
      <c r="CVL190" s="91"/>
      <c r="CVM190" s="91"/>
      <c r="CVN190" s="91"/>
      <c r="CVO190" s="91"/>
      <c r="CVP190" s="91"/>
      <c r="CVQ190" s="91"/>
      <c r="CVR190" s="91"/>
      <c r="CVS190" s="91"/>
      <c r="CVT190" s="91"/>
      <c r="CVU190" s="91"/>
      <c r="CVV190" s="91"/>
      <c r="CVW190" s="91"/>
      <c r="CVX190" s="91"/>
      <c r="CVY190" s="91"/>
      <c r="CVZ190" s="91"/>
      <c r="CWA190" s="91"/>
      <c r="CWB190" s="91"/>
      <c r="CWC190" s="91"/>
      <c r="CWD190" s="91"/>
      <c r="CWE190" s="91"/>
      <c r="CWF190" s="91"/>
      <c r="CWG190" s="91"/>
      <c r="CWH190" s="91"/>
      <c r="CWI190" s="91"/>
      <c r="CWJ190" s="91"/>
      <c r="CWK190" s="91"/>
      <c r="CWL190" s="91"/>
      <c r="CWM190" s="91"/>
      <c r="CWN190" s="91"/>
      <c r="CWO190" s="91"/>
      <c r="CWP190" s="91"/>
      <c r="CWQ190" s="91"/>
      <c r="CWR190" s="91"/>
      <c r="CWS190" s="91"/>
      <c r="CWT190" s="91"/>
      <c r="CWU190" s="91"/>
      <c r="CWV190" s="91"/>
      <c r="CWW190" s="91"/>
      <c r="CWX190" s="91"/>
      <c r="CWY190" s="91"/>
      <c r="CWZ190" s="91"/>
      <c r="CXA190" s="91"/>
      <c r="CXB190" s="91"/>
      <c r="CXC190" s="91"/>
      <c r="CXD190" s="91"/>
      <c r="CXE190" s="91"/>
      <c r="CXF190" s="91"/>
      <c r="CXG190" s="91"/>
      <c r="CXH190" s="91"/>
      <c r="CXI190" s="91"/>
      <c r="CXJ190" s="91"/>
      <c r="CXK190" s="91"/>
      <c r="CXL190" s="91"/>
      <c r="CXM190" s="91"/>
      <c r="CXN190" s="91"/>
      <c r="CXO190" s="91"/>
      <c r="CXP190" s="91"/>
      <c r="CXQ190" s="91"/>
      <c r="CXR190" s="91"/>
      <c r="CXS190" s="91"/>
      <c r="CXT190" s="91"/>
      <c r="CXU190" s="91"/>
      <c r="CXV190" s="91"/>
      <c r="CXW190" s="91"/>
      <c r="CXX190" s="91"/>
      <c r="CXY190" s="91"/>
      <c r="CXZ190" s="91"/>
      <c r="CYA190" s="91"/>
      <c r="CYB190" s="91"/>
      <c r="CYC190" s="91"/>
      <c r="CYD190" s="91"/>
      <c r="CYE190" s="91"/>
      <c r="CYF190" s="91"/>
      <c r="CYG190" s="91"/>
      <c r="CYH190" s="91"/>
      <c r="CYI190" s="91"/>
      <c r="CYJ190" s="91"/>
      <c r="CYK190" s="91"/>
      <c r="CYL190" s="91"/>
      <c r="CYM190" s="91"/>
      <c r="CYN190" s="91"/>
      <c r="CYO190" s="91"/>
      <c r="CYP190" s="91"/>
      <c r="CYQ190" s="91"/>
      <c r="CYR190" s="91"/>
      <c r="CYS190" s="91"/>
      <c r="CYT190" s="91"/>
      <c r="CYU190" s="91"/>
      <c r="CYV190" s="91"/>
      <c r="CYW190" s="91"/>
      <c r="CYX190" s="91"/>
      <c r="CYY190" s="91"/>
      <c r="CYZ190" s="91"/>
      <c r="CZA190" s="91"/>
      <c r="CZB190" s="91"/>
      <c r="CZC190" s="91"/>
      <c r="CZD190" s="91"/>
      <c r="CZE190" s="91"/>
      <c r="CZF190" s="91"/>
      <c r="CZG190" s="91"/>
      <c r="CZH190" s="91"/>
      <c r="CZI190" s="91"/>
      <c r="CZJ190" s="91"/>
      <c r="CZK190" s="91"/>
      <c r="CZL190" s="91"/>
      <c r="CZM190" s="91"/>
      <c r="CZN190" s="91"/>
      <c r="CZO190" s="91"/>
      <c r="CZP190" s="91"/>
      <c r="CZQ190" s="91"/>
      <c r="CZR190" s="91"/>
      <c r="CZS190" s="91"/>
      <c r="CZT190" s="91"/>
      <c r="CZU190" s="91"/>
      <c r="CZV190" s="91"/>
      <c r="CZW190" s="91"/>
      <c r="CZX190" s="91"/>
      <c r="CZY190" s="91"/>
      <c r="CZZ190" s="91"/>
      <c r="DAA190" s="91"/>
      <c r="DAB190" s="91"/>
      <c r="DAC190" s="91"/>
      <c r="DAD190" s="91"/>
      <c r="DAE190" s="91"/>
      <c r="DAF190" s="91"/>
      <c r="DAG190" s="91"/>
      <c r="DAH190" s="91"/>
      <c r="DAI190" s="91"/>
      <c r="DAJ190" s="91"/>
      <c r="DAK190" s="91"/>
      <c r="DAL190" s="91"/>
      <c r="DAM190" s="91"/>
      <c r="DAN190" s="91"/>
      <c r="DAO190" s="91"/>
      <c r="DAP190" s="91"/>
      <c r="DAQ190" s="91"/>
      <c r="DAR190" s="91"/>
      <c r="DAS190" s="91"/>
      <c r="DAT190" s="91"/>
      <c r="DAU190" s="91"/>
      <c r="DAV190" s="91"/>
      <c r="DAW190" s="91"/>
      <c r="DAX190" s="91"/>
      <c r="DAY190" s="91"/>
      <c r="DAZ190" s="91"/>
      <c r="DBA190" s="91"/>
      <c r="DBB190" s="91"/>
      <c r="DBC190" s="91"/>
      <c r="DBD190" s="91"/>
      <c r="DBE190" s="91"/>
      <c r="DBF190" s="91"/>
      <c r="DBG190" s="91"/>
      <c r="DBH190" s="91"/>
      <c r="DBI190" s="91"/>
      <c r="DBJ190" s="91"/>
      <c r="DBK190" s="91"/>
      <c r="DBL190" s="91"/>
      <c r="DBM190" s="91"/>
      <c r="DBN190" s="91"/>
      <c r="DBO190" s="91"/>
      <c r="DBP190" s="91"/>
      <c r="DBQ190" s="91"/>
      <c r="DBR190" s="91"/>
      <c r="DBS190" s="91"/>
      <c r="DBT190" s="91"/>
      <c r="DBU190" s="91"/>
      <c r="DBV190" s="91"/>
      <c r="DBW190" s="91"/>
      <c r="DBX190" s="91"/>
      <c r="DBY190" s="91"/>
      <c r="DBZ190" s="91"/>
      <c r="DCA190" s="91"/>
      <c r="DCB190" s="91"/>
      <c r="DCC190" s="91"/>
      <c r="DCD190" s="91"/>
      <c r="DCE190" s="91"/>
      <c r="DCF190" s="91"/>
      <c r="DCG190" s="91"/>
      <c r="DCH190" s="91"/>
      <c r="DCI190" s="91"/>
      <c r="DCJ190" s="91"/>
      <c r="DCK190" s="91"/>
      <c r="DCL190" s="91"/>
      <c r="DCM190" s="91"/>
      <c r="DCN190" s="91"/>
      <c r="DCO190" s="91"/>
      <c r="DCP190" s="91"/>
      <c r="DCQ190" s="91"/>
      <c r="DCR190" s="91"/>
      <c r="DCS190" s="91"/>
      <c r="DCT190" s="91"/>
      <c r="DCU190" s="91"/>
      <c r="DCV190" s="91"/>
      <c r="DCW190" s="91"/>
      <c r="DCX190" s="91"/>
      <c r="DCY190" s="91"/>
      <c r="DCZ190" s="91"/>
      <c r="DDA190" s="91"/>
      <c r="DDB190" s="91"/>
      <c r="DDC190" s="91"/>
      <c r="DDD190" s="91"/>
      <c r="DDE190" s="91"/>
      <c r="DDF190" s="91"/>
      <c r="DDG190" s="91"/>
      <c r="DDH190" s="91"/>
      <c r="DDI190" s="91"/>
      <c r="DDJ190" s="91"/>
      <c r="DDK190" s="91"/>
      <c r="DDL190" s="91"/>
      <c r="DDM190" s="91"/>
      <c r="DDN190" s="91"/>
      <c r="DDO190" s="91"/>
      <c r="DDP190" s="91"/>
      <c r="DDQ190" s="91"/>
      <c r="DDR190" s="91"/>
      <c r="DDS190" s="91"/>
      <c r="DDT190" s="91"/>
      <c r="DDU190" s="91"/>
      <c r="DDV190" s="91"/>
      <c r="DDW190" s="91"/>
      <c r="DDX190" s="91"/>
      <c r="DDY190" s="91"/>
      <c r="DDZ190" s="91"/>
      <c r="DEA190" s="91"/>
      <c r="DEB190" s="91"/>
      <c r="DEC190" s="91"/>
      <c r="DED190" s="91"/>
      <c r="DEE190" s="91"/>
      <c r="DEF190" s="91"/>
      <c r="DEG190" s="91"/>
      <c r="DEH190" s="91"/>
      <c r="DEI190" s="91"/>
      <c r="DEJ190" s="91"/>
      <c r="DEK190" s="91"/>
      <c r="DEL190" s="91"/>
      <c r="DEM190" s="91"/>
      <c r="DEN190" s="91"/>
      <c r="DEO190" s="91"/>
      <c r="DEP190" s="91"/>
      <c r="DEQ190" s="91"/>
      <c r="DER190" s="91"/>
      <c r="DES190" s="91"/>
      <c r="DET190" s="91"/>
      <c r="DEU190" s="91"/>
      <c r="DEV190" s="91"/>
      <c r="DEW190" s="91"/>
      <c r="DEX190" s="91"/>
      <c r="DEY190" s="91"/>
      <c r="DEZ190" s="91"/>
      <c r="DFA190" s="91"/>
      <c r="DFB190" s="91"/>
      <c r="DFC190" s="91"/>
      <c r="DFD190" s="91"/>
      <c r="DFE190" s="91"/>
      <c r="DFF190" s="91"/>
      <c r="DFG190" s="91"/>
      <c r="DFH190" s="91"/>
      <c r="DFI190" s="91"/>
      <c r="DFJ190" s="91"/>
      <c r="DFK190" s="91"/>
      <c r="DFL190" s="91"/>
      <c r="DFM190" s="91"/>
      <c r="DFN190" s="91"/>
      <c r="DFO190" s="91"/>
      <c r="DFP190" s="91"/>
      <c r="DFQ190" s="91"/>
      <c r="DFR190" s="91"/>
      <c r="DFS190" s="91"/>
      <c r="DFT190" s="91"/>
      <c r="DFU190" s="91"/>
      <c r="DFV190" s="91"/>
      <c r="DFW190" s="91"/>
      <c r="DFX190" s="91"/>
      <c r="DFY190" s="91"/>
      <c r="DFZ190" s="91"/>
      <c r="DGA190" s="91"/>
      <c r="DGB190" s="91"/>
      <c r="DGC190" s="91"/>
      <c r="DGD190" s="91"/>
      <c r="DGE190" s="91"/>
      <c r="DGF190" s="91"/>
      <c r="DGG190" s="91"/>
      <c r="DGH190" s="91"/>
      <c r="DGI190" s="91"/>
      <c r="DGJ190" s="91"/>
      <c r="DGK190" s="91"/>
      <c r="DGL190" s="91"/>
      <c r="DGM190" s="91"/>
      <c r="DGN190" s="91"/>
      <c r="DGO190" s="91"/>
      <c r="DGP190" s="91"/>
      <c r="DGQ190" s="91"/>
      <c r="DGR190" s="91"/>
      <c r="DGS190" s="91"/>
      <c r="DGT190" s="91"/>
      <c r="DGU190" s="91"/>
      <c r="DGV190" s="91"/>
      <c r="DGW190" s="91"/>
      <c r="DGX190" s="91"/>
      <c r="DGY190" s="91"/>
      <c r="DGZ190" s="91"/>
      <c r="DHA190" s="91"/>
      <c r="DHB190" s="91"/>
      <c r="DHC190" s="91"/>
      <c r="DHD190" s="91"/>
      <c r="DHE190" s="91"/>
      <c r="DHF190" s="91"/>
      <c r="DHG190" s="91"/>
      <c r="DHH190" s="91"/>
      <c r="DHI190" s="91"/>
      <c r="DHJ190" s="91"/>
      <c r="DHK190" s="91"/>
      <c r="DHL190" s="91"/>
      <c r="DHM190" s="91"/>
      <c r="DHN190" s="91"/>
      <c r="DHO190" s="91"/>
      <c r="DHP190" s="91"/>
      <c r="DHQ190" s="91"/>
      <c r="DHR190" s="91"/>
      <c r="DHS190" s="91"/>
      <c r="DHT190" s="91"/>
      <c r="DHU190" s="91"/>
      <c r="DHV190" s="91"/>
      <c r="DHW190" s="91"/>
      <c r="DHX190" s="91"/>
      <c r="DHY190" s="91"/>
      <c r="DHZ190" s="91"/>
      <c r="DIA190" s="91"/>
      <c r="DIB190" s="91"/>
      <c r="DIC190" s="91"/>
      <c r="DID190" s="91"/>
      <c r="DIE190" s="91"/>
      <c r="DIF190" s="91"/>
      <c r="DIG190" s="91"/>
      <c r="DIH190" s="91"/>
      <c r="DII190" s="91"/>
      <c r="DIJ190" s="91"/>
      <c r="DIK190" s="91"/>
      <c r="DIL190" s="91"/>
      <c r="DIM190" s="91"/>
      <c r="DIN190" s="91"/>
      <c r="DIO190" s="91"/>
      <c r="DIP190" s="91"/>
      <c r="DIQ190" s="91"/>
      <c r="DIR190" s="91"/>
      <c r="DIS190" s="91"/>
      <c r="DIT190" s="91"/>
      <c r="DIU190" s="91"/>
      <c r="DIV190" s="91"/>
      <c r="DIW190" s="91"/>
      <c r="DIX190" s="91"/>
      <c r="DIY190" s="91"/>
      <c r="DIZ190" s="91"/>
      <c r="DJA190" s="91"/>
      <c r="DJB190" s="91"/>
      <c r="DJC190" s="91"/>
      <c r="DJD190" s="91"/>
      <c r="DJE190" s="91"/>
      <c r="DJF190" s="91"/>
      <c r="DJG190" s="91"/>
      <c r="DJH190" s="91"/>
      <c r="DJI190" s="91"/>
      <c r="DJJ190" s="91"/>
      <c r="DJK190" s="91"/>
      <c r="DJL190" s="91"/>
      <c r="DJM190" s="91"/>
      <c r="DJN190" s="91"/>
      <c r="DJO190" s="91"/>
      <c r="DJP190" s="91"/>
      <c r="DJQ190" s="91"/>
      <c r="DJR190" s="91"/>
      <c r="DJS190" s="91"/>
      <c r="DJT190" s="91"/>
      <c r="DJU190" s="91"/>
      <c r="DJV190" s="91"/>
      <c r="DJW190" s="91"/>
      <c r="DJX190" s="91"/>
      <c r="DJY190" s="91"/>
      <c r="DJZ190" s="91"/>
      <c r="DKA190" s="91"/>
      <c r="DKB190" s="91"/>
      <c r="DKC190" s="91"/>
      <c r="DKD190" s="91"/>
      <c r="DKE190" s="91"/>
      <c r="DKF190" s="91"/>
      <c r="DKG190" s="91"/>
      <c r="DKH190" s="91"/>
      <c r="DKI190" s="91"/>
      <c r="DKJ190" s="91"/>
      <c r="DKK190" s="91"/>
      <c r="DKL190" s="91"/>
      <c r="DKM190" s="91"/>
      <c r="DKN190" s="91"/>
      <c r="DKO190" s="91"/>
      <c r="DKP190" s="91"/>
      <c r="DKQ190" s="91"/>
      <c r="DKR190" s="91"/>
      <c r="DKS190" s="91"/>
      <c r="DKT190" s="91"/>
      <c r="DKU190" s="91"/>
      <c r="DKV190" s="91"/>
      <c r="DKW190" s="91"/>
      <c r="DKX190" s="91"/>
      <c r="DKY190" s="91"/>
      <c r="DKZ190" s="91"/>
      <c r="DLA190" s="91"/>
      <c r="DLB190" s="91"/>
      <c r="DLC190" s="91"/>
      <c r="DLD190" s="91"/>
      <c r="DLE190" s="91"/>
      <c r="DLF190" s="91"/>
      <c r="DLG190" s="91"/>
      <c r="DLH190" s="91"/>
      <c r="DLI190" s="91"/>
      <c r="DLJ190" s="91"/>
      <c r="DLK190" s="91"/>
      <c r="DLL190" s="91"/>
      <c r="DLM190" s="91"/>
      <c r="DLN190" s="91"/>
      <c r="DLO190" s="91"/>
      <c r="DLP190" s="91"/>
      <c r="DLQ190" s="91"/>
      <c r="DLR190" s="91"/>
      <c r="DLS190" s="91"/>
      <c r="DLT190" s="91"/>
      <c r="DLU190" s="91"/>
      <c r="DLV190" s="91"/>
      <c r="DLW190" s="91"/>
      <c r="DLX190" s="91"/>
      <c r="DLY190" s="91"/>
      <c r="DLZ190" s="91"/>
      <c r="DMA190" s="91"/>
      <c r="DMB190" s="91"/>
      <c r="DMC190" s="91"/>
      <c r="DMD190" s="91"/>
      <c r="DME190" s="91"/>
      <c r="DMF190" s="91"/>
      <c r="DMG190" s="91"/>
      <c r="DMH190" s="91"/>
      <c r="DMI190" s="91"/>
      <c r="DMJ190" s="91"/>
      <c r="DMK190" s="91"/>
      <c r="DML190" s="91"/>
      <c r="DMM190" s="91"/>
      <c r="DMN190" s="91"/>
      <c r="DMO190" s="91"/>
      <c r="DMP190" s="91"/>
      <c r="DMQ190" s="91"/>
      <c r="DMR190" s="91"/>
      <c r="DMS190" s="91"/>
      <c r="DMT190" s="91"/>
      <c r="DMU190" s="91"/>
      <c r="DMV190" s="91"/>
      <c r="DMW190" s="91"/>
      <c r="DMX190" s="91"/>
      <c r="DMY190" s="91"/>
      <c r="DMZ190" s="91"/>
      <c r="DNA190" s="91"/>
      <c r="DNB190" s="91"/>
      <c r="DNC190" s="91"/>
      <c r="DND190" s="91"/>
      <c r="DNE190" s="91"/>
      <c r="DNF190" s="91"/>
      <c r="DNG190" s="91"/>
      <c r="DNH190" s="91"/>
      <c r="DNI190" s="91"/>
      <c r="DNJ190" s="91"/>
      <c r="DNK190" s="91"/>
      <c r="DNL190" s="91"/>
      <c r="DNM190" s="91"/>
      <c r="DNN190" s="91"/>
      <c r="DNO190" s="91"/>
      <c r="DNP190" s="91"/>
      <c r="DNQ190" s="91"/>
      <c r="DNR190" s="91"/>
      <c r="DNS190" s="91"/>
      <c r="DNT190" s="91"/>
      <c r="DNU190" s="91"/>
      <c r="DNV190" s="91"/>
      <c r="DNW190" s="91"/>
      <c r="DNX190" s="91"/>
      <c r="DNY190" s="91"/>
      <c r="DNZ190" s="91"/>
      <c r="DOA190" s="91"/>
      <c r="DOB190" s="91"/>
      <c r="DOC190" s="91"/>
      <c r="DOD190" s="91"/>
      <c r="DOE190" s="91"/>
      <c r="DOF190" s="91"/>
      <c r="DOG190" s="91"/>
      <c r="DOH190" s="91"/>
      <c r="DOI190" s="91"/>
      <c r="DOJ190" s="91"/>
      <c r="DOK190" s="91"/>
      <c r="DOL190" s="91"/>
      <c r="DOM190" s="91"/>
      <c r="DON190" s="91"/>
      <c r="DOO190" s="91"/>
      <c r="DOP190" s="91"/>
      <c r="DOQ190" s="91"/>
      <c r="DOR190" s="91"/>
      <c r="DOS190" s="91"/>
      <c r="DOT190" s="91"/>
      <c r="DOU190" s="91"/>
      <c r="DOV190" s="91"/>
      <c r="DOW190" s="91"/>
      <c r="DOX190" s="91"/>
      <c r="DOY190" s="91"/>
      <c r="DOZ190" s="91"/>
      <c r="DPA190" s="91"/>
      <c r="DPB190" s="91"/>
      <c r="DPC190" s="91"/>
      <c r="DPD190" s="91"/>
      <c r="DPE190" s="91"/>
      <c r="DPF190" s="91"/>
      <c r="DPG190" s="91"/>
      <c r="DPH190" s="91"/>
      <c r="DPI190" s="91"/>
      <c r="DPJ190" s="91"/>
      <c r="DPK190" s="91"/>
      <c r="DPL190" s="91"/>
      <c r="DPM190" s="91"/>
      <c r="DPN190" s="91"/>
      <c r="DPO190" s="91"/>
      <c r="DPP190" s="91"/>
      <c r="DPQ190" s="91"/>
      <c r="DPR190" s="91"/>
      <c r="DPS190" s="91"/>
      <c r="DPT190" s="91"/>
      <c r="DPU190" s="91"/>
      <c r="DPV190" s="91"/>
      <c r="DPW190" s="91"/>
      <c r="DPX190" s="91"/>
      <c r="DPY190" s="91"/>
      <c r="DPZ190" s="91"/>
      <c r="DQA190" s="91"/>
      <c r="DQB190" s="91"/>
      <c r="DQC190" s="91"/>
      <c r="DQD190" s="91"/>
      <c r="DQE190" s="91"/>
      <c r="DQF190" s="91"/>
      <c r="DQG190" s="91"/>
      <c r="DQH190" s="91"/>
      <c r="DQI190" s="91"/>
      <c r="DQJ190" s="91"/>
      <c r="DQK190" s="91"/>
      <c r="DQL190" s="91"/>
      <c r="DQM190" s="91"/>
      <c r="DQN190" s="91"/>
      <c r="DQO190" s="91"/>
      <c r="DQP190" s="91"/>
      <c r="DQQ190" s="91"/>
      <c r="DQR190" s="91"/>
      <c r="DQS190" s="91"/>
      <c r="DQT190" s="91"/>
      <c r="DQU190" s="91"/>
      <c r="DQV190" s="91"/>
      <c r="DQW190" s="91"/>
      <c r="DQX190" s="91"/>
      <c r="DQY190" s="91"/>
      <c r="DQZ190" s="91"/>
      <c r="DRA190" s="91"/>
      <c r="DRB190" s="91"/>
      <c r="DRC190" s="91"/>
      <c r="DRD190" s="91"/>
      <c r="DRE190" s="91"/>
      <c r="DRF190" s="91"/>
      <c r="DRG190" s="91"/>
      <c r="DRH190" s="91"/>
      <c r="DRI190" s="91"/>
      <c r="DRJ190" s="91"/>
      <c r="DRK190" s="91"/>
      <c r="DRL190" s="91"/>
      <c r="DRM190" s="91"/>
      <c r="DRN190" s="91"/>
      <c r="DRO190" s="91"/>
      <c r="DRP190" s="91"/>
      <c r="DRQ190" s="91"/>
      <c r="DRR190" s="91"/>
      <c r="DRS190" s="91"/>
      <c r="DRT190" s="91"/>
      <c r="DRU190" s="91"/>
      <c r="DRV190" s="91"/>
      <c r="DRW190" s="91"/>
      <c r="DRX190" s="91"/>
      <c r="DRY190" s="91"/>
      <c r="DRZ190" s="91"/>
      <c r="DSA190" s="91"/>
      <c r="DSB190" s="91"/>
      <c r="DSC190" s="91"/>
      <c r="DSD190" s="91"/>
      <c r="DSE190" s="91"/>
      <c r="DSF190" s="91"/>
      <c r="DSG190" s="91"/>
      <c r="DSH190" s="91"/>
      <c r="DSI190" s="91"/>
      <c r="DSJ190" s="91"/>
      <c r="DSK190" s="91"/>
      <c r="DSL190" s="91"/>
      <c r="DSM190" s="91"/>
      <c r="DSN190" s="91"/>
      <c r="DSO190" s="91"/>
      <c r="DSP190" s="91"/>
      <c r="DSQ190" s="91"/>
      <c r="DSR190" s="91"/>
      <c r="DSS190" s="91"/>
      <c r="DST190" s="91"/>
      <c r="DSU190" s="91"/>
      <c r="DSV190" s="91"/>
      <c r="DSW190" s="91"/>
      <c r="DSX190" s="91"/>
      <c r="DSY190" s="91"/>
      <c r="DSZ190" s="91"/>
      <c r="DTA190" s="91"/>
      <c r="DTB190" s="91"/>
      <c r="DTC190" s="91"/>
      <c r="DTD190" s="91"/>
      <c r="DTE190" s="91"/>
      <c r="DTF190" s="91"/>
      <c r="DTG190" s="91"/>
      <c r="DTH190" s="91"/>
      <c r="DTI190" s="91"/>
      <c r="DTJ190" s="91"/>
      <c r="DTK190" s="91"/>
      <c r="DTL190" s="91"/>
      <c r="DTM190" s="91"/>
      <c r="DTN190" s="91"/>
      <c r="DTO190" s="91"/>
      <c r="DTP190" s="91"/>
      <c r="DTQ190" s="91"/>
      <c r="DTR190" s="91"/>
      <c r="DTS190" s="91"/>
      <c r="DTT190" s="91"/>
      <c r="DTU190" s="91"/>
      <c r="DTV190" s="91"/>
      <c r="DTW190" s="91"/>
      <c r="DTX190" s="91"/>
      <c r="DTY190" s="91"/>
      <c r="DTZ190" s="91"/>
      <c r="DUA190" s="91"/>
      <c r="DUB190" s="91"/>
      <c r="DUC190" s="91"/>
      <c r="DUD190" s="91"/>
      <c r="DUE190" s="91"/>
      <c r="DUF190" s="91"/>
      <c r="DUG190" s="91"/>
      <c r="DUH190" s="91"/>
      <c r="DUI190" s="91"/>
      <c r="DUJ190" s="91"/>
      <c r="DUK190" s="91"/>
      <c r="DUL190" s="91"/>
      <c r="DUM190" s="91"/>
      <c r="DUN190" s="91"/>
      <c r="DUO190" s="91"/>
      <c r="DUP190" s="91"/>
      <c r="DUQ190" s="91"/>
      <c r="DUR190" s="91"/>
      <c r="DUS190" s="91"/>
      <c r="DUT190" s="91"/>
      <c r="DUU190" s="91"/>
      <c r="DUV190" s="91"/>
      <c r="DUW190" s="91"/>
      <c r="DUX190" s="91"/>
      <c r="DUY190" s="91"/>
      <c r="DUZ190" s="91"/>
      <c r="DVA190" s="91"/>
      <c r="DVB190" s="91"/>
      <c r="DVC190" s="91"/>
      <c r="DVD190" s="91"/>
      <c r="DVE190" s="91"/>
      <c r="DVF190" s="91"/>
      <c r="DVG190" s="91"/>
      <c r="DVH190" s="91"/>
      <c r="DVI190" s="91"/>
      <c r="DVJ190" s="91"/>
      <c r="DVK190" s="91"/>
      <c r="DVL190" s="91"/>
      <c r="DVM190" s="91"/>
      <c r="DVN190" s="91"/>
      <c r="DVO190" s="91"/>
      <c r="DVP190" s="91"/>
      <c r="DVQ190" s="91"/>
      <c r="DVR190" s="91"/>
      <c r="DVS190" s="91"/>
      <c r="DVT190" s="91"/>
      <c r="DVU190" s="91"/>
      <c r="DVV190" s="91"/>
      <c r="DVW190" s="91"/>
      <c r="DVX190" s="91"/>
      <c r="DVY190" s="91"/>
      <c r="DVZ190" s="91"/>
      <c r="DWA190" s="91"/>
      <c r="DWB190" s="91"/>
      <c r="DWC190" s="91"/>
      <c r="DWD190" s="91"/>
      <c r="DWE190" s="91"/>
      <c r="DWF190" s="91"/>
      <c r="DWG190" s="91"/>
      <c r="DWH190" s="91"/>
      <c r="DWI190" s="91"/>
      <c r="DWJ190" s="91"/>
      <c r="DWK190" s="91"/>
      <c r="DWL190" s="91"/>
      <c r="DWM190" s="91"/>
      <c r="DWN190" s="91"/>
      <c r="DWO190" s="91"/>
      <c r="DWP190" s="91"/>
      <c r="DWQ190" s="91"/>
      <c r="DWR190" s="91"/>
      <c r="DWS190" s="91"/>
      <c r="DWT190" s="91"/>
      <c r="DWU190" s="91"/>
      <c r="DWV190" s="91"/>
      <c r="DWW190" s="91"/>
      <c r="DWX190" s="91"/>
      <c r="DWY190" s="91"/>
      <c r="DWZ190" s="91"/>
      <c r="DXA190" s="91"/>
      <c r="DXB190" s="91"/>
      <c r="DXC190" s="91"/>
      <c r="DXD190" s="91"/>
      <c r="DXE190" s="91"/>
      <c r="DXF190" s="91"/>
      <c r="DXG190" s="91"/>
      <c r="DXH190" s="91"/>
      <c r="DXI190" s="91"/>
      <c r="DXJ190" s="91"/>
      <c r="DXK190" s="91"/>
      <c r="DXL190" s="91"/>
      <c r="DXM190" s="91"/>
      <c r="DXN190" s="91"/>
      <c r="DXO190" s="91"/>
      <c r="DXP190" s="91"/>
      <c r="DXQ190" s="91"/>
      <c r="DXR190" s="91"/>
      <c r="DXS190" s="91"/>
      <c r="DXT190" s="91"/>
      <c r="DXU190" s="91"/>
      <c r="DXV190" s="91"/>
      <c r="DXW190" s="91"/>
      <c r="DXX190" s="91"/>
      <c r="DXY190" s="91"/>
      <c r="DXZ190" s="91"/>
      <c r="DYA190" s="91"/>
      <c r="DYB190" s="91"/>
      <c r="DYC190" s="91"/>
      <c r="DYD190" s="91"/>
      <c r="DYE190" s="91"/>
      <c r="DYF190" s="91"/>
      <c r="DYG190" s="91"/>
      <c r="DYH190" s="91"/>
      <c r="DYI190" s="91"/>
      <c r="DYJ190" s="91"/>
      <c r="DYK190" s="91"/>
      <c r="DYL190" s="91"/>
      <c r="DYM190" s="91"/>
      <c r="DYN190" s="91"/>
      <c r="DYO190" s="91"/>
      <c r="DYP190" s="91"/>
      <c r="DYQ190" s="91"/>
      <c r="DYR190" s="91"/>
      <c r="DYS190" s="91"/>
      <c r="DYT190" s="91"/>
      <c r="DYU190" s="91"/>
      <c r="DYV190" s="91"/>
      <c r="DYW190" s="91"/>
      <c r="DYX190" s="91"/>
      <c r="DYY190" s="91"/>
      <c r="DYZ190" s="91"/>
      <c r="DZA190" s="91"/>
      <c r="DZB190" s="91"/>
      <c r="DZC190" s="91"/>
      <c r="DZD190" s="91"/>
      <c r="DZE190" s="91"/>
      <c r="DZF190" s="91"/>
      <c r="DZG190" s="91"/>
      <c r="DZH190" s="91"/>
      <c r="DZI190" s="91"/>
      <c r="DZJ190" s="91"/>
      <c r="DZK190" s="91"/>
      <c r="DZL190" s="91"/>
      <c r="DZM190" s="91"/>
      <c r="DZN190" s="91"/>
      <c r="DZO190" s="91"/>
      <c r="DZP190" s="91"/>
      <c r="DZQ190" s="91"/>
      <c r="DZR190" s="91"/>
      <c r="DZS190" s="91"/>
      <c r="DZT190" s="91"/>
      <c r="DZU190" s="91"/>
      <c r="DZV190" s="91"/>
      <c r="DZW190" s="91"/>
      <c r="DZX190" s="91"/>
      <c r="DZY190" s="91"/>
      <c r="DZZ190" s="91"/>
      <c r="EAA190" s="91"/>
      <c r="EAB190" s="91"/>
      <c r="EAC190" s="91"/>
      <c r="EAD190" s="91"/>
      <c r="EAE190" s="91"/>
      <c r="EAF190" s="91"/>
      <c r="EAG190" s="91"/>
      <c r="EAH190" s="91"/>
      <c r="EAI190" s="91"/>
      <c r="EAJ190" s="91"/>
      <c r="EAK190" s="91"/>
      <c r="EAL190" s="91"/>
      <c r="EAM190" s="91"/>
      <c r="EAN190" s="91"/>
      <c r="EAO190" s="91"/>
      <c r="EAP190" s="91"/>
      <c r="EAQ190" s="91"/>
      <c r="EAR190" s="91"/>
      <c r="EAS190" s="91"/>
      <c r="EAT190" s="91"/>
      <c r="EAU190" s="91"/>
      <c r="EAV190" s="91"/>
      <c r="EAW190" s="91"/>
      <c r="EAX190" s="91"/>
      <c r="EAY190" s="91"/>
      <c r="EAZ190" s="91"/>
      <c r="EBA190" s="91"/>
      <c r="EBB190" s="91"/>
      <c r="EBC190" s="91"/>
      <c r="EBD190" s="91"/>
      <c r="EBE190" s="91"/>
      <c r="EBF190" s="91"/>
      <c r="EBG190" s="91"/>
      <c r="EBH190" s="91"/>
      <c r="EBI190" s="91"/>
      <c r="EBJ190" s="91"/>
      <c r="EBK190" s="91"/>
      <c r="EBL190" s="91"/>
      <c r="EBM190" s="91"/>
      <c r="EBN190" s="91"/>
      <c r="EBO190" s="91"/>
      <c r="EBP190" s="91"/>
      <c r="EBQ190" s="91"/>
      <c r="EBR190" s="91"/>
      <c r="EBS190" s="91"/>
      <c r="EBT190" s="91"/>
      <c r="EBU190" s="91"/>
      <c r="EBV190" s="91"/>
      <c r="EBW190" s="91"/>
      <c r="EBX190" s="91"/>
      <c r="EBY190" s="91"/>
      <c r="EBZ190" s="91"/>
      <c r="ECA190" s="91"/>
      <c r="ECB190" s="91"/>
      <c r="ECC190" s="91"/>
      <c r="ECD190" s="91"/>
      <c r="ECE190" s="91"/>
      <c r="ECF190" s="91"/>
      <c r="ECG190" s="91"/>
      <c r="ECH190" s="91"/>
      <c r="ECI190" s="91"/>
      <c r="ECJ190" s="91"/>
      <c r="ECK190" s="91"/>
      <c r="ECL190" s="91"/>
      <c r="ECM190" s="91"/>
      <c r="ECN190" s="91"/>
      <c r="ECO190" s="91"/>
      <c r="ECP190" s="91"/>
      <c r="ECQ190" s="91"/>
      <c r="ECR190" s="91"/>
      <c r="ECS190" s="91"/>
      <c r="ECT190" s="91"/>
      <c r="ECU190" s="91"/>
      <c r="ECV190" s="91"/>
      <c r="ECW190" s="91"/>
      <c r="ECX190" s="91"/>
      <c r="ECY190" s="91"/>
      <c r="ECZ190" s="91"/>
      <c r="EDA190" s="91"/>
      <c r="EDB190" s="91"/>
      <c r="EDC190" s="91"/>
      <c r="EDD190" s="91"/>
      <c r="EDE190" s="91"/>
      <c r="EDF190" s="91"/>
      <c r="EDG190" s="91"/>
      <c r="EDH190" s="91"/>
      <c r="EDI190" s="91"/>
      <c r="EDJ190" s="91"/>
      <c r="EDK190" s="91"/>
      <c r="EDL190" s="91"/>
      <c r="EDM190" s="91"/>
      <c r="EDN190" s="91"/>
      <c r="EDO190" s="91"/>
      <c r="EDP190" s="91"/>
      <c r="EDQ190" s="91"/>
      <c r="EDR190" s="91"/>
      <c r="EDS190" s="91"/>
      <c r="EDT190" s="91"/>
      <c r="EDU190" s="91"/>
      <c r="EDV190" s="91"/>
      <c r="EDW190" s="91"/>
      <c r="EDX190" s="91"/>
      <c r="EDY190" s="91"/>
      <c r="EDZ190" s="91"/>
      <c r="EEA190" s="91"/>
      <c r="EEB190" s="91"/>
      <c r="EEC190" s="91"/>
      <c r="EED190" s="91"/>
      <c r="EEE190" s="91"/>
      <c r="EEF190" s="91"/>
      <c r="EEG190" s="91"/>
      <c r="EEH190" s="91"/>
      <c r="EEI190" s="91"/>
      <c r="EEJ190" s="91"/>
      <c r="EEK190" s="91"/>
      <c r="EEL190" s="91"/>
      <c r="EEM190" s="91"/>
      <c r="EEN190" s="91"/>
      <c r="EEO190" s="91"/>
      <c r="EEP190" s="91"/>
      <c r="EEQ190" s="91"/>
      <c r="EER190" s="91"/>
      <c r="EES190" s="91"/>
      <c r="EET190" s="91"/>
      <c r="EEU190" s="91"/>
      <c r="EEV190" s="91"/>
      <c r="EEW190" s="91"/>
      <c r="EEX190" s="91"/>
      <c r="EEY190" s="91"/>
      <c r="EEZ190" s="91"/>
      <c r="EFA190" s="91"/>
      <c r="EFB190" s="91"/>
      <c r="EFC190" s="91"/>
      <c r="EFD190" s="91"/>
      <c r="EFE190" s="91"/>
      <c r="EFF190" s="91"/>
      <c r="EFG190" s="91"/>
      <c r="EFH190" s="91"/>
      <c r="EFI190" s="91"/>
      <c r="EFJ190" s="91"/>
      <c r="EFK190" s="91"/>
      <c r="EFL190" s="91"/>
      <c r="EFM190" s="91"/>
      <c r="EFN190" s="91"/>
      <c r="EFO190" s="91"/>
      <c r="EFP190" s="91"/>
      <c r="EFQ190" s="91"/>
      <c r="EFR190" s="91"/>
      <c r="EFS190" s="91"/>
      <c r="EFT190" s="91"/>
      <c r="EFU190" s="91"/>
      <c r="EFV190" s="91"/>
      <c r="EFW190" s="91"/>
      <c r="EFX190" s="91"/>
      <c r="EFY190" s="91"/>
      <c r="EFZ190" s="91"/>
      <c r="EGA190" s="91"/>
      <c r="EGB190" s="91"/>
      <c r="EGC190" s="91"/>
      <c r="EGD190" s="91"/>
      <c r="EGE190" s="91"/>
      <c r="EGF190" s="91"/>
      <c r="EGG190" s="91"/>
      <c r="EGH190" s="91"/>
      <c r="EGI190" s="91"/>
      <c r="EGJ190" s="91"/>
      <c r="EGK190" s="91"/>
      <c r="EGL190" s="91"/>
      <c r="EGM190" s="91"/>
      <c r="EGN190" s="91"/>
      <c r="EGO190" s="91"/>
      <c r="EGP190" s="91"/>
      <c r="EGQ190" s="91"/>
      <c r="EGR190" s="91"/>
      <c r="EGS190" s="91"/>
      <c r="EGT190" s="91"/>
      <c r="EGU190" s="91"/>
      <c r="EGV190" s="91"/>
      <c r="EGW190" s="91"/>
      <c r="EGX190" s="91"/>
      <c r="EGY190" s="91"/>
      <c r="EGZ190" s="91"/>
      <c r="EHA190" s="91"/>
      <c r="EHB190" s="91"/>
      <c r="EHC190" s="91"/>
      <c r="EHD190" s="91"/>
      <c r="EHE190" s="91"/>
      <c r="EHF190" s="91"/>
      <c r="EHG190" s="91"/>
      <c r="EHH190" s="91"/>
      <c r="EHI190" s="91"/>
      <c r="EHJ190" s="91"/>
      <c r="EHK190" s="91"/>
      <c r="EHL190" s="91"/>
      <c r="EHM190" s="91"/>
      <c r="EHN190" s="91"/>
      <c r="EHO190" s="91"/>
      <c r="EHP190" s="91"/>
      <c r="EHQ190" s="91"/>
      <c r="EHR190" s="91"/>
      <c r="EHS190" s="91"/>
      <c r="EHT190" s="91"/>
      <c r="EHU190" s="91"/>
      <c r="EHV190" s="91"/>
      <c r="EHW190" s="91"/>
      <c r="EHX190" s="91"/>
      <c r="EHY190" s="91"/>
      <c r="EHZ190" s="91"/>
      <c r="EIA190" s="91"/>
      <c r="EIB190" s="91"/>
      <c r="EIC190" s="91"/>
      <c r="EID190" s="91"/>
      <c r="EIE190" s="91"/>
      <c r="EIF190" s="91"/>
      <c r="EIG190" s="91"/>
      <c r="EIH190" s="91"/>
      <c r="EII190" s="91"/>
      <c r="EIJ190" s="91"/>
      <c r="EIK190" s="91"/>
      <c r="EIL190" s="91"/>
      <c r="EIM190" s="91"/>
      <c r="EIN190" s="91"/>
      <c r="EIO190" s="91"/>
      <c r="EIP190" s="91"/>
      <c r="EIQ190" s="91"/>
      <c r="EIR190" s="91"/>
      <c r="EIS190" s="91"/>
      <c r="EIT190" s="91"/>
      <c r="EIU190" s="91"/>
      <c r="EIV190" s="91"/>
      <c r="EIW190" s="91"/>
      <c r="EIX190" s="91"/>
      <c r="EIY190" s="91"/>
      <c r="EIZ190" s="91"/>
      <c r="EJA190" s="91"/>
      <c r="EJB190" s="91"/>
      <c r="EJC190" s="91"/>
      <c r="EJD190" s="91"/>
      <c r="EJE190" s="91"/>
      <c r="EJF190" s="91"/>
      <c r="EJG190" s="91"/>
      <c r="EJH190" s="91"/>
      <c r="EJI190" s="91"/>
      <c r="EJJ190" s="91"/>
      <c r="EJK190" s="91"/>
      <c r="EJL190" s="91"/>
      <c r="EJM190" s="91"/>
      <c r="EJN190" s="91"/>
      <c r="EJO190" s="91"/>
      <c r="EJP190" s="91"/>
      <c r="EJQ190" s="91"/>
      <c r="EJR190" s="91"/>
      <c r="EJS190" s="91"/>
      <c r="EJT190" s="91"/>
      <c r="EJU190" s="91"/>
      <c r="EJV190" s="91"/>
      <c r="EJW190" s="91"/>
      <c r="EJX190" s="91"/>
      <c r="EJY190" s="91"/>
      <c r="EJZ190" s="91"/>
      <c r="EKA190" s="91"/>
      <c r="EKB190" s="91"/>
      <c r="EKC190" s="91"/>
      <c r="EKD190" s="91"/>
      <c r="EKE190" s="91"/>
      <c r="EKF190" s="91"/>
      <c r="EKG190" s="91"/>
      <c r="EKH190" s="91"/>
      <c r="EKI190" s="91"/>
      <c r="EKJ190" s="91"/>
      <c r="EKK190" s="91"/>
      <c r="EKL190" s="91"/>
      <c r="EKM190" s="91"/>
      <c r="EKN190" s="91"/>
      <c r="EKO190" s="91"/>
      <c r="EKP190" s="91"/>
      <c r="EKQ190" s="91"/>
      <c r="EKR190" s="91"/>
      <c r="EKS190" s="91"/>
      <c r="EKT190" s="91"/>
      <c r="EKU190" s="91"/>
      <c r="EKV190" s="91"/>
      <c r="EKW190" s="91"/>
      <c r="EKX190" s="91"/>
      <c r="EKY190" s="91"/>
      <c r="EKZ190" s="91"/>
      <c r="ELA190" s="91"/>
      <c r="ELB190" s="91"/>
      <c r="ELC190" s="91"/>
      <c r="ELD190" s="91"/>
      <c r="ELE190" s="91"/>
      <c r="ELF190" s="91"/>
      <c r="ELG190" s="91"/>
      <c r="ELH190" s="91"/>
      <c r="ELI190" s="91"/>
      <c r="ELJ190" s="91"/>
      <c r="ELK190" s="91"/>
      <c r="ELL190" s="91"/>
      <c r="ELM190" s="91"/>
      <c r="ELN190" s="91"/>
      <c r="ELO190" s="91"/>
      <c r="ELP190" s="91"/>
      <c r="ELQ190" s="91"/>
      <c r="ELR190" s="91"/>
      <c r="ELS190" s="91"/>
      <c r="ELT190" s="91"/>
      <c r="ELU190" s="91"/>
      <c r="ELV190" s="91"/>
      <c r="ELW190" s="91"/>
      <c r="ELX190" s="91"/>
      <c r="ELY190" s="91"/>
      <c r="ELZ190" s="91"/>
      <c r="EMA190" s="91"/>
      <c r="EMB190" s="91"/>
      <c r="EMC190" s="91"/>
      <c r="EMD190" s="91"/>
      <c r="EME190" s="91"/>
      <c r="EMF190" s="91"/>
      <c r="EMG190" s="91"/>
      <c r="EMH190" s="91"/>
      <c r="EMI190" s="91"/>
      <c r="EMJ190" s="91"/>
      <c r="EMK190" s="91"/>
      <c r="EML190" s="91"/>
      <c r="EMM190" s="91"/>
      <c r="EMN190" s="91"/>
      <c r="EMO190" s="91"/>
      <c r="EMP190" s="91"/>
      <c r="EMQ190" s="91"/>
      <c r="EMR190" s="91"/>
      <c r="EMS190" s="91"/>
      <c r="EMT190" s="91"/>
      <c r="EMU190" s="91"/>
      <c r="EMV190" s="91"/>
      <c r="EMW190" s="91"/>
      <c r="EMX190" s="91"/>
      <c r="EMY190" s="91"/>
      <c r="EMZ190" s="91"/>
      <c r="ENA190" s="91"/>
      <c r="ENB190" s="91"/>
      <c r="ENC190" s="91"/>
      <c r="END190" s="91"/>
      <c r="ENE190" s="91"/>
      <c r="ENF190" s="91"/>
      <c r="ENG190" s="91"/>
      <c r="ENH190" s="91"/>
      <c r="ENI190" s="91"/>
      <c r="ENJ190" s="91"/>
      <c r="ENK190" s="91"/>
      <c r="ENL190" s="91"/>
      <c r="ENM190" s="91"/>
      <c r="ENN190" s="91"/>
      <c r="ENO190" s="91"/>
      <c r="ENP190" s="91"/>
      <c r="ENQ190" s="91"/>
      <c r="ENR190" s="91"/>
      <c r="ENS190" s="91"/>
      <c r="ENT190" s="91"/>
      <c r="ENU190" s="91"/>
      <c r="ENV190" s="91"/>
      <c r="ENW190" s="91"/>
      <c r="ENX190" s="91"/>
      <c r="ENY190" s="91"/>
      <c r="ENZ190" s="91"/>
      <c r="EOA190" s="91"/>
      <c r="EOB190" s="91"/>
      <c r="EOC190" s="91"/>
      <c r="EOD190" s="91"/>
      <c r="EOE190" s="91"/>
      <c r="EOF190" s="91"/>
      <c r="EOG190" s="91"/>
      <c r="EOH190" s="91"/>
      <c r="EOI190" s="91"/>
      <c r="EOJ190" s="91"/>
      <c r="EOK190" s="91"/>
      <c r="EOL190" s="91"/>
      <c r="EOM190" s="91"/>
      <c r="EON190" s="91"/>
      <c r="EOO190" s="91"/>
      <c r="EOP190" s="91"/>
      <c r="EOQ190" s="91"/>
      <c r="EOR190" s="91"/>
      <c r="EOS190" s="91"/>
      <c r="EOT190" s="91"/>
      <c r="EOU190" s="91"/>
      <c r="EOV190" s="91"/>
      <c r="EOW190" s="91"/>
      <c r="EOX190" s="91"/>
      <c r="EOY190" s="91"/>
      <c r="EOZ190" s="91"/>
      <c r="EPA190" s="91"/>
      <c r="EPB190" s="91"/>
      <c r="EPC190" s="91"/>
      <c r="EPD190" s="91"/>
      <c r="EPE190" s="91"/>
      <c r="EPF190" s="91"/>
      <c r="EPG190" s="91"/>
      <c r="EPH190" s="91"/>
      <c r="EPI190" s="91"/>
      <c r="EPJ190" s="91"/>
      <c r="EPK190" s="91"/>
      <c r="EPL190" s="91"/>
      <c r="EPM190" s="91"/>
      <c r="EPN190" s="91"/>
      <c r="EPO190" s="91"/>
      <c r="EPP190" s="91"/>
      <c r="EPQ190" s="91"/>
      <c r="EPR190" s="91"/>
      <c r="EPS190" s="91"/>
      <c r="EPT190" s="91"/>
      <c r="EPU190" s="91"/>
      <c r="EPV190" s="91"/>
      <c r="EPW190" s="91"/>
      <c r="EPX190" s="91"/>
      <c r="EPY190" s="91"/>
      <c r="EPZ190" s="91"/>
      <c r="EQA190" s="91"/>
      <c r="EQB190" s="91"/>
      <c r="EQC190" s="91"/>
      <c r="EQD190" s="91"/>
      <c r="EQE190" s="91"/>
      <c r="EQF190" s="91"/>
      <c r="EQG190" s="91"/>
      <c r="EQH190" s="91"/>
      <c r="EQI190" s="91"/>
      <c r="EQJ190" s="91"/>
      <c r="EQK190" s="91"/>
      <c r="EQL190" s="91"/>
      <c r="EQM190" s="91"/>
      <c r="EQN190" s="91"/>
      <c r="EQO190" s="91"/>
      <c r="EQP190" s="91"/>
      <c r="EQQ190" s="91"/>
      <c r="EQR190" s="91"/>
      <c r="EQS190" s="91"/>
      <c r="EQT190" s="91"/>
      <c r="EQU190" s="91"/>
      <c r="EQV190" s="91"/>
      <c r="EQW190" s="91"/>
      <c r="EQX190" s="91"/>
      <c r="EQY190" s="91"/>
      <c r="EQZ190" s="91"/>
      <c r="ERA190" s="91"/>
      <c r="ERB190" s="91"/>
      <c r="ERC190" s="91"/>
      <c r="ERD190" s="91"/>
      <c r="ERE190" s="91"/>
      <c r="ERF190" s="91"/>
      <c r="ERG190" s="91"/>
      <c r="ERH190" s="91"/>
      <c r="ERI190" s="91"/>
      <c r="ERJ190" s="91"/>
      <c r="ERK190" s="91"/>
      <c r="ERL190" s="91"/>
      <c r="ERM190" s="91"/>
      <c r="ERN190" s="91"/>
      <c r="ERO190" s="91"/>
      <c r="ERP190" s="91"/>
      <c r="ERQ190" s="91"/>
      <c r="ERR190" s="91"/>
      <c r="ERS190" s="91"/>
      <c r="ERT190" s="91"/>
      <c r="ERU190" s="91"/>
      <c r="ERV190" s="91"/>
      <c r="ERW190" s="91"/>
      <c r="ERX190" s="91"/>
      <c r="ERY190" s="91"/>
      <c r="ERZ190" s="91"/>
      <c r="ESA190" s="91"/>
      <c r="ESB190" s="91"/>
      <c r="ESC190" s="91"/>
      <c r="ESD190" s="91"/>
      <c r="ESE190" s="91"/>
      <c r="ESF190" s="91"/>
      <c r="ESG190" s="91"/>
      <c r="ESH190" s="91"/>
      <c r="ESI190" s="91"/>
      <c r="ESJ190" s="91"/>
      <c r="ESK190" s="91"/>
      <c r="ESL190" s="91"/>
      <c r="ESM190" s="91"/>
      <c r="ESN190" s="91"/>
      <c r="ESO190" s="91"/>
      <c r="ESP190" s="91"/>
      <c r="ESQ190" s="91"/>
      <c r="ESR190" s="91"/>
      <c r="ESS190" s="91"/>
      <c r="EST190" s="91"/>
      <c r="ESU190" s="91"/>
      <c r="ESV190" s="91"/>
      <c r="ESW190" s="91"/>
      <c r="ESX190" s="91"/>
      <c r="ESY190" s="91"/>
      <c r="ESZ190" s="91"/>
      <c r="ETA190" s="91"/>
      <c r="ETB190" s="91"/>
      <c r="ETC190" s="91"/>
      <c r="ETD190" s="91"/>
      <c r="ETE190" s="91"/>
      <c r="ETF190" s="91"/>
      <c r="ETG190" s="91"/>
      <c r="ETH190" s="91"/>
      <c r="ETI190" s="91"/>
      <c r="ETJ190" s="91"/>
      <c r="ETK190" s="91"/>
      <c r="ETL190" s="91"/>
      <c r="ETM190" s="91"/>
      <c r="ETN190" s="91"/>
      <c r="ETO190" s="91"/>
      <c r="ETP190" s="91"/>
      <c r="ETQ190" s="91"/>
      <c r="ETR190" s="91"/>
      <c r="ETS190" s="91"/>
      <c r="ETT190" s="91"/>
      <c r="ETU190" s="91"/>
      <c r="ETV190" s="91"/>
      <c r="ETW190" s="91"/>
      <c r="ETX190" s="91"/>
      <c r="ETY190" s="91"/>
      <c r="ETZ190" s="91"/>
      <c r="EUA190" s="91"/>
      <c r="EUB190" s="91"/>
      <c r="EUC190" s="91"/>
      <c r="EUD190" s="91"/>
      <c r="EUE190" s="91"/>
      <c r="EUF190" s="91"/>
      <c r="EUG190" s="91"/>
      <c r="EUH190" s="91"/>
      <c r="EUI190" s="91"/>
      <c r="EUJ190" s="91"/>
      <c r="EUK190" s="91"/>
      <c r="EUL190" s="91"/>
      <c r="EUM190" s="91"/>
      <c r="EUN190" s="91"/>
      <c r="EUO190" s="91"/>
      <c r="EUP190" s="91"/>
      <c r="EUQ190" s="91"/>
      <c r="EUR190" s="91"/>
      <c r="EUS190" s="91"/>
      <c r="EUT190" s="91"/>
      <c r="EUU190" s="91"/>
      <c r="EUV190" s="91"/>
      <c r="EUW190" s="91"/>
      <c r="EUX190" s="91"/>
      <c r="EUY190" s="91"/>
      <c r="EUZ190" s="91"/>
      <c r="EVA190" s="91"/>
      <c r="EVB190" s="91"/>
      <c r="EVC190" s="91"/>
      <c r="EVD190" s="91"/>
      <c r="EVE190" s="91"/>
      <c r="EVF190" s="91"/>
      <c r="EVG190" s="91"/>
      <c r="EVH190" s="91"/>
      <c r="EVI190" s="91"/>
      <c r="EVJ190" s="91"/>
      <c r="EVK190" s="91"/>
      <c r="EVL190" s="91"/>
      <c r="EVM190" s="91"/>
      <c r="EVN190" s="91"/>
      <c r="EVO190" s="91"/>
      <c r="EVP190" s="91"/>
      <c r="EVQ190" s="91"/>
      <c r="EVR190" s="91"/>
      <c r="EVS190" s="91"/>
      <c r="EVT190" s="91"/>
      <c r="EVU190" s="91"/>
      <c r="EVV190" s="91"/>
      <c r="EVW190" s="91"/>
      <c r="EVX190" s="91"/>
      <c r="EVY190" s="91"/>
      <c r="EVZ190" s="91"/>
      <c r="EWA190" s="91"/>
      <c r="EWB190" s="91"/>
      <c r="EWC190" s="91"/>
      <c r="EWD190" s="91"/>
      <c r="EWE190" s="91"/>
      <c r="EWF190" s="91"/>
      <c r="EWG190" s="91"/>
      <c r="EWH190" s="91"/>
      <c r="EWI190" s="91"/>
      <c r="EWJ190" s="91"/>
      <c r="EWK190" s="91"/>
      <c r="EWL190" s="91"/>
      <c r="EWM190" s="91"/>
      <c r="EWN190" s="91"/>
      <c r="EWO190" s="91"/>
      <c r="EWP190" s="91"/>
      <c r="EWQ190" s="91"/>
      <c r="EWR190" s="91"/>
      <c r="EWS190" s="91"/>
      <c r="EWT190" s="91"/>
      <c r="EWU190" s="91"/>
      <c r="EWV190" s="91"/>
      <c r="EWW190" s="91"/>
      <c r="EWX190" s="91"/>
      <c r="EWY190" s="91"/>
      <c r="EWZ190" s="91"/>
      <c r="EXA190" s="91"/>
      <c r="EXB190" s="91"/>
      <c r="EXC190" s="91"/>
      <c r="EXD190" s="91"/>
      <c r="EXE190" s="91"/>
      <c r="EXF190" s="91"/>
      <c r="EXG190" s="91"/>
      <c r="EXH190" s="91"/>
      <c r="EXI190" s="91"/>
      <c r="EXJ190" s="91"/>
      <c r="EXK190" s="91"/>
      <c r="EXL190" s="91"/>
      <c r="EXM190" s="91"/>
      <c r="EXN190" s="91"/>
      <c r="EXO190" s="91"/>
      <c r="EXP190" s="91"/>
      <c r="EXQ190" s="91"/>
      <c r="EXR190" s="91"/>
      <c r="EXS190" s="91"/>
      <c r="EXT190" s="91"/>
      <c r="EXU190" s="91"/>
      <c r="EXV190" s="91"/>
      <c r="EXW190" s="91"/>
      <c r="EXX190" s="91"/>
      <c r="EXY190" s="91"/>
      <c r="EXZ190" s="91"/>
      <c r="EYA190" s="91"/>
      <c r="EYB190" s="91"/>
      <c r="EYC190" s="91"/>
      <c r="EYD190" s="91"/>
      <c r="EYE190" s="91"/>
      <c r="EYF190" s="91"/>
      <c r="EYG190" s="91"/>
      <c r="EYH190" s="91"/>
      <c r="EYI190" s="91"/>
      <c r="EYJ190" s="91"/>
      <c r="EYK190" s="91"/>
      <c r="EYL190" s="91"/>
      <c r="EYM190" s="91"/>
      <c r="EYN190" s="91"/>
      <c r="EYO190" s="91"/>
      <c r="EYP190" s="91"/>
      <c r="EYQ190" s="91"/>
      <c r="EYR190" s="91"/>
      <c r="EYS190" s="91"/>
      <c r="EYT190" s="91"/>
      <c r="EYU190" s="91"/>
      <c r="EYV190" s="91"/>
      <c r="EYW190" s="91"/>
      <c r="EYX190" s="91"/>
      <c r="EYY190" s="91"/>
      <c r="EYZ190" s="91"/>
      <c r="EZA190" s="91"/>
      <c r="EZB190" s="91"/>
      <c r="EZC190" s="91"/>
      <c r="EZD190" s="91"/>
      <c r="EZE190" s="91"/>
      <c r="EZF190" s="91"/>
      <c r="EZG190" s="91"/>
      <c r="EZH190" s="91"/>
      <c r="EZI190" s="91"/>
      <c r="EZJ190" s="91"/>
      <c r="EZK190" s="91"/>
      <c r="EZL190" s="91"/>
      <c r="EZM190" s="91"/>
      <c r="EZN190" s="91"/>
      <c r="EZO190" s="91"/>
      <c r="EZP190" s="91"/>
      <c r="EZQ190" s="91"/>
      <c r="EZR190" s="91"/>
      <c r="EZS190" s="91"/>
      <c r="EZT190" s="91"/>
      <c r="EZU190" s="91"/>
      <c r="EZV190" s="91"/>
      <c r="EZW190" s="91"/>
      <c r="EZX190" s="91"/>
      <c r="EZY190" s="91"/>
      <c r="EZZ190" s="91"/>
      <c r="FAA190" s="91"/>
      <c r="FAB190" s="91"/>
      <c r="FAC190" s="91"/>
      <c r="FAD190" s="91"/>
      <c r="FAE190" s="91"/>
      <c r="FAF190" s="91"/>
      <c r="FAG190" s="91"/>
      <c r="FAH190" s="91"/>
      <c r="FAI190" s="91"/>
      <c r="FAJ190" s="91"/>
      <c r="FAK190" s="91"/>
      <c r="FAL190" s="91"/>
      <c r="FAM190" s="91"/>
      <c r="FAN190" s="91"/>
      <c r="FAO190" s="91"/>
      <c r="FAP190" s="91"/>
      <c r="FAQ190" s="91"/>
      <c r="FAR190" s="91"/>
      <c r="FAS190" s="91"/>
      <c r="FAT190" s="91"/>
      <c r="FAU190" s="91"/>
      <c r="FAV190" s="91"/>
      <c r="FAW190" s="91"/>
      <c r="FAX190" s="91"/>
      <c r="FAY190" s="91"/>
      <c r="FAZ190" s="91"/>
      <c r="FBA190" s="91"/>
      <c r="FBB190" s="91"/>
      <c r="FBC190" s="91"/>
      <c r="FBD190" s="91"/>
      <c r="FBE190" s="91"/>
      <c r="FBF190" s="91"/>
      <c r="FBG190" s="91"/>
      <c r="FBH190" s="91"/>
      <c r="FBI190" s="91"/>
      <c r="FBJ190" s="91"/>
      <c r="FBK190" s="91"/>
      <c r="FBL190" s="91"/>
      <c r="FBM190" s="91"/>
      <c r="FBN190" s="91"/>
      <c r="FBO190" s="91"/>
      <c r="FBP190" s="91"/>
      <c r="FBQ190" s="91"/>
      <c r="FBR190" s="91"/>
      <c r="FBS190" s="91"/>
      <c r="FBT190" s="91"/>
      <c r="FBU190" s="91"/>
      <c r="FBV190" s="91"/>
      <c r="FBW190" s="91"/>
      <c r="FBX190" s="91"/>
      <c r="FBY190" s="91"/>
      <c r="FBZ190" s="91"/>
      <c r="FCA190" s="91"/>
      <c r="FCB190" s="91"/>
      <c r="FCC190" s="91"/>
      <c r="FCD190" s="91"/>
      <c r="FCE190" s="91"/>
      <c r="FCF190" s="91"/>
      <c r="FCG190" s="91"/>
      <c r="FCH190" s="91"/>
      <c r="FCI190" s="91"/>
      <c r="FCJ190" s="91"/>
      <c r="FCK190" s="91"/>
      <c r="FCL190" s="91"/>
      <c r="FCM190" s="91"/>
      <c r="FCN190" s="91"/>
      <c r="FCO190" s="91"/>
      <c r="FCP190" s="91"/>
      <c r="FCQ190" s="91"/>
      <c r="FCR190" s="91"/>
      <c r="FCS190" s="91"/>
      <c r="FCT190" s="91"/>
      <c r="FCU190" s="91"/>
      <c r="FCV190" s="91"/>
      <c r="FCW190" s="91"/>
      <c r="FCX190" s="91"/>
      <c r="FCY190" s="91"/>
      <c r="FCZ190" s="91"/>
      <c r="FDA190" s="91"/>
      <c r="FDB190" s="91"/>
      <c r="FDC190" s="91"/>
      <c r="FDD190" s="91"/>
      <c r="FDE190" s="91"/>
      <c r="FDF190" s="91"/>
      <c r="FDG190" s="91"/>
      <c r="FDH190" s="91"/>
      <c r="FDI190" s="91"/>
      <c r="FDJ190" s="91"/>
      <c r="FDK190" s="91"/>
      <c r="FDL190" s="91"/>
      <c r="FDM190" s="91"/>
      <c r="FDN190" s="91"/>
      <c r="FDO190" s="91"/>
      <c r="FDP190" s="91"/>
      <c r="FDQ190" s="91"/>
      <c r="FDR190" s="91"/>
      <c r="FDS190" s="91"/>
      <c r="FDT190" s="91"/>
      <c r="FDU190" s="91"/>
      <c r="FDV190" s="91"/>
      <c r="FDW190" s="91"/>
      <c r="FDX190" s="91"/>
      <c r="FDY190" s="91"/>
      <c r="FDZ190" s="91"/>
      <c r="FEA190" s="91"/>
      <c r="FEB190" s="91"/>
      <c r="FEC190" s="91"/>
      <c r="FED190" s="91"/>
      <c r="FEE190" s="91"/>
      <c r="FEF190" s="91"/>
      <c r="FEG190" s="91"/>
      <c r="FEH190" s="91"/>
      <c r="FEI190" s="91"/>
      <c r="FEJ190" s="91"/>
      <c r="FEK190" s="91"/>
      <c r="FEL190" s="91"/>
      <c r="FEM190" s="91"/>
      <c r="FEN190" s="91"/>
      <c r="FEO190" s="91"/>
      <c r="FEP190" s="91"/>
      <c r="FEQ190" s="91"/>
      <c r="FER190" s="91"/>
      <c r="FES190" s="91"/>
      <c r="FET190" s="91"/>
      <c r="FEU190" s="91"/>
      <c r="FEV190" s="91"/>
      <c r="FEW190" s="91"/>
      <c r="FEX190" s="91"/>
      <c r="FEY190" s="91"/>
      <c r="FEZ190" s="91"/>
      <c r="FFA190" s="91"/>
      <c r="FFB190" s="91"/>
      <c r="FFC190" s="91"/>
      <c r="FFD190" s="91"/>
      <c r="FFE190" s="91"/>
      <c r="FFF190" s="91"/>
      <c r="FFG190" s="91"/>
      <c r="FFH190" s="91"/>
      <c r="FFI190" s="91"/>
      <c r="FFJ190" s="91"/>
      <c r="FFK190" s="91"/>
      <c r="FFL190" s="91"/>
      <c r="FFM190" s="91"/>
      <c r="FFN190" s="91"/>
      <c r="FFO190" s="91"/>
      <c r="FFP190" s="91"/>
      <c r="FFQ190" s="91"/>
      <c r="FFR190" s="91"/>
      <c r="FFS190" s="91"/>
      <c r="FFT190" s="91"/>
      <c r="FFU190" s="91"/>
      <c r="FFV190" s="91"/>
      <c r="FFW190" s="91"/>
      <c r="FFX190" s="91"/>
      <c r="FFY190" s="91"/>
      <c r="FFZ190" s="91"/>
      <c r="FGA190" s="91"/>
      <c r="FGB190" s="91"/>
      <c r="FGC190" s="91"/>
      <c r="FGD190" s="91"/>
      <c r="FGE190" s="91"/>
      <c r="FGF190" s="91"/>
      <c r="FGG190" s="91"/>
      <c r="FGH190" s="91"/>
      <c r="FGI190" s="91"/>
      <c r="FGJ190" s="91"/>
      <c r="FGK190" s="91"/>
      <c r="FGL190" s="91"/>
      <c r="FGM190" s="91"/>
      <c r="FGN190" s="91"/>
      <c r="FGO190" s="91"/>
      <c r="FGP190" s="91"/>
      <c r="FGQ190" s="91"/>
      <c r="FGR190" s="91"/>
      <c r="FGS190" s="91"/>
      <c r="FGT190" s="91"/>
      <c r="FGU190" s="91"/>
      <c r="FGV190" s="91"/>
      <c r="FGW190" s="91"/>
      <c r="FGX190" s="91"/>
      <c r="FGY190" s="91"/>
      <c r="FGZ190" s="91"/>
      <c r="FHA190" s="91"/>
      <c r="FHB190" s="91"/>
      <c r="FHC190" s="91"/>
      <c r="FHD190" s="91"/>
      <c r="FHE190" s="91"/>
      <c r="FHF190" s="91"/>
      <c r="FHG190" s="91"/>
      <c r="FHH190" s="91"/>
      <c r="FHI190" s="91"/>
      <c r="FHJ190" s="91"/>
      <c r="FHK190" s="91"/>
      <c r="FHL190" s="91"/>
      <c r="FHM190" s="91"/>
      <c r="FHN190" s="91"/>
      <c r="FHO190" s="91"/>
      <c r="FHP190" s="91"/>
      <c r="FHQ190" s="91"/>
      <c r="FHR190" s="91"/>
      <c r="FHS190" s="91"/>
      <c r="FHT190" s="91"/>
      <c r="FHU190" s="91"/>
      <c r="FHV190" s="91"/>
      <c r="FHW190" s="91"/>
      <c r="FHX190" s="91"/>
      <c r="FHY190" s="91"/>
      <c r="FHZ190" s="91"/>
      <c r="FIA190" s="91"/>
      <c r="FIB190" s="91"/>
      <c r="FIC190" s="91"/>
      <c r="FID190" s="91"/>
      <c r="FIE190" s="91"/>
      <c r="FIF190" s="91"/>
      <c r="FIG190" s="91"/>
      <c r="FIH190" s="91"/>
      <c r="FII190" s="91"/>
      <c r="FIJ190" s="91"/>
      <c r="FIK190" s="91"/>
      <c r="FIL190" s="91"/>
      <c r="FIM190" s="91"/>
      <c r="FIN190" s="91"/>
      <c r="FIO190" s="91"/>
      <c r="FIP190" s="91"/>
      <c r="FIQ190" s="91"/>
      <c r="FIR190" s="91"/>
      <c r="FIS190" s="91"/>
      <c r="FIT190" s="91"/>
      <c r="FIU190" s="91"/>
      <c r="FIV190" s="91"/>
      <c r="FIW190" s="91"/>
      <c r="FIX190" s="91"/>
      <c r="FIY190" s="91"/>
      <c r="FIZ190" s="91"/>
      <c r="FJA190" s="91"/>
      <c r="FJB190" s="91"/>
      <c r="FJC190" s="91"/>
      <c r="FJD190" s="91"/>
      <c r="FJE190" s="91"/>
      <c r="FJF190" s="91"/>
      <c r="FJG190" s="91"/>
      <c r="FJH190" s="91"/>
      <c r="FJI190" s="91"/>
      <c r="FJJ190" s="91"/>
      <c r="FJK190" s="91"/>
      <c r="FJL190" s="91"/>
      <c r="FJM190" s="91"/>
      <c r="FJN190" s="91"/>
      <c r="FJO190" s="91"/>
      <c r="FJP190" s="91"/>
      <c r="FJQ190" s="91"/>
      <c r="FJR190" s="91"/>
      <c r="FJS190" s="91"/>
      <c r="FJT190" s="91"/>
      <c r="FJU190" s="91"/>
      <c r="FJV190" s="91"/>
      <c r="FJW190" s="91"/>
      <c r="FJX190" s="91"/>
      <c r="FJY190" s="91"/>
      <c r="FJZ190" s="91"/>
      <c r="FKA190" s="91"/>
      <c r="FKB190" s="91"/>
      <c r="FKC190" s="91"/>
      <c r="FKD190" s="91"/>
      <c r="FKE190" s="91"/>
      <c r="FKF190" s="91"/>
      <c r="FKG190" s="91"/>
      <c r="FKH190" s="91"/>
      <c r="FKI190" s="91"/>
      <c r="FKJ190" s="91"/>
      <c r="FKK190" s="91"/>
      <c r="FKL190" s="91"/>
      <c r="FKM190" s="91"/>
      <c r="FKN190" s="91"/>
      <c r="FKO190" s="91"/>
      <c r="FKP190" s="91"/>
      <c r="FKQ190" s="91"/>
      <c r="FKR190" s="91"/>
      <c r="FKS190" s="91"/>
      <c r="FKT190" s="91"/>
      <c r="FKU190" s="91"/>
      <c r="FKV190" s="91"/>
      <c r="FKW190" s="91"/>
      <c r="FKX190" s="91"/>
      <c r="FKY190" s="91"/>
      <c r="FKZ190" s="91"/>
      <c r="FLA190" s="91"/>
      <c r="FLB190" s="91"/>
      <c r="FLC190" s="91"/>
      <c r="FLD190" s="91"/>
      <c r="FLE190" s="91"/>
      <c r="FLF190" s="91"/>
      <c r="FLG190" s="91"/>
      <c r="FLH190" s="91"/>
      <c r="FLI190" s="91"/>
      <c r="FLJ190" s="91"/>
      <c r="FLK190" s="91"/>
      <c r="FLL190" s="91"/>
      <c r="FLM190" s="91"/>
      <c r="FLN190" s="91"/>
      <c r="FLO190" s="91"/>
      <c r="FLP190" s="91"/>
      <c r="FLQ190" s="91"/>
      <c r="FLR190" s="91"/>
      <c r="FLS190" s="91"/>
      <c r="FLT190" s="91"/>
      <c r="FLU190" s="91"/>
      <c r="FLV190" s="91"/>
      <c r="FLW190" s="91"/>
      <c r="FLX190" s="91"/>
      <c r="FLY190" s="91"/>
      <c r="FLZ190" s="91"/>
      <c r="FMA190" s="91"/>
      <c r="FMB190" s="91"/>
      <c r="FMC190" s="91"/>
      <c r="FMD190" s="91"/>
      <c r="FME190" s="91"/>
      <c r="FMF190" s="91"/>
      <c r="FMG190" s="91"/>
      <c r="FMH190" s="91"/>
      <c r="FMI190" s="91"/>
      <c r="FMJ190" s="91"/>
      <c r="FMK190" s="91"/>
      <c r="FML190" s="91"/>
      <c r="FMM190" s="91"/>
      <c r="FMN190" s="91"/>
      <c r="FMO190" s="91"/>
      <c r="FMP190" s="91"/>
      <c r="FMQ190" s="91"/>
      <c r="FMR190" s="91"/>
      <c r="FMS190" s="91"/>
      <c r="FMT190" s="91"/>
      <c r="FMU190" s="91"/>
      <c r="FMV190" s="91"/>
      <c r="FMW190" s="91"/>
      <c r="FMX190" s="91"/>
      <c r="FMY190" s="91"/>
      <c r="FMZ190" s="91"/>
      <c r="FNA190" s="91"/>
      <c r="FNB190" s="91"/>
      <c r="FNC190" s="91"/>
      <c r="FND190" s="91"/>
      <c r="FNE190" s="91"/>
      <c r="FNF190" s="91"/>
      <c r="FNG190" s="91"/>
      <c r="FNH190" s="91"/>
      <c r="FNI190" s="91"/>
      <c r="FNJ190" s="91"/>
      <c r="FNK190" s="91"/>
      <c r="FNL190" s="91"/>
      <c r="FNM190" s="91"/>
      <c r="FNN190" s="91"/>
      <c r="FNO190" s="91"/>
      <c r="FNP190" s="91"/>
      <c r="FNQ190" s="91"/>
      <c r="FNR190" s="91"/>
      <c r="FNS190" s="91"/>
      <c r="FNT190" s="91"/>
      <c r="FNU190" s="91"/>
      <c r="FNV190" s="91"/>
      <c r="FNW190" s="91"/>
      <c r="FNX190" s="91"/>
      <c r="FNY190" s="91"/>
      <c r="FNZ190" s="91"/>
      <c r="FOA190" s="91"/>
      <c r="FOB190" s="91"/>
      <c r="FOC190" s="91"/>
      <c r="FOD190" s="91"/>
      <c r="FOE190" s="91"/>
      <c r="FOF190" s="91"/>
      <c r="FOG190" s="91"/>
      <c r="FOH190" s="91"/>
      <c r="FOI190" s="91"/>
      <c r="FOJ190" s="91"/>
      <c r="FOK190" s="91"/>
      <c r="FOL190" s="91"/>
      <c r="FOM190" s="91"/>
      <c r="FON190" s="91"/>
      <c r="FOO190" s="91"/>
      <c r="FOP190" s="91"/>
      <c r="FOQ190" s="91"/>
      <c r="FOR190" s="91"/>
      <c r="FOS190" s="91"/>
      <c r="FOT190" s="91"/>
      <c r="FOU190" s="91"/>
      <c r="FOV190" s="91"/>
      <c r="FOW190" s="91"/>
      <c r="FOX190" s="91"/>
      <c r="FOY190" s="91"/>
      <c r="FOZ190" s="91"/>
      <c r="FPA190" s="91"/>
      <c r="FPB190" s="91"/>
      <c r="FPC190" s="91"/>
      <c r="FPD190" s="91"/>
      <c r="FPE190" s="91"/>
      <c r="FPF190" s="91"/>
      <c r="FPG190" s="91"/>
      <c r="FPH190" s="91"/>
      <c r="FPI190" s="91"/>
      <c r="FPJ190" s="91"/>
      <c r="FPK190" s="91"/>
      <c r="FPL190" s="91"/>
      <c r="FPM190" s="91"/>
      <c r="FPN190" s="91"/>
      <c r="FPO190" s="91"/>
      <c r="FPP190" s="91"/>
      <c r="FPQ190" s="91"/>
      <c r="FPR190" s="91"/>
      <c r="FPS190" s="91"/>
      <c r="FPT190" s="91"/>
      <c r="FPU190" s="91"/>
      <c r="FPV190" s="91"/>
      <c r="FPW190" s="91"/>
      <c r="FPX190" s="91"/>
      <c r="FPY190" s="91"/>
      <c r="FPZ190" s="91"/>
      <c r="FQA190" s="91"/>
      <c r="FQB190" s="91"/>
      <c r="FQC190" s="91"/>
      <c r="FQD190" s="91"/>
      <c r="FQE190" s="91"/>
      <c r="FQF190" s="91"/>
      <c r="FQG190" s="91"/>
      <c r="FQH190" s="91"/>
      <c r="FQI190" s="91"/>
      <c r="FQJ190" s="91"/>
      <c r="FQK190" s="91"/>
      <c r="FQL190" s="91"/>
      <c r="FQM190" s="91"/>
      <c r="FQN190" s="91"/>
      <c r="FQO190" s="91"/>
      <c r="FQP190" s="91"/>
      <c r="FQQ190" s="91"/>
      <c r="FQR190" s="91"/>
      <c r="FQS190" s="91"/>
      <c r="FQT190" s="91"/>
      <c r="FQU190" s="91"/>
      <c r="FQV190" s="91"/>
      <c r="FQW190" s="91"/>
      <c r="FQX190" s="91"/>
      <c r="FQY190" s="91"/>
      <c r="FQZ190" s="91"/>
      <c r="FRA190" s="91"/>
      <c r="FRB190" s="91"/>
      <c r="FRC190" s="91"/>
      <c r="FRD190" s="91"/>
      <c r="FRE190" s="91"/>
      <c r="FRF190" s="91"/>
      <c r="FRG190" s="91"/>
      <c r="FRH190" s="91"/>
      <c r="FRI190" s="91"/>
      <c r="FRJ190" s="91"/>
      <c r="FRK190" s="91"/>
      <c r="FRL190" s="91"/>
      <c r="FRM190" s="91"/>
      <c r="FRN190" s="91"/>
      <c r="FRO190" s="91"/>
      <c r="FRP190" s="91"/>
      <c r="FRQ190" s="91"/>
      <c r="FRR190" s="91"/>
      <c r="FRS190" s="91"/>
      <c r="FRT190" s="91"/>
      <c r="FRU190" s="91"/>
      <c r="FRV190" s="91"/>
      <c r="FRW190" s="91"/>
      <c r="FRX190" s="91"/>
      <c r="FRY190" s="91"/>
      <c r="FRZ190" s="91"/>
      <c r="FSA190" s="91"/>
      <c r="FSB190" s="91"/>
      <c r="FSC190" s="91"/>
      <c r="FSD190" s="91"/>
      <c r="FSE190" s="91"/>
      <c r="FSF190" s="91"/>
      <c r="FSG190" s="91"/>
      <c r="FSH190" s="91"/>
      <c r="FSI190" s="91"/>
      <c r="FSJ190" s="91"/>
      <c r="FSK190" s="91"/>
      <c r="FSL190" s="91"/>
      <c r="FSM190" s="91"/>
      <c r="FSN190" s="91"/>
      <c r="FSO190" s="91"/>
      <c r="FSP190" s="91"/>
      <c r="FSQ190" s="91"/>
      <c r="FSR190" s="91"/>
      <c r="FSS190" s="91"/>
      <c r="FST190" s="91"/>
      <c r="FSU190" s="91"/>
      <c r="FSV190" s="91"/>
      <c r="FSW190" s="91"/>
      <c r="FSX190" s="91"/>
      <c r="FSY190" s="91"/>
      <c r="FSZ190" s="91"/>
      <c r="FTA190" s="91"/>
      <c r="FTB190" s="91"/>
      <c r="FTC190" s="91"/>
      <c r="FTD190" s="91"/>
      <c r="FTE190" s="91"/>
      <c r="FTF190" s="91"/>
      <c r="FTG190" s="91"/>
      <c r="FTH190" s="91"/>
      <c r="FTI190" s="91"/>
      <c r="FTJ190" s="91"/>
      <c r="FTK190" s="91"/>
      <c r="FTL190" s="91"/>
      <c r="FTM190" s="91"/>
      <c r="FTN190" s="91"/>
      <c r="FTO190" s="91"/>
      <c r="FTP190" s="91"/>
      <c r="FTQ190" s="91"/>
      <c r="FTR190" s="91"/>
      <c r="FTS190" s="91"/>
      <c r="FTT190" s="91"/>
      <c r="FTU190" s="91"/>
      <c r="FTV190" s="91"/>
      <c r="FTW190" s="91"/>
      <c r="FTX190" s="91"/>
      <c r="FTY190" s="91"/>
      <c r="FTZ190" s="91"/>
      <c r="FUA190" s="91"/>
      <c r="FUB190" s="91"/>
      <c r="FUC190" s="91"/>
      <c r="FUD190" s="91"/>
      <c r="FUE190" s="91"/>
      <c r="FUF190" s="91"/>
      <c r="FUG190" s="91"/>
      <c r="FUH190" s="91"/>
      <c r="FUI190" s="91"/>
      <c r="FUJ190" s="91"/>
      <c r="FUK190" s="91"/>
      <c r="FUL190" s="91"/>
      <c r="FUM190" s="91"/>
      <c r="FUN190" s="91"/>
      <c r="FUO190" s="91"/>
      <c r="FUP190" s="91"/>
      <c r="FUQ190" s="91"/>
      <c r="FUR190" s="91"/>
      <c r="FUS190" s="91"/>
      <c r="FUT190" s="91"/>
      <c r="FUU190" s="91"/>
      <c r="FUV190" s="91"/>
      <c r="FUW190" s="91"/>
      <c r="FUX190" s="91"/>
      <c r="FUY190" s="91"/>
      <c r="FUZ190" s="91"/>
      <c r="FVA190" s="91"/>
      <c r="FVB190" s="91"/>
      <c r="FVC190" s="91"/>
      <c r="FVD190" s="91"/>
      <c r="FVE190" s="91"/>
      <c r="FVF190" s="91"/>
      <c r="FVG190" s="91"/>
      <c r="FVH190" s="91"/>
      <c r="FVI190" s="91"/>
      <c r="FVJ190" s="91"/>
      <c r="FVK190" s="91"/>
      <c r="FVL190" s="91"/>
      <c r="FVM190" s="91"/>
      <c r="FVN190" s="91"/>
      <c r="FVO190" s="91"/>
      <c r="FVP190" s="91"/>
      <c r="FVQ190" s="91"/>
      <c r="FVR190" s="91"/>
      <c r="FVS190" s="91"/>
      <c r="FVT190" s="91"/>
      <c r="FVU190" s="91"/>
      <c r="FVV190" s="91"/>
      <c r="FVW190" s="91"/>
      <c r="FVX190" s="91"/>
      <c r="FVY190" s="91"/>
      <c r="FVZ190" s="91"/>
      <c r="FWA190" s="91"/>
      <c r="FWB190" s="91"/>
      <c r="FWC190" s="91"/>
      <c r="FWD190" s="91"/>
      <c r="FWE190" s="91"/>
      <c r="FWF190" s="91"/>
      <c r="FWG190" s="91"/>
      <c r="FWH190" s="91"/>
      <c r="FWI190" s="91"/>
      <c r="FWJ190" s="91"/>
      <c r="FWK190" s="91"/>
      <c r="FWL190" s="91"/>
      <c r="FWM190" s="91"/>
      <c r="FWN190" s="91"/>
      <c r="FWO190" s="91"/>
      <c r="FWP190" s="91"/>
      <c r="FWQ190" s="91"/>
      <c r="FWR190" s="91"/>
      <c r="FWS190" s="91"/>
      <c r="FWT190" s="91"/>
      <c r="FWU190" s="91"/>
      <c r="FWV190" s="91"/>
      <c r="FWW190" s="91"/>
      <c r="FWX190" s="91"/>
      <c r="FWY190" s="91"/>
      <c r="FWZ190" s="91"/>
      <c r="FXA190" s="91"/>
      <c r="FXB190" s="91"/>
      <c r="FXC190" s="91"/>
      <c r="FXD190" s="91"/>
      <c r="FXE190" s="91"/>
      <c r="FXF190" s="91"/>
      <c r="FXG190" s="91"/>
      <c r="FXH190" s="91"/>
      <c r="FXI190" s="91"/>
      <c r="FXJ190" s="91"/>
      <c r="FXK190" s="91"/>
      <c r="FXL190" s="91"/>
      <c r="FXM190" s="91"/>
      <c r="FXN190" s="91"/>
      <c r="FXO190" s="91"/>
      <c r="FXP190" s="91"/>
      <c r="FXQ190" s="91"/>
      <c r="FXR190" s="91"/>
      <c r="FXS190" s="91"/>
      <c r="FXT190" s="91"/>
      <c r="FXU190" s="91"/>
      <c r="FXV190" s="91"/>
      <c r="FXW190" s="91"/>
      <c r="FXX190" s="91"/>
      <c r="FXY190" s="91"/>
      <c r="FXZ190" s="91"/>
      <c r="FYA190" s="91"/>
      <c r="FYB190" s="91"/>
      <c r="FYC190" s="91"/>
      <c r="FYD190" s="91"/>
      <c r="FYE190" s="91"/>
      <c r="FYF190" s="91"/>
      <c r="FYG190" s="91"/>
      <c r="FYH190" s="91"/>
      <c r="FYI190" s="91"/>
      <c r="FYJ190" s="91"/>
      <c r="FYK190" s="91"/>
      <c r="FYL190" s="91"/>
      <c r="FYM190" s="91"/>
      <c r="FYN190" s="91"/>
      <c r="FYO190" s="91"/>
      <c r="FYP190" s="91"/>
      <c r="FYQ190" s="91"/>
      <c r="FYR190" s="91"/>
      <c r="FYS190" s="91"/>
      <c r="FYT190" s="91"/>
      <c r="FYU190" s="91"/>
      <c r="FYV190" s="91"/>
      <c r="FYW190" s="91"/>
      <c r="FYX190" s="91"/>
      <c r="FYY190" s="91"/>
      <c r="FYZ190" s="91"/>
      <c r="FZA190" s="91"/>
      <c r="FZB190" s="91"/>
      <c r="FZC190" s="91"/>
      <c r="FZD190" s="91"/>
      <c r="FZE190" s="91"/>
      <c r="FZF190" s="91"/>
      <c r="FZG190" s="91"/>
      <c r="FZH190" s="91"/>
      <c r="FZI190" s="91"/>
      <c r="FZJ190" s="91"/>
      <c r="FZK190" s="91"/>
      <c r="FZL190" s="91"/>
      <c r="FZM190" s="91"/>
      <c r="FZN190" s="91"/>
      <c r="FZO190" s="91"/>
      <c r="FZP190" s="91"/>
      <c r="FZQ190" s="91"/>
      <c r="FZR190" s="91"/>
      <c r="FZS190" s="91"/>
      <c r="FZT190" s="91"/>
      <c r="FZU190" s="91"/>
      <c r="FZV190" s="91"/>
      <c r="FZW190" s="91"/>
      <c r="FZX190" s="91"/>
      <c r="FZY190" s="91"/>
      <c r="FZZ190" s="91"/>
      <c r="GAA190" s="91"/>
      <c r="GAB190" s="91"/>
      <c r="GAC190" s="91"/>
      <c r="GAD190" s="91"/>
      <c r="GAE190" s="91"/>
      <c r="GAF190" s="91"/>
      <c r="GAG190" s="91"/>
      <c r="GAH190" s="91"/>
      <c r="GAI190" s="91"/>
      <c r="GAJ190" s="91"/>
      <c r="GAK190" s="91"/>
      <c r="GAL190" s="91"/>
      <c r="GAM190" s="91"/>
      <c r="GAN190" s="91"/>
      <c r="GAO190" s="91"/>
      <c r="GAP190" s="91"/>
      <c r="GAQ190" s="91"/>
      <c r="GAR190" s="91"/>
      <c r="GAS190" s="91"/>
      <c r="GAT190" s="91"/>
      <c r="GAU190" s="91"/>
      <c r="GAV190" s="91"/>
      <c r="GAW190" s="91"/>
      <c r="GAX190" s="91"/>
      <c r="GAY190" s="91"/>
      <c r="GAZ190" s="91"/>
      <c r="GBA190" s="91"/>
      <c r="GBB190" s="91"/>
      <c r="GBC190" s="91"/>
      <c r="GBD190" s="91"/>
      <c r="GBE190" s="91"/>
      <c r="GBF190" s="91"/>
      <c r="GBG190" s="91"/>
      <c r="GBH190" s="91"/>
      <c r="GBI190" s="91"/>
      <c r="GBJ190" s="91"/>
      <c r="GBK190" s="91"/>
      <c r="GBL190" s="91"/>
      <c r="GBM190" s="91"/>
      <c r="GBN190" s="91"/>
      <c r="GBO190" s="91"/>
      <c r="GBP190" s="91"/>
      <c r="GBQ190" s="91"/>
      <c r="GBR190" s="91"/>
      <c r="GBS190" s="91"/>
      <c r="GBT190" s="91"/>
      <c r="GBU190" s="91"/>
      <c r="GBV190" s="91"/>
      <c r="GBW190" s="91"/>
      <c r="GBX190" s="91"/>
      <c r="GBY190" s="91"/>
      <c r="GBZ190" s="91"/>
      <c r="GCA190" s="91"/>
      <c r="GCB190" s="91"/>
      <c r="GCC190" s="91"/>
      <c r="GCD190" s="91"/>
      <c r="GCE190" s="91"/>
      <c r="GCF190" s="91"/>
      <c r="GCG190" s="91"/>
      <c r="GCH190" s="91"/>
      <c r="GCI190" s="91"/>
      <c r="GCJ190" s="91"/>
      <c r="GCK190" s="91"/>
      <c r="GCL190" s="91"/>
      <c r="GCM190" s="91"/>
      <c r="GCN190" s="91"/>
      <c r="GCO190" s="91"/>
      <c r="GCP190" s="91"/>
      <c r="GCQ190" s="91"/>
      <c r="GCR190" s="91"/>
      <c r="GCS190" s="91"/>
      <c r="GCT190" s="91"/>
      <c r="GCU190" s="91"/>
      <c r="GCV190" s="91"/>
      <c r="GCW190" s="91"/>
      <c r="GCX190" s="91"/>
      <c r="GCY190" s="91"/>
      <c r="GCZ190" s="91"/>
      <c r="GDA190" s="91"/>
      <c r="GDB190" s="91"/>
      <c r="GDC190" s="91"/>
      <c r="GDD190" s="91"/>
      <c r="GDE190" s="91"/>
      <c r="GDF190" s="91"/>
      <c r="GDG190" s="91"/>
      <c r="GDH190" s="91"/>
      <c r="GDI190" s="91"/>
      <c r="GDJ190" s="91"/>
      <c r="GDK190" s="91"/>
      <c r="GDL190" s="91"/>
      <c r="GDM190" s="91"/>
      <c r="GDN190" s="91"/>
      <c r="GDO190" s="91"/>
      <c r="GDP190" s="91"/>
      <c r="GDQ190" s="91"/>
      <c r="GDR190" s="91"/>
      <c r="GDS190" s="91"/>
      <c r="GDT190" s="91"/>
      <c r="GDU190" s="91"/>
      <c r="GDV190" s="91"/>
      <c r="GDW190" s="91"/>
      <c r="GDX190" s="91"/>
      <c r="GDY190" s="91"/>
      <c r="GDZ190" s="91"/>
      <c r="GEA190" s="91"/>
      <c r="GEB190" s="91"/>
      <c r="GEC190" s="91"/>
      <c r="GED190" s="91"/>
      <c r="GEE190" s="91"/>
      <c r="GEF190" s="91"/>
      <c r="GEG190" s="91"/>
      <c r="GEH190" s="91"/>
      <c r="GEI190" s="91"/>
      <c r="GEJ190" s="91"/>
      <c r="GEK190" s="91"/>
      <c r="GEL190" s="91"/>
      <c r="GEM190" s="91"/>
      <c r="GEN190" s="91"/>
      <c r="GEO190" s="91"/>
      <c r="GEP190" s="91"/>
      <c r="GEQ190" s="91"/>
      <c r="GER190" s="91"/>
      <c r="GES190" s="91"/>
      <c r="GET190" s="91"/>
      <c r="GEU190" s="91"/>
      <c r="GEV190" s="91"/>
      <c r="GEW190" s="91"/>
      <c r="GEX190" s="91"/>
      <c r="GEY190" s="91"/>
      <c r="GEZ190" s="91"/>
      <c r="GFA190" s="91"/>
      <c r="GFB190" s="91"/>
      <c r="GFC190" s="91"/>
      <c r="GFD190" s="91"/>
      <c r="GFE190" s="91"/>
      <c r="GFF190" s="91"/>
      <c r="GFG190" s="91"/>
      <c r="GFH190" s="91"/>
      <c r="GFI190" s="91"/>
      <c r="GFJ190" s="91"/>
      <c r="GFK190" s="91"/>
      <c r="GFL190" s="91"/>
      <c r="GFM190" s="91"/>
      <c r="GFN190" s="91"/>
      <c r="GFO190" s="91"/>
      <c r="GFP190" s="91"/>
      <c r="GFQ190" s="91"/>
      <c r="GFR190" s="91"/>
      <c r="GFS190" s="91"/>
      <c r="GFT190" s="91"/>
      <c r="GFU190" s="91"/>
      <c r="GFV190" s="91"/>
      <c r="GFW190" s="91"/>
      <c r="GFX190" s="91"/>
      <c r="GFY190" s="91"/>
      <c r="GFZ190" s="91"/>
      <c r="GGA190" s="91"/>
      <c r="GGB190" s="91"/>
      <c r="GGC190" s="91"/>
      <c r="GGD190" s="91"/>
      <c r="GGE190" s="91"/>
      <c r="GGF190" s="91"/>
      <c r="GGG190" s="91"/>
      <c r="GGH190" s="91"/>
      <c r="GGI190" s="91"/>
      <c r="GGJ190" s="91"/>
      <c r="GGK190" s="91"/>
      <c r="GGL190" s="91"/>
      <c r="GGM190" s="91"/>
      <c r="GGN190" s="91"/>
      <c r="GGO190" s="91"/>
      <c r="GGP190" s="91"/>
      <c r="GGQ190" s="91"/>
      <c r="GGR190" s="91"/>
      <c r="GGS190" s="91"/>
      <c r="GGT190" s="91"/>
      <c r="GGU190" s="91"/>
      <c r="GGV190" s="91"/>
      <c r="GGW190" s="91"/>
      <c r="GGX190" s="91"/>
      <c r="GGY190" s="91"/>
      <c r="GGZ190" s="91"/>
      <c r="GHA190" s="91"/>
      <c r="GHB190" s="91"/>
      <c r="GHC190" s="91"/>
      <c r="GHD190" s="91"/>
      <c r="GHE190" s="91"/>
      <c r="GHF190" s="91"/>
      <c r="GHG190" s="91"/>
      <c r="GHH190" s="91"/>
      <c r="GHI190" s="91"/>
      <c r="GHJ190" s="91"/>
      <c r="GHK190" s="91"/>
      <c r="GHL190" s="91"/>
      <c r="GHM190" s="91"/>
      <c r="GHN190" s="91"/>
      <c r="GHO190" s="91"/>
      <c r="GHP190" s="91"/>
      <c r="GHQ190" s="91"/>
      <c r="GHR190" s="91"/>
      <c r="GHS190" s="91"/>
      <c r="GHT190" s="91"/>
      <c r="GHU190" s="91"/>
      <c r="GHV190" s="91"/>
      <c r="GHW190" s="91"/>
      <c r="GHX190" s="91"/>
      <c r="GHY190" s="91"/>
      <c r="GHZ190" s="91"/>
      <c r="GIA190" s="91"/>
      <c r="GIB190" s="91"/>
      <c r="GIC190" s="91"/>
      <c r="GID190" s="91"/>
      <c r="GIE190" s="91"/>
      <c r="GIF190" s="91"/>
      <c r="GIG190" s="91"/>
      <c r="GIH190" s="91"/>
      <c r="GII190" s="91"/>
      <c r="GIJ190" s="91"/>
      <c r="GIK190" s="91"/>
      <c r="GIL190" s="91"/>
      <c r="GIM190" s="91"/>
      <c r="GIN190" s="91"/>
      <c r="GIO190" s="91"/>
      <c r="GIP190" s="91"/>
      <c r="GIQ190" s="91"/>
      <c r="GIR190" s="91"/>
      <c r="GIS190" s="91"/>
      <c r="GIT190" s="91"/>
      <c r="GIU190" s="91"/>
      <c r="GIV190" s="91"/>
      <c r="GIW190" s="91"/>
      <c r="GIX190" s="91"/>
      <c r="GIY190" s="91"/>
      <c r="GIZ190" s="91"/>
      <c r="GJA190" s="91"/>
      <c r="GJB190" s="91"/>
      <c r="GJC190" s="91"/>
      <c r="GJD190" s="91"/>
      <c r="GJE190" s="91"/>
      <c r="GJF190" s="91"/>
      <c r="GJG190" s="91"/>
      <c r="GJH190" s="91"/>
      <c r="GJI190" s="91"/>
      <c r="GJJ190" s="91"/>
      <c r="GJK190" s="91"/>
      <c r="GJL190" s="91"/>
      <c r="GJM190" s="91"/>
      <c r="GJN190" s="91"/>
      <c r="GJO190" s="91"/>
      <c r="GJP190" s="91"/>
      <c r="GJQ190" s="91"/>
      <c r="GJR190" s="91"/>
      <c r="GJS190" s="91"/>
      <c r="GJT190" s="91"/>
      <c r="GJU190" s="91"/>
      <c r="GJV190" s="91"/>
      <c r="GJW190" s="91"/>
      <c r="GJX190" s="91"/>
      <c r="GJY190" s="91"/>
      <c r="GJZ190" s="91"/>
      <c r="GKA190" s="91"/>
      <c r="GKB190" s="91"/>
      <c r="GKC190" s="91"/>
      <c r="GKD190" s="91"/>
      <c r="GKE190" s="91"/>
      <c r="GKF190" s="91"/>
      <c r="GKG190" s="91"/>
      <c r="GKH190" s="91"/>
      <c r="GKI190" s="91"/>
      <c r="GKJ190" s="91"/>
      <c r="GKK190" s="91"/>
      <c r="GKL190" s="91"/>
      <c r="GKM190" s="91"/>
      <c r="GKN190" s="91"/>
      <c r="GKO190" s="91"/>
      <c r="GKP190" s="91"/>
      <c r="GKQ190" s="91"/>
      <c r="GKR190" s="91"/>
      <c r="GKS190" s="91"/>
      <c r="GKT190" s="91"/>
      <c r="GKU190" s="91"/>
      <c r="GKV190" s="91"/>
      <c r="GKW190" s="91"/>
      <c r="GKX190" s="91"/>
      <c r="GKY190" s="91"/>
      <c r="GKZ190" s="91"/>
      <c r="GLA190" s="91"/>
      <c r="GLB190" s="91"/>
      <c r="GLC190" s="91"/>
      <c r="GLD190" s="91"/>
      <c r="GLE190" s="91"/>
      <c r="GLF190" s="91"/>
      <c r="GLG190" s="91"/>
      <c r="GLH190" s="91"/>
      <c r="GLI190" s="91"/>
      <c r="GLJ190" s="91"/>
      <c r="GLK190" s="91"/>
      <c r="GLL190" s="91"/>
      <c r="GLM190" s="91"/>
      <c r="GLN190" s="91"/>
      <c r="GLO190" s="91"/>
      <c r="GLP190" s="91"/>
      <c r="GLQ190" s="91"/>
      <c r="GLR190" s="91"/>
      <c r="GLS190" s="91"/>
      <c r="GLT190" s="91"/>
      <c r="GLU190" s="91"/>
      <c r="GLV190" s="91"/>
      <c r="GLW190" s="91"/>
      <c r="GLX190" s="91"/>
      <c r="GLY190" s="91"/>
      <c r="GLZ190" s="91"/>
      <c r="GMA190" s="91"/>
      <c r="GMB190" s="91"/>
      <c r="GMC190" s="91"/>
      <c r="GMD190" s="91"/>
      <c r="GME190" s="91"/>
      <c r="GMF190" s="91"/>
      <c r="GMG190" s="91"/>
      <c r="GMH190" s="91"/>
      <c r="GMI190" s="91"/>
      <c r="GMJ190" s="91"/>
      <c r="GMK190" s="91"/>
      <c r="GML190" s="91"/>
      <c r="GMM190" s="91"/>
      <c r="GMN190" s="91"/>
      <c r="GMO190" s="91"/>
      <c r="GMP190" s="91"/>
      <c r="GMQ190" s="91"/>
      <c r="GMR190" s="91"/>
      <c r="GMS190" s="91"/>
      <c r="GMT190" s="91"/>
      <c r="GMU190" s="91"/>
      <c r="GMV190" s="91"/>
      <c r="GMW190" s="91"/>
      <c r="GMX190" s="91"/>
      <c r="GMY190" s="91"/>
      <c r="GMZ190" s="91"/>
      <c r="GNA190" s="91"/>
      <c r="GNB190" s="91"/>
      <c r="GNC190" s="91"/>
      <c r="GND190" s="91"/>
      <c r="GNE190" s="91"/>
      <c r="GNF190" s="91"/>
      <c r="GNG190" s="91"/>
      <c r="GNH190" s="91"/>
      <c r="GNI190" s="91"/>
      <c r="GNJ190" s="91"/>
      <c r="GNK190" s="91"/>
      <c r="GNL190" s="91"/>
      <c r="GNM190" s="91"/>
      <c r="GNN190" s="91"/>
      <c r="GNO190" s="91"/>
      <c r="GNP190" s="91"/>
      <c r="GNQ190" s="91"/>
      <c r="GNR190" s="91"/>
      <c r="GNS190" s="91"/>
      <c r="GNT190" s="91"/>
      <c r="GNU190" s="91"/>
      <c r="GNV190" s="91"/>
      <c r="GNW190" s="91"/>
      <c r="GNX190" s="91"/>
      <c r="GNY190" s="91"/>
      <c r="GNZ190" s="91"/>
      <c r="GOA190" s="91"/>
      <c r="GOB190" s="91"/>
      <c r="GOC190" s="91"/>
      <c r="GOD190" s="91"/>
      <c r="GOE190" s="91"/>
      <c r="GOF190" s="91"/>
      <c r="GOG190" s="91"/>
      <c r="GOH190" s="91"/>
      <c r="GOI190" s="91"/>
      <c r="GOJ190" s="91"/>
      <c r="GOK190" s="91"/>
      <c r="GOL190" s="91"/>
      <c r="GOM190" s="91"/>
      <c r="GON190" s="91"/>
      <c r="GOO190" s="91"/>
      <c r="GOP190" s="91"/>
      <c r="GOQ190" s="91"/>
      <c r="GOR190" s="91"/>
      <c r="GOS190" s="91"/>
      <c r="GOT190" s="91"/>
      <c r="GOU190" s="91"/>
      <c r="GOV190" s="91"/>
      <c r="GOW190" s="91"/>
      <c r="GOX190" s="91"/>
      <c r="GOY190" s="91"/>
      <c r="GOZ190" s="91"/>
      <c r="GPA190" s="91"/>
      <c r="GPB190" s="91"/>
      <c r="GPC190" s="91"/>
      <c r="GPD190" s="91"/>
      <c r="GPE190" s="91"/>
      <c r="GPF190" s="91"/>
      <c r="GPG190" s="91"/>
      <c r="GPH190" s="91"/>
      <c r="GPI190" s="91"/>
      <c r="GPJ190" s="91"/>
      <c r="GPK190" s="91"/>
      <c r="GPL190" s="91"/>
      <c r="GPM190" s="91"/>
      <c r="GPN190" s="91"/>
      <c r="GPO190" s="91"/>
      <c r="GPP190" s="91"/>
      <c r="GPQ190" s="91"/>
      <c r="GPR190" s="91"/>
      <c r="GPS190" s="91"/>
      <c r="GPT190" s="91"/>
      <c r="GPU190" s="91"/>
      <c r="GPV190" s="91"/>
      <c r="GPW190" s="91"/>
      <c r="GPX190" s="91"/>
      <c r="GPY190" s="91"/>
      <c r="GPZ190" s="91"/>
      <c r="GQA190" s="91"/>
      <c r="GQB190" s="91"/>
      <c r="GQC190" s="91"/>
      <c r="GQD190" s="91"/>
      <c r="GQE190" s="91"/>
      <c r="GQF190" s="91"/>
      <c r="GQG190" s="91"/>
      <c r="GQH190" s="91"/>
      <c r="GQI190" s="91"/>
      <c r="GQJ190" s="91"/>
      <c r="GQK190" s="91"/>
      <c r="GQL190" s="91"/>
      <c r="GQM190" s="91"/>
      <c r="GQN190" s="91"/>
      <c r="GQO190" s="91"/>
      <c r="GQP190" s="91"/>
      <c r="GQQ190" s="91"/>
      <c r="GQR190" s="91"/>
      <c r="GQS190" s="91"/>
      <c r="GQT190" s="91"/>
      <c r="GQU190" s="91"/>
      <c r="GQV190" s="91"/>
      <c r="GQW190" s="91"/>
      <c r="GQX190" s="91"/>
      <c r="GQY190" s="91"/>
      <c r="GQZ190" s="91"/>
      <c r="GRA190" s="91"/>
      <c r="GRB190" s="91"/>
      <c r="GRC190" s="91"/>
      <c r="GRD190" s="91"/>
      <c r="GRE190" s="91"/>
      <c r="GRF190" s="91"/>
      <c r="GRG190" s="91"/>
      <c r="GRH190" s="91"/>
      <c r="GRI190" s="91"/>
      <c r="GRJ190" s="91"/>
      <c r="GRK190" s="91"/>
      <c r="GRL190" s="91"/>
      <c r="GRM190" s="91"/>
      <c r="GRN190" s="91"/>
      <c r="GRO190" s="91"/>
      <c r="GRP190" s="91"/>
      <c r="GRQ190" s="91"/>
      <c r="GRR190" s="91"/>
      <c r="GRS190" s="91"/>
      <c r="GRT190" s="91"/>
      <c r="GRU190" s="91"/>
      <c r="GRV190" s="91"/>
      <c r="GRW190" s="91"/>
      <c r="GRX190" s="91"/>
      <c r="GRY190" s="91"/>
      <c r="GRZ190" s="91"/>
      <c r="GSA190" s="91"/>
      <c r="GSB190" s="91"/>
      <c r="GSC190" s="91"/>
      <c r="GSD190" s="91"/>
      <c r="GSE190" s="91"/>
      <c r="GSF190" s="91"/>
      <c r="GSG190" s="91"/>
      <c r="GSH190" s="91"/>
      <c r="GSI190" s="91"/>
      <c r="GSJ190" s="91"/>
      <c r="GSK190" s="91"/>
      <c r="GSL190" s="91"/>
      <c r="GSM190" s="91"/>
      <c r="GSN190" s="91"/>
      <c r="GSO190" s="91"/>
      <c r="GSP190" s="91"/>
      <c r="GSQ190" s="91"/>
      <c r="GSR190" s="91"/>
      <c r="GSS190" s="91"/>
      <c r="GST190" s="91"/>
      <c r="GSU190" s="91"/>
      <c r="GSV190" s="91"/>
      <c r="GSW190" s="91"/>
      <c r="GSX190" s="91"/>
      <c r="GSY190" s="91"/>
      <c r="GSZ190" s="91"/>
      <c r="GTA190" s="91"/>
      <c r="GTB190" s="91"/>
      <c r="GTC190" s="91"/>
      <c r="GTD190" s="91"/>
      <c r="GTE190" s="91"/>
      <c r="GTF190" s="91"/>
      <c r="GTG190" s="91"/>
      <c r="GTH190" s="91"/>
      <c r="GTI190" s="91"/>
      <c r="GTJ190" s="91"/>
      <c r="GTK190" s="91"/>
      <c r="GTL190" s="91"/>
      <c r="GTM190" s="91"/>
      <c r="GTN190" s="91"/>
      <c r="GTO190" s="91"/>
      <c r="GTP190" s="91"/>
      <c r="GTQ190" s="91"/>
      <c r="GTR190" s="91"/>
      <c r="GTS190" s="91"/>
      <c r="GTT190" s="91"/>
      <c r="GTU190" s="91"/>
      <c r="GTV190" s="91"/>
      <c r="GTW190" s="91"/>
      <c r="GTX190" s="91"/>
      <c r="GTY190" s="91"/>
      <c r="GTZ190" s="91"/>
      <c r="GUA190" s="91"/>
      <c r="GUB190" s="91"/>
      <c r="GUC190" s="91"/>
      <c r="GUD190" s="91"/>
      <c r="GUE190" s="91"/>
      <c r="GUF190" s="91"/>
      <c r="GUG190" s="91"/>
      <c r="GUH190" s="91"/>
      <c r="GUI190" s="91"/>
      <c r="GUJ190" s="91"/>
      <c r="GUK190" s="91"/>
      <c r="GUL190" s="91"/>
      <c r="GUM190" s="91"/>
      <c r="GUN190" s="91"/>
      <c r="GUO190" s="91"/>
      <c r="GUP190" s="91"/>
      <c r="GUQ190" s="91"/>
      <c r="GUR190" s="91"/>
      <c r="GUS190" s="91"/>
      <c r="GUT190" s="91"/>
      <c r="GUU190" s="91"/>
      <c r="GUV190" s="91"/>
      <c r="GUW190" s="91"/>
      <c r="GUX190" s="91"/>
      <c r="GUY190" s="91"/>
      <c r="GUZ190" s="91"/>
      <c r="GVA190" s="91"/>
      <c r="GVB190" s="91"/>
      <c r="GVC190" s="91"/>
      <c r="GVD190" s="91"/>
      <c r="GVE190" s="91"/>
      <c r="GVF190" s="91"/>
      <c r="GVG190" s="91"/>
      <c r="GVH190" s="91"/>
      <c r="GVI190" s="91"/>
      <c r="GVJ190" s="91"/>
      <c r="GVK190" s="91"/>
      <c r="GVL190" s="91"/>
      <c r="GVM190" s="91"/>
      <c r="GVN190" s="91"/>
      <c r="GVO190" s="91"/>
      <c r="GVP190" s="91"/>
      <c r="GVQ190" s="91"/>
      <c r="GVR190" s="91"/>
      <c r="GVS190" s="91"/>
      <c r="GVT190" s="91"/>
      <c r="GVU190" s="91"/>
      <c r="GVV190" s="91"/>
      <c r="GVW190" s="91"/>
      <c r="GVX190" s="91"/>
      <c r="GVY190" s="91"/>
      <c r="GVZ190" s="91"/>
      <c r="GWA190" s="91"/>
      <c r="GWB190" s="91"/>
      <c r="GWC190" s="91"/>
      <c r="GWD190" s="91"/>
      <c r="GWE190" s="91"/>
      <c r="GWF190" s="91"/>
      <c r="GWG190" s="91"/>
      <c r="GWH190" s="91"/>
      <c r="GWI190" s="91"/>
      <c r="GWJ190" s="91"/>
      <c r="GWK190" s="91"/>
      <c r="GWL190" s="91"/>
      <c r="GWM190" s="91"/>
      <c r="GWN190" s="91"/>
      <c r="GWO190" s="91"/>
      <c r="GWP190" s="91"/>
      <c r="GWQ190" s="91"/>
      <c r="GWR190" s="91"/>
      <c r="GWS190" s="91"/>
      <c r="GWT190" s="91"/>
      <c r="GWU190" s="91"/>
      <c r="GWV190" s="91"/>
      <c r="GWW190" s="91"/>
      <c r="GWX190" s="91"/>
      <c r="GWY190" s="91"/>
      <c r="GWZ190" s="91"/>
      <c r="GXA190" s="91"/>
      <c r="GXB190" s="91"/>
      <c r="GXC190" s="91"/>
      <c r="GXD190" s="91"/>
      <c r="GXE190" s="91"/>
      <c r="GXF190" s="91"/>
      <c r="GXG190" s="91"/>
      <c r="GXH190" s="91"/>
      <c r="GXI190" s="91"/>
      <c r="GXJ190" s="91"/>
      <c r="GXK190" s="91"/>
      <c r="GXL190" s="91"/>
      <c r="GXM190" s="91"/>
      <c r="GXN190" s="91"/>
      <c r="GXO190" s="91"/>
      <c r="GXP190" s="91"/>
      <c r="GXQ190" s="91"/>
      <c r="GXR190" s="91"/>
      <c r="GXS190" s="91"/>
      <c r="GXT190" s="91"/>
      <c r="GXU190" s="91"/>
      <c r="GXV190" s="91"/>
      <c r="GXW190" s="91"/>
      <c r="GXX190" s="91"/>
      <c r="GXY190" s="91"/>
      <c r="GXZ190" s="91"/>
      <c r="GYA190" s="91"/>
      <c r="GYB190" s="91"/>
      <c r="GYC190" s="91"/>
      <c r="GYD190" s="91"/>
      <c r="GYE190" s="91"/>
      <c r="GYF190" s="91"/>
      <c r="GYG190" s="91"/>
      <c r="GYH190" s="91"/>
      <c r="GYI190" s="91"/>
      <c r="GYJ190" s="91"/>
      <c r="GYK190" s="91"/>
      <c r="GYL190" s="91"/>
      <c r="GYM190" s="91"/>
      <c r="GYN190" s="91"/>
      <c r="GYO190" s="91"/>
      <c r="GYP190" s="91"/>
      <c r="GYQ190" s="91"/>
      <c r="GYR190" s="91"/>
      <c r="GYS190" s="91"/>
      <c r="GYT190" s="91"/>
      <c r="GYU190" s="91"/>
      <c r="GYV190" s="91"/>
      <c r="GYW190" s="91"/>
      <c r="GYX190" s="91"/>
      <c r="GYY190" s="91"/>
      <c r="GYZ190" s="91"/>
      <c r="GZA190" s="91"/>
      <c r="GZB190" s="91"/>
      <c r="GZC190" s="91"/>
      <c r="GZD190" s="91"/>
      <c r="GZE190" s="91"/>
      <c r="GZF190" s="91"/>
      <c r="GZG190" s="91"/>
      <c r="GZH190" s="91"/>
      <c r="GZI190" s="91"/>
      <c r="GZJ190" s="91"/>
      <c r="GZK190" s="91"/>
      <c r="GZL190" s="91"/>
      <c r="GZM190" s="91"/>
      <c r="GZN190" s="91"/>
      <c r="GZO190" s="91"/>
      <c r="GZP190" s="91"/>
      <c r="GZQ190" s="91"/>
      <c r="GZR190" s="91"/>
      <c r="GZS190" s="91"/>
      <c r="GZT190" s="91"/>
      <c r="GZU190" s="91"/>
      <c r="GZV190" s="91"/>
      <c r="GZW190" s="91"/>
      <c r="GZX190" s="91"/>
      <c r="GZY190" s="91"/>
      <c r="GZZ190" s="91"/>
      <c r="HAA190" s="91"/>
      <c r="HAB190" s="91"/>
      <c r="HAC190" s="91"/>
      <c r="HAD190" s="91"/>
      <c r="HAE190" s="91"/>
      <c r="HAF190" s="91"/>
      <c r="HAG190" s="91"/>
      <c r="HAH190" s="91"/>
      <c r="HAI190" s="91"/>
      <c r="HAJ190" s="91"/>
      <c r="HAK190" s="91"/>
      <c r="HAL190" s="91"/>
      <c r="HAM190" s="91"/>
      <c r="HAN190" s="91"/>
      <c r="HAO190" s="91"/>
      <c r="HAP190" s="91"/>
      <c r="HAQ190" s="91"/>
      <c r="HAR190" s="91"/>
      <c r="HAS190" s="91"/>
      <c r="HAT190" s="91"/>
      <c r="HAU190" s="91"/>
      <c r="HAV190" s="91"/>
      <c r="HAW190" s="91"/>
      <c r="HAX190" s="91"/>
      <c r="HAY190" s="91"/>
      <c r="HAZ190" s="91"/>
      <c r="HBA190" s="91"/>
      <c r="HBB190" s="91"/>
      <c r="HBC190" s="91"/>
      <c r="HBD190" s="91"/>
      <c r="HBE190" s="91"/>
      <c r="HBF190" s="91"/>
      <c r="HBG190" s="91"/>
      <c r="HBH190" s="91"/>
      <c r="HBI190" s="91"/>
      <c r="HBJ190" s="91"/>
      <c r="HBK190" s="91"/>
      <c r="HBL190" s="91"/>
      <c r="HBM190" s="91"/>
      <c r="HBN190" s="91"/>
      <c r="HBO190" s="91"/>
      <c r="HBP190" s="91"/>
      <c r="HBQ190" s="91"/>
      <c r="HBR190" s="91"/>
      <c r="HBS190" s="91"/>
      <c r="HBT190" s="91"/>
      <c r="HBU190" s="91"/>
      <c r="HBV190" s="91"/>
      <c r="HBW190" s="91"/>
      <c r="HBX190" s="91"/>
      <c r="HBY190" s="91"/>
      <c r="HBZ190" s="91"/>
      <c r="HCA190" s="91"/>
      <c r="HCB190" s="91"/>
      <c r="HCC190" s="91"/>
      <c r="HCD190" s="91"/>
      <c r="HCE190" s="91"/>
      <c r="HCF190" s="91"/>
      <c r="HCG190" s="91"/>
      <c r="HCH190" s="91"/>
      <c r="HCI190" s="91"/>
      <c r="HCJ190" s="91"/>
      <c r="HCK190" s="91"/>
      <c r="HCL190" s="91"/>
      <c r="HCM190" s="91"/>
      <c r="HCN190" s="91"/>
      <c r="HCO190" s="91"/>
      <c r="HCP190" s="91"/>
      <c r="HCQ190" s="91"/>
      <c r="HCR190" s="91"/>
      <c r="HCS190" s="91"/>
      <c r="HCT190" s="91"/>
      <c r="HCU190" s="91"/>
      <c r="HCV190" s="91"/>
      <c r="HCW190" s="91"/>
      <c r="HCX190" s="91"/>
      <c r="HCY190" s="91"/>
      <c r="HCZ190" s="91"/>
      <c r="HDA190" s="91"/>
      <c r="HDB190" s="91"/>
      <c r="HDC190" s="91"/>
      <c r="HDD190" s="91"/>
      <c r="HDE190" s="91"/>
      <c r="HDF190" s="91"/>
      <c r="HDG190" s="91"/>
      <c r="HDH190" s="91"/>
      <c r="HDI190" s="91"/>
      <c r="HDJ190" s="91"/>
      <c r="HDK190" s="91"/>
      <c r="HDL190" s="91"/>
      <c r="HDM190" s="91"/>
      <c r="HDN190" s="91"/>
      <c r="HDO190" s="91"/>
      <c r="HDP190" s="91"/>
      <c r="HDQ190" s="91"/>
      <c r="HDR190" s="91"/>
      <c r="HDS190" s="91"/>
      <c r="HDT190" s="91"/>
      <c r="HDU190" s="91"/>
      <c r="HDV190" s="91"/>
      <c r="HDW190" s="91"/>
      <c r="HDX190" s="91"/>
      <c r="HDY190" s="91"/>
      <c r="HDZ190" s="91"/>
      <c r="HEA190" s="91"/>
      <c r="HEB190" s="91"/>
      <c r="HEC190" s="91"/>
      <c r="HED190" s="91"/>
      <c r="HEE190" s="91"/>
      <c r="HEF190" s="91"/>
      <c r="HEG190" s="91"/>
      <c r="HEH190" s="91"/>
      <c r="HEI190" s="91"/>
      <c r="HEJ190" s="91"/>
      <c r="HEK190" s="91"/>
      <c r="HEL190" s="91"/>
      <c r="HEM190" s="91"/>
      <c r="HEN190" s="91"/>
      <c r="HEO190" s="91"/>
      <c r="HEP190" s="91"/>
      <c r="HEQ190" s="91"/>
      <c r="HER190" s="91"/>
      <c r="HES190" s="91"/>
      <c r="HET190" s="91"/>
      <c r="HEU190" s="91"/>
      <c r="HEV190" s="91"/>
      <c r="HEW190" s="91"/>
      <c r="HEX190" s="91"/>
      <c r="HEY190" s="91"/>
      <c r="HEZ190" s="91"/>
      <c r="HFA190" s="91"/>
      <c r="HFB190" s="91"/>
      <c r="HFC190" s="91"/>
      <c r="HFD190" s="91"/>
      <c r="HFE190" s="91"/>
      <c r="HFF190" s="91"/>
      <c r="HFG190" s="91"/>
      <c r="HFH190" s="91"/>
      <c r="HFI190" s="91"/>
      <c r="HFJ190" s="91"/>
      <c r="HFK190" s="91"/>
      <c r="HFL190" s="91"/>
      <c r="HFM190" s="91"/>
      <c r="HFN190" s="91"/>
      <c r="HFO190" s="91"/>
      <c r="HFP190" s="91"/>
      <c r="HFQ190" s="91"/>
      <c r="HFR190" s="91"/>
      <c r="HFS190" s="91"/>
      <c r="HFT190" s="91"/>
      <c r="HFU190" s="91"/>
      <c r="HFV190" s="91"/>
      <c r="HFW190" s="91"/>
      <c r="HFX190" s="91"/>
      <c r="HFY190" s="91"/>
      <c r="HFZ190" s="91"/>
      <c r="HGA190" s="91"/>
      <c r="HGB190" s="91"/>
      <c r="HGC190" s="91"/>
      <c r="HGD190" s="91"/>
      <c r="HGE190" s="91"/>
      <c r="HGF190" s="91"/>
      <c r="HGG190" s="91"/>
      <c r="HGH190" s="91"/>
      <c r="HGI190" s="91"/>
      <c r="HGJ190" s="91"/>
      <c r="HGK190" s="91"/>
      <c r="HGL190" s="91"/>
      <c r="HGM190" s="91"/>
      <c r="HGN190" s="91"/>
      <c r="HGO190" s="91"/>
      <c r="HGP190" s="91"/>
      <c r="HGQ190" s="91"/>
      <c r="HGR190" s="91"/>
      <c r="HGS190" s="91"/>
      <c r="HGT190" s="91"/>
      <c r="HGU190" s="91"/>
      <c r="HGV190" s="91"/>
      <c r="HGW190" s="91"/>
      <c r="HGX190" s="91"/>
      <c r="HGY190" s="91"/>
      <c r="HGZ190" s="91"/>
      <c r="HHA190" s="91"/>
      <c r="HHB190" s="91"/>
      <c r="HHC190" s="91"/>
      <c r="HHD190" s="91"/>
      <c r="HHE190" s="91"/>
      <c r="HHF190" s="91"/>
      <c r="HHG190" s="91"/>
      <c r="HHH190" s="91"/>
      <c r="HHI190" s="91"/>
      <c r="HHJ190" s="91"/>
      <c r="HHK190" s="91"/>
      <c r="HHL190" s="91"/>
      <c r="HHM190" s="91"/>
      <c r="HHN190" s="91"/>
      <c r="HHO190" s="91"/>
      <c r="HHP190" s="91"/>
      <c r="HHQ190" s="91"/>
      <c r="HHR190" s="91"/>
      <c r="HHS190" s="91"/>
      <c r="HHT190" s="91"/>
      <c r="HHU190" s="91"/>
      <c r="HHV190" s="91"/>
      <c r="HHW190" s="91"/>
      <c r="HHX190" s="91"/>
      <c r="HHY190" s="91"/>
      <c r="HHZ190" s="91"/>
      <c r="HIA190" s="91"/>
      <c r="HIB190" s="91"/>
      <c r="HIC190" s="91"/>
      <c r="HID190" s="91"/>
      <c r="HIE190" s="91"/>
      <c r="HIF190" s="91"/>
      <c r="HIG190" s="91"/>
      <c r="HIH190" s="91"/>
      <c r="HII190" s="91"/>
      <c r="HIJ190" s="91"/>
      <c r="HIK190" s="91"/>
      <c r="HIL190" s="91"/>
      <c r="HIM190" s="91"/>
      <c r="HIN190" s="91"/>
      <c r="HIO190" s="91"/>
      <c r="HIP190" s="91"/>
      <c r="HIQ190" s="91"/>
      <c r="HIR190" s="91"/>
      <c r="HIS190" s="91"/>
      <c r="HIT190" s="91"/>
      <c r="HIU190" s="91"/>
      <c r="HIV190" s="91"/>
      <c r="HIW190" s="91"/>
      <c r="HIX190" s="91"/>
      <c r="HIY190" s="91"/>
      <c r="HIZ190" s="91"/>
      <c r="HJA190" s="91"/>
      <c r="HJB190" s="91"/>
      <c r="HJC190" s="91"/>
      <c r="HJD190" s="91"/>
      <c r="HJE190" s="91"/>
      <c r="HJF190" s="91"/>
      <c r="HJG190" s="91"/>
      <c r="HJH190" s="91"/>
      <c r="HJI190" s="91"/>
      <c r="HJJ190" s="91"/>
      <c r="HJK190" s="91"/>
      <c r="HJL190" s="91"/>
      <c r="HJM190" s="91"/>
      <c r="HJN190" s="91"/>
      <c r="HJO190" s="91"/>
      <c r="HJP190" s="91"/>
      <c r="HJQ190" s="91"/>
      <c r="HJR190" s="91"/>
      <c r="HJS190" s="91"/>
      <c r="HJT190" s="91"/>
      <c r="HJU190" s="91"/>
      <c r="HJV190" s="91"/>
      <c r="HJW190" s="91"/>
      <c r="HJX190" s="91"/>
      <c r="HJY190" s="91"/>
      <c r="HJZ190" s="91"/>
      <c r="HKA190" s="91"/>
      <c r="HKB190" s="91"/>
      <c r="HKC190" s="91"/>
      <c r="HKD190" s="91"/>
      <c r="HKE190" s="91"/>
      <c r="HKF190" s="91"/>
      <c r="HKG190" s="91"/>
      <c r="HKH190" s="91"/>
      <c r="HKI190" s="91"/>
      <c r="HKJ190" s="91"/>
      <c r="HKK190" s="91"/>
      <c r="HKL190" s="91"/>
      <c r="HKM190" s="91"/>
      <c r="HKN190" s="91"/>
      <c r="HKO190" s="91"/>
      <c r="HKP190" s="91"/>
      <c r="HKQ190" s="91"/>
      <c r="HKR190" s="91"/>
      <c r="HKS190" s="91"/>
      <c r="HKT190" s="91"/>
      <c r="HKU190" s="91"/>
      <c r="HKV190" s="91"/>
      <c r="HKW190" s="91"/>
      <c r="HKX190" s="91"/>
      <c r="HKY190" s="91"/>
      <c r="HKZ190" s="91"/>
      <c r="HLA190" s="91"/>
      <c r="HLB190" s="91"/>
      <c r="HLC190" s="91"/>
      <c r="HLD190" s="91"/>
      <c r="HLE190" s="91"/>
      <c r="HLF190" s="91"/>
      <c r="HLG190" s="91"/>
      <c r="HLH190" s="91"/>
      <c r="HLI190" s="91"/>
      <c r="HLJ190" s="91"/>
      <c r="HLK190" s="91"/>
      <c r="HLL190" s="91"/>
      <c r="HLM190" s="91"/>
      <c r="HLN190" s="91"/>
      <c r="HLO190" s="91"/>
      <c r="HLP190" s="91"/>
      <c r="HLQ190" s="91"/>
      <c r="HLR190" s="91"/>
      <c r="HLS190" s="91"/>
      <c r="HLT190" s="91"/>
      <c r="HLU190" s="91"/>
      <c r="HLV190" s="91"/>
      <c r="HLW190" s="91"/>
      <c r="HLX190" s="91"/>
      <c r="HLY190" s="91"/>
      <c r="HLZ190" s="91"/>
      <c r="HMA190" s="91"/>
      <c r="HMB190" s="91"/>
      <c r="HMC190" s="91"/>
      <c r="HMD190" s="91"/>
      <c r="HME190" s="91"/>
      <c r="HMF190" s="91"/>
      <c r="HMG190" s="91"/>
      <c r="HMH190" s="91"/>
      <c r="HMI190" s="91"/>
      <c r="HMJ190" s="91"/>
      <c r="HMK190" s="91"/>
      <c r="HML190" s="91"/>
      <c r="HMM190" s="91"/>
      <c r="HMN190" s="91"/>
      <c r="HMO190" s="91"/>
      <c r="HMP190" s="91"/>
      <c r="HMQ190" s="91"/>
      <c r="HMR190" s="91"/>
      <c r="HMS190" s="91"/>
      <c r="HMT190" s="91"/>
      <c r="HMU190" s="91"/>
      <c r="HMV190" s="91"/>
      <c r="HMW190" s="91"/>
      <c r="HMX190" s="91"/>
      <c r="HMY190" s="91"/>
      <c r="HMZ190" s="91"/>
      <c r="HNA190" s="91"/>
      <c r="HNB190" s="91"/>
      <c r="HNC190" s="91"/>
      <c r="HND190" s="91"/>
      <c r="HNE190" s="91"/>
      <c r="HNF190" s="91"/>
      <c r="HNG190" s="91"/>
      <c r="HNH190" s="91"/>
      <c r="HNI190" s="91"/>
      <c r="HNJ190" s="91"/>
      <c r="HNK190" s="91"/>
      <c r="HNL190" s="91"/>
      <c r="HNM190" s="91"/>
      <c r="HNN190" s="91"/>
      <c r="HNO190" s="91"/>
      <c r="HNP190" s="91"/>
      <c r="HNQ190" s="91"/>
      <c r="HNR190" s="91"/>
      <c r="HNS190" s="91"/>
      <c r="HNT190" s="91"/>
      <c r="HNU190" s="91"/>
      <c r="HNV190" s="91"/>
      <c r="HNW190" s="91"/>
      <c r="HNX190" s="91"/>
      <c r="HNY190" s="91"/>
      <c r="HNZ190" s="91"/>
      <c r="HOA190" s="91"/>
      <c r="HOB190" s="91"/>
      <c r="HOC190" s="91"/>
      <c r="HOD190" s="91"/>
      <c r="HOE190" s="91"/>
      <c r="HOF190" s="91"/>
      <c r="HOG190" s="91"/>
      <c r="HOH190" s="91"/>
      <c r="HOI190" s="91"/>
      <c r="HOJ190" s="91"/>
      <c r="HOK190" s="91"/>
      <c r="HOL190" s="91"/>
      <c r="HOM190" s="91"/>
      <c r="HON190" s="91"/>
      <c r="HOO190" s="91"/>
      <c r="HOP190" s="91"/>
      <c r="HOQ190" s="91"/>
      <c r="HOR190" s="91"/>
      <c r="HOS190" s="91"/>
      <c r="HOT190" s="91"/>
      <c r="HOU190" s="91"/>
      <c r="HOV190" s="91"/>
      <c r="HOW190" s="91"/>
      <c r="HOX190" s="91"/>
      <c r="HOY190" s="91"/>
      <c r="HOZ190" s="91"/>
      <c r="HPA190" s="91"/>
      <c r="HPB190" s="91"/>
      <c r="HPC190" s="91"/>
      <c r="HPD190" s="91"/>
      <c r="HPE190" s="91"/>
      <c r="HPF190" s="91"/>
      <c r="HPG190" s="91"/>
      <c r="HPH190" s="91"/>
      <c r="HPI190" s="91"/>
      <c r="HPJ190" s="91"/>
      <c r="HPK190" s="91"/>
      <c r="HPL190" s="91"/>
      <c r="HPM190" s="91"/>
      <c r="HPN190" s="91"/>
      <c r="HPO190" s="91"/>
      <c r="HPP190" s="91"/>
      <c r="HPQ190" s="91"/>
      <c r="HPR190" s="91"/>
      <c r="HPS190" s="91"/>
      <c r="HPT190" s="91"/>
      <c r="HPU190" s="91"/>
      <c r="HPV190" s="91"/>
      <c r="HPW190" s="91"/>
      <c r="HPX190" s="91"/>
      <c r="HPY190" s="91"/>
      <c r="HPZ190" s="91"/>
      <c r="HQA190" s="91"/>
      <c r="HQB190" s="91"/>
      <c r="HQC190" s="91"/>
      <c r="HQD190" s="91"/>
      <c r="HQE190" s="91"/>
      <c r="HQF190" s="91"/>
      <c r="HQG190" s="91"/>
      <c r="HQH190" s="91"/>
      <c r="HQI190" s="91"/>
      <c r="HQJ190" s="91"/>
      <c r="HQK190" s="91"/>
      <c r="HQL190" s="91"/>
      <c r="HQM190" s="91"/>
      <c r="HQN190" s="91"/>
      <c r="HQO190" s="91"/>
      <c r="HQP190" s="91"/>
      <c r="HQQ190" s="91"/>
      <c r="HQR190" s="91"/>
      <c r="HQS190" s="91"/>
      <c r="HQT190" s="91"/>
      <c r="HQU190" s="91"/>
      <c r="HQV190" s="91"/>
      <c r="HQW190" s="91"/>
      <c r="HQX190" s="91"/>
      <c r="HQY190" s="91"/>
      <c r="HQZ190" s="91"/>
      <c r="HRA190" s="91"/>
      <c r="HRB190" s="91"/>
      <c r="HRC190" s="91"/>
      <c r="HRD190" s="91"/>
      <c r="HRE190" s="91"/>
      <c r="HRF190" s="91"/>
      <c r="HRG190" s="91"/>
      <c r="HRH190" s="91"/>
      <c r="HRI190" s="91"/>
      <c r="HRJ190" s="91"/>
      <c r="HRK190" s="91"/>
      <c r="HRL190" s="91"/>
      <c r="HRM190" s="91"/>
      <c r="HRN190" s="91"/>
      <c r="HRO190" s="91"/>
      <c r="HRP190" s="91"/>
      <c r="HRQ190" s="91"/>
      <c r="HRR190" s="91"/>
      <c r="HRS190" s="91"/>
      <c r="HRT190" s="91"/>
      <c r="HRU190" s="91"/>
      <c r="HRV190" s="91"/>
      <c r="HRW190" s="91"/>
      <c r="HRX190" s="91"/>
      <c r="HRY190" s="91"/>
      <c r="HRZ190" s="91"/>
      <c r="HSA190" s="91"/>
      <c r="HSB190" s="91"/>
      <c r="HSC190" s="91"/>
      <c r="HSD190" s="91"/>
      <c r="HSE190" s="91"/>
      <c r="HSF190" s="91"/>
      <c r="HSG190" s="91"/>
      <c r="HSH190" s="91"/>
      <c r="HSI190" s="91"/>
      <c r="HSJ190" s="91"/>
      <c r="HSK190" s="91"/>
      <c r="HSL190" s="91"/>
      <c r="HSM190" s="91"/>
      <c r="HSN190" s="91"/>
      <c r="HSO190" s="91"/>
      <c r="HSP190" s="91"/>
      <c r="HSQ190" s="91"/>
      <c r="HSR190" s="91"/>
      <c r="HSS190" s="91"/>
      <c r="HST190" s="91"/>
      <c r="HSU190" s="91"/>
      <c r="HSV190" s="91"/>
      <c r="HSW190" s="91"/>
      <c r="HSX190" s="91"/>
      <c r="HSY190" s="91"/>
      <c r="HSZ190" s="91"/>
      <c r="HTA190" s="91"/>
      <c r="HTB190" s="91"/>
      <c r="HTC190" s="91"/>
      <c r="HTD190" s="91"/>
      <c r="HTE190" s="91"/>
      <c r="HTF190" s="91"/>
      <c r="HTG190" s="91"/>
      <c r="HTH190" s="91"/>
      <c r="HTI190" s="91"/>
      <c r="HTJ190" s="91"/>
      <c r="HTK190" s="91"/>
      <c r="HTL190" s="91"/>
      <c r="HTM190" s="91"/>
      <c r="HTN190" s="91"/>
      <c r="HTO190" s="91"/>
      <c r="HTP190" s="91"/>
      <c r="HTQ190" s="91"/>
      <c r="HTR190" s="91"/>
      <c r="HTS190" s="91"/>
      <c r="HTT190" s="91"/>
      <c r="HTU190" s="91"/>
      <c r="HTV190" s="91"/>
      <c r="HTW190" s="91"/>
      <c r="HTX190" s="91"/>
      <c r="HTY190" s="91"/>
      <c r="HTZ190" s="91"/>
      <c r="HUA190" s="91"/>
      <c r="HUB190" s="91"/>
      <c r="HUC190" s="91"/>
      <c r="HUD190" s="91"/>
      <c r="HUE190" s="91"/>
      <c r="HUF190" s="91"/>
      <c r="HUG190" s="91"/>
      <c r="HUH190" s="91"/>
      <c r="HUI190" s="91"/>
      <c r="HUJ190" s="91"/>
      <c r="HUK190" s="91"/>
      <c r="HUL190" s="91"/>
      <c r="HUM190" s="91"/>
      <c r="HUN190" s="91"/>
      <c r="HUO190" s="91"/>
      <c r="HUP190" s="91"/>
      <c r="HUQ190" s="91"/>
      <c r="HUR190" s="91"/>
      <c r="HUS190" s="91"/>
      <c r="HUT190" s="91"/>
      <c r="HUU190" s="91"/>
      <c r="HUV190" s="91"/>
      <c r="HUW190" s="91"/>
      <c r="HUX190" s="91"/>
      <c r="HUY190" s="91"/>
      <c r="HUZ190" s="91"/>
      <c r="HVA190" s="91"/>
      <c r="HVB190" s="91"/>
      <c r="HVC190" s="91"/>
      <c r="HVD190" s="91"/>
      <c r="HVE190" s="91"/>
      <c r="HVF190" s="91"/>
      <c r="HVG190" s="91"/>
      <c r="HVH190" s="91"/>
      <c r="HVI190" s="91"/>
      <c r="HVJ190" s="91"/>
      <c r="HVK190" s="91"/>
      <c r="HVL190" s="91"/>
      <c r="HVM190" s="91"/>
      <c r="HVN190" s="91"/>
      <c r="HVO190" s="91"/>
      <c r="HVP190" s="91"/>
      <c r="HVQ190" s="91"/>
      <c r="HVR190" s="91"/>
      <c r="HVS190" s="91"/>
      <c r="HVT190" s="91"/>
      <c r="HVU190" s="91"/>
      <c r="HVV190" s="91"/>
      <c r="HVW190" s="91"/>
      <c r="HVX190" s="91"/>
      <c r="HVY190" s="91"/>
      <c r="HVZ190" s="91"/>
      <c r="HWA190" s="91"/>
      <c r="HWB190" s="91"/>
      <c r="HWC190" s="91"/>
      <c r="HWD190" s="91"/>
      <c r="HWE190" s="91"/>
      <c r="HWF190" s="91"/>
      <c r="HWG190" s="91"/>
      <c r="HWH190" s="91"/>
      <c r="HWI190" s="91"/>
      <c r="HWJ190" s="91"/>
      <c r="HWK190" s="91"/>
      <c r="HWL190" s="91"/>
      <c r="HWM190" s="91"/>
      <c r="HWN190" s="91"/>
      <c r="HWO190" s="91"/>
      <c r="HWP190" s="91"/>
      <c r="HWQ190" s="91"/>
      <c r="HWR190" s="91"/>
      <c r="HWS190" s="91"/>
      <c r="HWT190" s="91"/>
      <c r="HWU190" s="91"/>
      <c r="HWV190" s="91"/>
      <c r="HWW190" s="91"/>
      <c r="HWX190" s="91"/>
      <c r="HWY190" s="91"/>
      <c r="HWZ190" s="91"/>
      <c r="HXA190" s="91"/>
      <c r="HXB190" s="91"/>
      <c r="HXC190" s="91"/>
      <c r="HXD190" s="91"/>
      <c r="HXE190" s="91"/>
      <c r="HXF190" s="91"/>
      <c r="HXG190" s="91"/>
      <c r="HXH190" s="91"/>
      <c r="HXI190" s="91"/>
      <c r="HXJ190" s="91"/>
      <c r="HXK190" s="91"/>
      <c r="HXL190" s="91"/>
      <c r="HXM190" s="91"/>
      <c r="HXN190" s="91"/>
      <c r="HXO190" s="91"/>
      <c r="HXP190" s="91"/>
      <c r="HXQ190" s="91"/>
      <c r="HXR190" s="91"/>
      <c r="HXS190" s="91"/>
      <c r="HXT190" s="91"/>
      <c r="HXU190" s="91"/>
      <c r="HXV190" s="91"/>
      <c r="HXW190" s="91"/>
      <c r="HXX190" s="91"/>
      <c r="HXY190" s="91"/>
      <c r="HXZ190" s="91"/>
      <c r="HYA190" s="91"/>
      <c r="HYB190" s="91"/>
      <c r="HYC190" s="91"/>
      <c r="HYD190" s="91"/>
      <c r="HYE190" s="91"/>
      <c r="HYF190" s="91"/>
      <c r="HYG190" s="91"/>
      <c r="HYH190" s="91"/>
      <c r="HYI190" s="91"/>
      <c r="HYJ190" s="91"/>
      <c r="HYK190" s="91"/>
      <c r="HYL190" s="91"/>
      <c r="HYM190" s="91"/>
      <c r="HYN190" s="91"/>
      <c r="HYO190" s="91"/>
      <c r="HYP190" s="91"/>
      <c r="HYQ190" s="91"/>
      <c r="HYR190" s="91"/>
      <c r="HYS190" s="91"/>
      <c r="HYT190" s="91"/>
      <c r="HYU190" s="91"/>
      <c r="HYV190" s="91"/>
      <c r="HYW190" s="91"/>
      <c r="HYX190" s="91"/>
      <c r="HYY190" s="91"/>
      <c r="HYZ190" s="91"/>
      <c r="HZA190" s="91"/>
      <c r="HZB190" s="91"/>
      <c r="HZC190" s="91"/>
      <c r="HZD190" s="91"/>
      <c r="HZE190" s="91"/>
      <c r="HZF190" s="91"/>
      <c r="HZG190" s="91"/>
      <c r="HZH190" s="91"/>
      <c r="HZI190" s="91"/>
      <c r="HZJ190" s="91"/>
      <c r="HZK190" s="91"/>
      <c r="HZL190" s="91"/>
      <c r="HZM190" s="91"/>
      <c r="HZN190" s="91"/>
      <c r="HZO190" s="91"/>
      <c r="HZP190" s="91"/>
      <c r="HZQ190" s="91"/>
      <c r="HZR190" s="91"/>
      <c r="HZS190" s="91"/>
      <c r="HZT190" s="91"/>
      <c r="HZU190" s="91"/>
      <c r="HZV190" s="91"/>
      <c r="HZW190" s="91"/>
      <c r="HZX190" s="91"/>
      <c r="HZY190" s="91"/>
      <c r="HZZ190" s="91"/>
      <c r="IAA190" s="91"/>
      <c r="IAB190" s="91"/>
      <c r="IAC190" s="91"/>
      <c r="IAD190" s="91"/>
      <c r="IAE190" s="91"/>
      <c r="IAF190" s="91"/>
      <c r="IAG190" s="91"/>
      <c r="IAH190" s="91"/>
      <c r="IAI190" s="91"/>
      <c r="IAJ190" s="91"/>
      <c r="IAK190" s="91"/>
      <c r="IAL190" s="91"/>
      <c r="IAM190" s="91"/>
      <c r="IAN190" s="91"/>
      <c r="IAO190" s="91"/>
      <c r="IAP190" s="91"/>
      <c r="IAQ190" s="91"/>
      <c r="IAR190" s="91"/>
      <c r="IAS190" s="91"/>
      <c r="IAT190" s="91"/>
      <c r="IAU190" s="91"/>
      <c r="IAV190" s="91"/>
      <c r="IAW190" s="91"/>
      <c r="IAX190" s="91"/>
      <c r="IAY190" s="91"/>
      <c r="IAZ190" s="91"/>
      <c r="IBA190" s="91"/>
      <c r="IBB190" s="91"/>
      <c r="IBC190" s="91"/>
      <c r="IBD190" s="91"/>
      <c r="IBE190" s="91"/>
      <c r="IBF190" s="91"/>
      <c r="IBG190" s="91"/>
      <c r="IBH190" s="91"/>
      <c r="IBI190" s="91"/>
      <c r="IBJ190" s="91"/>
      <c r="IBK190" s="91"/>
      <c r="IBL190" s="91"/>
      <c r="IBM190" s="91"/>
      <c r="IBN190" s="91"/>
      <c r="IBO190" s="91"/>
      <c r="IBP190" s="91"/>
      <c r="IBQ190" s="91"/>
      <c r="IBR190" s="91"/>
      <c r="IBS190" s="91"/>
      <c r="IBT190" s="91"/>
      <c r="IBU190" s="91"/>
      <c r="IBV190" s="91"/>
      <c r="IBW190" s="91"/>
      <c r="IBX190" s="91"/>
      <c r="IBY190" s="91"/>
      <c r="IBZ190" s="91"/>
      <c r="ICA190" s="91"/>
      <c r="ICB190" s="91"/>
      <c r="ICC190" s="91"/>
      <c r="ICD190" s="91"/>
      <c r="ICE190" s="91"/>
      <c r="ICF190" s="91"/>
      <c r="ICG190" s="91"/>
      <c r="ICH190" s="91"/>
      <c r="ICI190" s="91"/>
      <c r="ICJ190" s="91"/>
      <c r="ICK190" s="91"/>
      <c r="ICL190" s="91"/>
      <c r="ICM190" s="91"/>
      <c r="ICN190" s="91"/>
      <c r="ICO190" s="91"/>
      <c r="ICP190" s="91"/>
      <c r="ICQ190" s="91"/>
      <c r="ICR190" s="91"/>
      <c r="ICS190" s="91"/>
      <c r="ICT190" s="91"/>
      <c r="ICU190" s="91"/>
      <c r="ICV190" s="91"/>
      <c r="ICW190" s="91"/>
      <c r="ICX190" s="91"/>
      <c r="ICY190" s="91"/>
      <c r="ICZ190" s="91"/>
      <c r="IDA190" s="91"/>
      <c r="IDB190" s="91"/>
      <c r="IDC190" s="91"/>
      <c r="IDD190" s="91"/>
      <c r="IDE190" s="91"/>
      <c r="IDF190" s="91"/>
      <c r="IDG190" s="91"/>
      <c r="IDH190" s="91"/>
      <c r="IDI190" s="91"/>
      <c r="IDJ190" s="91"/>
      <c r="IDK190" s="91"/>
      <c r="IDL190" s="91"/>
      <c r="IDM190" s="91"/>
      <c r="IDN190" s="91"/>
      <c r="IDO190" s="91"/>
      <c r="IDP190" s="91"/>
      <c r="IDQ190" s="91"/>
      <c r="IDR190" s="91"/>
      <c r="IDS190" s="91"/>
      <c r="IDT190" s="91"/>
      <c r="IDU190" s="91"/>
      <c r="IDV190" s="91"/>
      <c r="IDW190" s="91"/>
      <c r="IDX190" s="91"/>
      <c r="IDY190" s="91"/>
      <c r="IDZ190" s="91"/>
      <c r="IEA190" s="91"/>
      <c r="IEB190" s="91"/>
      <c r="IEC190" s="91"/>
      <c r="IED190" s="91"/>
      <c r="IEE190" s="91"/>
      <c r="IEF190" s="91"/>
      <c r="IEG190" s="91"/>
      <c r="IEH190" s="91"/>
      <c r="IEI190" s="91"/>
      <c r="IEJ190" s="91"/>
      <c r="IEK190" s="91"/>
      <c r="IEL190" s="91"/>
      <c r="IEM190" s="91"/>
      <c r="IEN190" s="91"/>
      <c r="IEO190" s="91"/>
      <c r="IEP190" s="91"/>
      <c r="IEQ190" s="91"/>
      <c r="IER190" s="91"/>
      <c r="IES190" s="91"/>
      <c r="IET190" s="91"/>
      <c r="IEU190" s="91"/>
      <c r="IEV190" s="91"/>
      <c r="IEW190" s="91"/>
      <c r="IEX190" s="91"/>
      <c r="IEY190" s="91"/>
      <c r="IEZ190" s="91"/>
      <c r="IFA190" s="91"/>
      <c r="IFB190" s="91"/>
      <c r="IFC190" s="91"/>
      <c r="IFD190" s="91"/>
      <c r="IFE190" s="91"/>
      <c r="IFF190" s="91"/>
      <c r="IFG190" s="91"/>
      <c r="IFH190" s="91"/>
      <c r="IFI190" s="91"/>
      <c r="IFJ190" s="91"/>
      <c r="IFK190" s="91"/>
      <c r="IFL190" s="91"/>
      <c r="IFM190" s="91"/>
      <c r="IFN190" s="91"/>
      <c r="IFO190" s="91"/>
      <c r="IFP190" s="91"/>
      <c r="IFQ190" s="91"/>
      <c r="IFR190" s="91"/>
      <c r="IFS190" s="91"/>
      <c r="IFT190" s="91"/>
      <c r="IFU190" s="91"/>
      <c r="IFV190" s="91"/>
      <c r="IFW190" s="91"/>
      <c r="IFX190" s="91"/>
      <c r="IFY190" s="91"/>
      <c r="IFZ190" s="91"/>
      <c r="IGA190" s="91"/>
      <c r="IGB190" s="91"/>
      <c r="IGC190" s="91"/>
      <c r="IGD190" s="91"/>
      <c r="IGE190" s="91"/>
      <c r="IGF190" s="91"/>
      <c r="IGG190" s="91"/>
      <c r="IGH190" s="91"/>
      <c r="IGI190" s="91"/>
      <c r="IGJ190" s="91"/>
      <c r="IGK190" s="91"/>
      <c r="IGL190" s="91"/>
      <c r="IGM190" s="91"/>
      <c r="IGN190" s="91"/>
      <c r="IGO190" s="91"/>
      <c r="IGP190" s="91"/>
      <c r="IGQ190" s="91"/>
      <c r="IGR190" s="91"/>
      <c r="IGS190" s="91"/>
      <c r="IGT190" s="91"/>
      <c r="IGU190" s="91"/>
      <c r="IGV190" s="91"/>
      <c r="IGW190" s="91"/>
      <c r="IGX190" s="91"/>
      <c r="IGY190" s="91"/>
      <c r="IGZ190" s="91"/>
      <c r="IHA190" s="91"/>
      <c r="IHB190" s="91"/>
      <c r="IHC190" s="91"/>
      <c r="IHD190" s="91"/>
      <c r="IHE190" s="91"/>
      <c r="IHF190" s="91"/>
      <c r="IHG190" s="91"/>
      <c r="IHH190" s="91"/>
      <c r="IHI190" s="91"/>
      <c r="IHJ190" s="91"/>
      <c r="IHK190" s="91"/>
      <c r="IHL190" s="91"/>
      <c r="IHM190" s="91"/>
      <c r="IHN190" s="91"/>
      <c r="IHO190" s="91"/>
      <c r="IHP190" s="91"/>
      <c r="IHQ190" s="91"/>
      <c r="IHR190" s="91"/>
      <c r="IHS190" s="91"/>
      <c r="IHT190" s="91"/>
      <c r="IHU190" s="91"/>
      <c r="IHV190" s="91"/>
      <c r="IHW190" s="91"/>
      <c r="IHX190" s="91"/>
      <c r="IHY190" s="91"/>
      <c r="IHZ190" s="91"/>
      <c r="IIA190" s="91"/>
      <c r="IIB190" s="91"/>
      <c r="IIC190" s="91"/>
      <c r="IID190" s="91"/>
      <c r="IIE190" s="91"/>
      <c r="IIF190" s="91"/>
      <c r="IIG190" s="91"/>
      <c r="IIH190" s="91"/>
      <c r="III190" s="91"/>
      <c r="IIJ190" s="91"/>
      <c r="IIK190" s="91"/>
      <c r="IIL190" s="91"/>
      <c r="IIM190" s="91"/>
      <c r="IIN190" s="91"/>
      <c r="IIO190" s="91"/>
      <c r="IIP190" s="91"/>
      <c r="IIQ190" s="91"/>
      <c r="IIR190" s="91"/>
      <c r="IIS190" s="91"/>
      <c r="IIT190" s="91"/>
      <c r="IIU190" s="91"/>
      <c r="IIV190" s="91"/>
      <c r="IIW190" s="91"/>
      <c r="IIX190" s="91"/>
      <c r="IIY190" s="91"/>
      <c r="IIZ190" s="91"/>
      <c r="IJA190" s="91"/>
      <c r="IJB190" s="91"/>
      <c r="IJC190" s="91"/>
      <c r="IJD190" s="91"/>
      <c r="IJE190" s="91"/>
      <c r="IJF190" s="91"/>
      <c r="IJG190" s="91"/>
      <c r="IJH190" s="91"/>
      <c r="IJI190" s="91"/>
      <c r="IJJ190" s="91"/>
      <c r="IJK190" s="91"/>
      <c r="IJL190" s="91"/>
      <c r="IJM190" s="91"/>
      <c r="IJN190" s="91"/>
      <c r="IJO190" s="91"/>
      <c r="IJP190" s="91"/>
      <c r="IJQ190" s="91"/>
      <c r="IJR190" s="91"/>
      <c r="IJS190" s="91"/>
      <c r="IJT190" s="91"/>
      <c r="IJU190" s="91"/>
      <c r="IJV190" s="91"/>
      <c r="IJW190" s="91"/>
      <c r="IJX190" s="91"/>
      <c r="IJY190" s="91"/>
      <c r="IJZ190" s="91"/>
      <c r="IKA190" s="91"/>
      <c r="IKB190" s="91"/>
      <c r="IKC190" s="91"/>
      <c r="IKD190" s="91"/>
      <c r="IKE190" s="91"/>
      <c r="IKF190" s="91"/>
      <c r="IKG190" s="91"/>
      <c r="IKH190" s="91"/>
      <c r="IKI190" s="91"/>
      <c r="IKJ190" s="91"/>
      <c r="IKK190" s="91"/>
      <c r="IKL190" s="91"/>
      <c r="IKM190" s="91"/>
      <c r="IKN190" s="91"/>
      <c r="IKO190" s="91"/>
      <c r="IKP190" s="91"/>
      <c r="IKQ190" s="91"/>
      <c r="IKR190" s="91"/>
      <c r="IKS190" s="91"/>
      <c r="IKT190" s="91"/>
      <c r="IKU190" s="91"/>
      <c r="IKV190" s="91"/>
      <c r="IKW190" s="91"/>
      <c r="IKX190" s="91"/>
      <c r="IKY190" s="91"/>
      <c r="IKZ190" s="91"/>
      <c r="ILA190" s="91"/>
      <c r="ILB190" s="91"/>
      <c r="ILC190" s="91"/>
      <c r="ILD190" s="91"/>
      <c r="ILE190" s="91"/>
      <c r="ILF190" s="91"/>
      <c r="ILG190" s="91"/>
      <c r="ILH190" s="91"/>
      <c r="ILI190" s="91"/>
      <c r="ILJ190" s="91"/>
      <c r="ILK190" s="91"/>
      <c r="ILL190" s="91"/>
      <c r="ILM190" s="91"/>
      <c r="ILN190" s="91"/>
      <c r="ILO190" s="91"/>
      <c r="ILP190" s="91"/>
      <c r="ILQ190" s="91"/>
      <c r="ILR190" s="91"/>
      <c r="ILS190" s="91"/>
      <c r="ILT190" s="91"/>
      <c r="ILU190" s="91"/>
      <c r="ILV190" s="91"/>
      <c r="ILW190" s="91"/>
      <c r="ILX190" s="91"/>
      <c r="ILY190" s="91"/>
      <c r="ILZ190" s="91"/>
      <c r="IMA190" s="91"/>
      <c r="IMB190" s="91"/>
      <c r="IMC190" s="91"/>
      <c r="IMD190" s="91"/>
      <c r="IME190" s="91"/>
      <c r="IMF190" s="91"/>
      <c r="IMG190" s="91"/>
      <c r="IMH190" s="91"/>
      <c r="IMI190" s="91"/>
      <c r="IMJ190" s="91"/>
      <c r="IMK190" s="91"/>
      <c r="IML190" s="91"/>
      <c r="IMM190" s="91"/>
      <c r="IMN190" s="91"/>
      <c r="IMO190" s="91"/>
      <c r="IMP190" s="91"/>
      <c r="IMQ190" s="91"/>
      <c r="IMR190" s="91"/>
      <c r="IMS190" s="91"/>
      <c r="IMT190" s="91"/>
      <c r="IMU190" s="91"/>
      <c r="IMV190" s="91"/>
      <c r="IMW190" s="91"/>
      <c r="IMX190" s="91"/>
      <c r="IMY190" s="91"/>
      <c r="IMZ190" s="91"/>
      <c r="INA190" s="91"/>
      <c r="INB190" s="91"/>
      <c r="INC190" s="91"/>
      <c r="IND190" s="91"/>
      <c r="INE190" s="91"/>
      <c r="INF190" s="91"/>
      <c r="ING190" s="91"/>
      <c r="INH190" s="91"/>
      <c r="INI190" s="91"/>
      <c r="INJ190" s="91"/>
      <c r="INK190" s="91"/>
      <c r="INL190" s="91"/>
      <c r="INM190" s="91"/>
      <c r="INN190" s="91"/>
      <c r="INO190" s="91"/>
      <c r="INP190" s="91"/>
      <c r="INQ190" s="91"/>
      <c r="INR190" s="91"/>
      <c r="INS190" s="91"/>
      <c r="INT190" s="91"/>
      <c r="INU190" s="91"/>
      <c r="INV190" s="91"/>
      <c r="INW190" s="91"/>
      <c r="INX190" s="91"/>
      <c r="INY190" s="91"/>
      <c r="INZ190" s="91"/>
      <c r="IOA190" s="91"/>
      <c r="IOB190" s="91"/>
      <c r="IOC190" s="91"/>
      <c r="IOD190" s="91"/>
      <c r="IOE190" s="91"/>
      <c r="IOF190" s="91"/>
      <c r="IOG190" s="91"/>
      <c r="IOH190" s="91"/>
      <c r="IOI190" s="91"/>
      <c r="IOJ190" s="91"/>
      <c r="IOK190" s="91"/>
      <c r="IOL190" s="91"/>
      <c r="IOM190" s="91"/>
      <c r="ION190" s="91"/>
      <c r="IOO190" s="91"/>
      <c r="IOP190" s="91"/>
      <c r="IOQ190" s="91"/>
      <c r="IOR190" s="91"/>
      <c r="IOS190" s="91"/>
      <c r="IOT190" s="91"/>
      <c r="IOU190" s="91"/>
      <c r="IOV190" s="91"/>
      <c r="IOW190" s="91"/>
      <c r="IOX190" s="91"/>
      <c r="IOY190" s="91"/>
      <c r="IOZ190" s="91"/>
      <c r="IPA190" s="91"/>
      <c r="IPB190" s="91"/>
      <c r="IPC190" s="91"/>
      <c r="IPD190" s="91"/>
      <c r="IPE190" s="91"/>
      <c r="IPF190" s="91"/>
      <c r="IPG190" s="91"/>
      <c r="IPH190" s="91"/>
      <c r="IPI190" s="91"/>
      <c r="IPJ190" s="91"/>
      <c r="IPK190" s="91"/>
      <c r="IPL190" s="91"/>
      <c r="IPM190" s="91"/>
      <c r="IPN190" s="91"/>
      <c r="IPO190" s="91"/>
      <c r="IPP190" s="91"/>
      <c r="IPQ190" s="91"/>
      <c r="IPR190" s="91"/>
      <c r="IPS190" s="91"/>
      <c r="IPT190" s="91"/>
      <c r="IPU190" s="91"/>
      <c r="IPV190" s="91"/>
      <c r="IPW190" s="91"/>
      <c r="IPX190" s="91"/>
      <c r="IPY190" s="91"/>
      <c r="IPZ190" s="91"/>
      <c r="IQA190" s="91"/>
      <c r="IQB190" s="91"/>
      <c r="IQC190" s="91"/>
      <c r="IQD190" s="91"/>
      <c r="IQE190" s="91"/>
      <c r="IQF190" s="91"/>
      <c r="IQG190" s="91"/>
      <c r="IQH190" s="91"/>
      <c r="IQI190" s="91"/>
      <c r="IQJ190" s="91"/>
      <c r="IQK190" s="91"/>
      <c r="IQL190" s="91"/>
      <c r="IQM190" s="91"/>
      <c r="IQN190" s="91"/>
      <c r="IQO190" s="91"/>
      <c r="IQP190" s="91"/>
      <c r="IQQ190" s="91"/>
      <c r="IQR190" s="91"/>
      <c r="IQS190" s="91"/>
      <c r="IQT190" s="91"/>
      <c r="IQU190" s="91"/>
      <c r="IQV190" s="91"/>
      <c r="IQW190" s="91"/>
      <c r="IQX190" s="91"/>
      <c r="IQY190" s="91"/>
      <c r="IQZ190" s="91"/>
      <c r="IRA190" s="91"/>
      <c r="IRB190" s="91"/>
      <c r="IRC190" s="91"/>
      <c r="IRD190" s="91"/>
      <c r="IRE190" s="91"/>
      <c r="IRF190" s="91"/>
      <c r="IRG190" s="91"/>
      <c r="IRH190" s="91"/>
      <c r="IRI190" s="91"/>
      <c r="IRJ190" s="91"/>
      <c r="IRK190" s="91"/>
      <c r="IRL190" s="91"/>
      <c r="IRM190" s="91"/>
      <c r="IRN190" s="91"/>
      <c r="IRO190" s="91"/>
      <c r="IRP190" s="91"/>
      <c r="IRQ190" s="91"/>
      <c r="IRR190" s="91"/>
      <c r="IRS190" s="91"/>
      <c r="IRT190" s="91"/>
      <c r="IRU190" s="91"/>
      <c r="IRV190" s="91"/>
      <c r="IRW190" s="91"/>
      <c r="IRX190" s="91"/>
      <c r="IRY190" s="91"/>
      <c r="IRZ190" s="91"/>
      <c r="ISA190" s="91"/>
      <c r="ISB190" s="91"/>
      <c r="ISC190" s="91"/>
      <c r="ISD190" s="91"/>
      <c r="ISE190" s="91"/>
      <c r="ISF190" s="91"/>
      <c r="ISG190" s="91"/>
      <c r="ISH190" s="91"/>
      <c r="ISI190" s="91"/>
      <c r="ISJ190" s="91"/>
      <c r="ISK190" s="91"/>
      <c r="ISL190" s="91"/>
      <c r="ISM190" s="91"/>
      <c r="ISN190" s="91"/>
      <c r="ISO190" s="91"/>
      <c r="ISP190" s="91"/>
      <c r="ISQ190" s="91"/>
      <c r="ISR190" s="91"/>
      <c r="ISS190" s="91"/>
      <c r="IST190" s="91"/>
      <c r="ISU190" s="91"/>
      <c r="ISV190" s="91"/>
      <c r="ISW190" s="91"/>
      <c r="ISX190" s="91"/>
      <c r="ISY190" s="91"/>
      <c r="ISZ190" s="91"/>
      <c r="ITA190" s="91"/>
      <c r="ITB190" s="91"/>
      <c r="ITC190" s="91"/>
      <c r="ITD190" s="91"/>
      <c r="ITE190" s="91"/>
      <c r="ITF190" s="91"/>
      <c r="ITG190" s="91"/>
      <c r="ITH190" s="91"/>
      <c r="ITI190" s="91"/>
      <c r="ITJ190" s="91"/>
      <c r="ITK190" s="91"/>
      <c r="ITL190" s="91"/>
      <c r="ITM190" s="91"/>
      <c r="ITN190" s="91"/>
      <c r="ITO190" s="91"/>
      <c r="ITP190" s="91"/>
      <c r="ITQ190" s="91"/>
      <c r="ITR190" s="91"/>
      <c r="ITS190" s="91"/>
      <c r="ITT190" s="91"/>
      <c r="ITU190" s="91"/>
      <c r="ITV190" s="91"/>
      <c r="ITW190" s="91"/>
      <c r="ITX190" s="91"/>
      <c r="ITY190" s="91"/>
      <c r="ITZ190" s="91"/>
      <c r="IUA190" s="91"/>
      <c r="IUB190" s="91"/>
      <c r="IUC190" s="91"/>
      <c r="IUD190" s="91"/>
      <c r="IUE190" s="91"/>
      <c r="IUF190" s="91"/>
      <c r="IUG190" s="91"/>
      <c r="IUH190" s="91"/>
      <c r="IUI190" s="91"/>
      <c r="IUJ190" s="91"/>
      <c r="IUK190" s="91"/>
      <c r="IUL190" s="91"/>
      <c r="IUM190" s="91"/>
      <c r="IUN190" s="91"/>
      <c r="IUO190" s="91"/>
      <c r="IUP190" s="91"/>
      <c r="IUQ190" s="91"/>
      <c r="IUR190" s="91"/>
      <c r="IUS190" s="91"/>
      <c r="IUT190" s="91"/>
      <c r="IUU190" s="91"/>
      <c r="IUV190" s="91"/>
      <c r="IUW190" s="91"/>
      <c r="IUX190" s="91"/>
      <c r="IUY190" s="91"/>
      <c r="IUZ190" s="91"/>
      <c r="IVA190" s="91"/>
      <c r="IVB190" s="91"/>
      <c r="IVC190" s="91"/>
      <c r="IVD190" s="91"/>
      <c r="IVE190" s="91"/>
      <c r="IVF190" s="91"/>
      <c r="IVG190" s="91"/>
      <c r="IVH190" s="91"/>
      <c r="IVI190" s="91"/>
      <c r="IVJ190" s="91"/>
      <c r="IVK190" s="91"/>
      <c r="IVL190" s="91"/>
      <c r="IVM190" s="91"/>
      <c r="IVN190" s="91"/>
      <c r="IVO190" s="91"/>
      <c r="IVP190" s="91"/>
      <c r="IVQ190" s="91"/>
      <c r="IVR190" s="91"/>
      <c r="IVS190" s="91"/>
      <c r="IVT190" s="91"/>
      <c r="IVU190" s="91"/>
      <c r="IVV190" s="91"/>
      <c r="IVW190" s="91"/>
      <c r="IVX190" s="91"/>
      <c r="IVY190" s="91"/>
      <c r="IVZ190" s="91"/>
      <c r="IWA190" s="91"/>
      <c r="IWB190" s="91"/>
      <c r="IWC190" s="91"/>
      <c r="IWD190" s="91"/>
      <c r="IWE190" s="91"/>
      <c r="IWF190" s="91"/>
      <c r="IWG190" s="91"/>
      <c r="IWH190" s="91"/>
      <c r="IWI190" s="91"/>
      <c r="IWJ190" s="91"/>
      <c r="IWK190" s="91"/>
      <c r="IWL190" s="91"/>
      <c r="IWM190" s="91"/>
      <c r="IWN190" s="91"/>
      <c r="IWO190" s="91"/>
      <c r="IWP190" s="91"/>
      <c r="IWQ190" s="91"/>
      <c r="IWR190" s="91"/>
      <c r="IWS190" s="91"/>
      <c r="IWT190" s="91"/>
      <c r="IWU190" s="91"/>
      <c r="IWV190" s="91"/>
      <c r="IWW190" s="91"/>
      <c r="IWX190" s="91"/>
      <c r="IWY190" s="91"/>
      <c r="IWZ190" s="91"/>
      <c r="IXA190" s="91"/>
      <c r="IXB190" s="91"/>
      <c r="IXC190" s="91"/>
      <c r="IXD190" s="91"/>
      <c r="IXE190" s="91"/>
      <c r="IXF190" s="91"/>
      <c r="IXG190" s="91"/>
      <c r="IXH190" s="91"/>
      <c r="IXI190" s="91"/>
      <c r="IXJ190" s="91"/>
      <c r="IXK190" s="91"/>
      <c r="IXL190" s="91"/>
      <c r="IXM190" s="91"/>
      <c r="IXN190" s="91"/>
      <c r="IXO190" s="91"/>
      <c r="IXP190" s="91"/>
      <c r="IXQ190" s="91"/>
      <c r="IXR190" s="91"/>
      <c r="IXS190" s="91"/>
      <c r="IXT190" s="91"/>
      <c r="IXU190" s="91"/>
      <c r="IXV190" s="91"/>
      <c r="IXW190" s="91"/>
      <c r="IXX190" s="91"/>
      <c r="IXY190" s="91"/>
      <c r="IXZ190" s="91"/>
      <c r="IYA190" s="91"/>
      <c r="IYB190" s="91"/>
      <c r="IYC190" s="91"/>
      <c r="IYD190" s="91"/>
      <c r="IYE190" s="91"/>
      <c r="IYF190" s="91"/>
      <c r="IYG190" s="91"/>
      <c r="IYH190" s="91"/>
      <c r="IYI190" s="91"/>
      <c r="IYJ190" s="91"/>
      <c r="IYK190" s="91"/>
      <c r="IYL190" s="91"/>
      <c r="IYM190" s="91"/>
      <c r="IYN190" s="91"/>
      <c r="IYO190" s="91"/>
      <c r="IYP190" s="91"/>
      <c r="IYQ190" s="91"/>
      <c r="IYR190" s="91"/>
      <c r="IYS190" s="91"/>
      <c r="IYT190" s="91"/>
      <c r="IYU190" s="91"/>
      <c r="IYV190" s="91"/>
      <c r="IYW190" s="91"/>
      <c r="IYX190" s="91"/>
      <c r="IYY190" s="91"/>
      <c r="IYZ190" s="91"/>
      <c r="IZA190" s="91"/>
      <c r="IZB190" s="91"/>
      <c r="IZC190" s="91"/>
      <c r="IZD190" s="91"/>
      <c r="IZE190" s="91"/>
      <c r="IZF190" s="91"/>
      <c r="IZG190" s="91"/>
      <c r="IZH190" s="91"/>
      <c r="IZI190" s="91"/>
      <c r="IZJ190" s="91"/>
      <c r="IZK190" s="91"/>
      <c r="IZL190" s="91"/>
      <c r="IZM190" s="91"/>
      <c r="IZN190" s="91"/>
      <c r="IZO190" s="91"/>
      <c r="IZP190" s="91"/>
      <c r="IZQ190" s="91"/>
      <c r="IZR190" s="91"/>
      <c r="IZS190" s="91"/>
      <c r="IZT190" s="91"/>
      <c r="IZU190" s="91"/>
      <c r="IZV190" s="91"/>
      <c r="IZW190" s="91"/>
      <c r="IZX190" s="91"/>
      <c r="IZY190" s="91"/>
      <c r="IZZ190" s="91"/>
      <c r="JAA190" s="91"/>
      <c r="JAB190" s="91"/>
      <c r="JAC190" s="91"/>
      <c r="JAD190" s="91"/>
      <c r="JAE190" s="91"/>
      <c r="JAF190" s="91"/>
      <c r="JAG190" s="91"/>
      <c r="JAH190" s="91"/>
      <c r="JAI190" s="91"/>
      <c r="JAJ190" s="91"/>
      <c r="JAK190" s="91"/>
      <c r="JAL190" s="91"/>
      <c r="JAM190" s="91"/>
      <c r="JAN190" s="91"/>
      <c r="JAO190" s="91"/>
      <c r="JAP190" s="91"/>
      <c r="JAQ190" s="91"/>
      <c r="JAR190" s="91"/>
      <c r="JAS190" s="91"/>
      <c r="JAT190" s="91"/>
      <c r="JAU190" s="91"/>
      <c r="JAV190" s="91"/>
      <c r="JAW190" s="91"/>
      <c r="JAX190" s="91"/>
      <c r="JAY190" s="91"/>
      <c r="JAZ190" s="91"/>
      <c r="JBA190" s="91"/>
      <c r="JBB190" s="91"/>
      <c r="JBC190" s="91"/>
      <c r="JBD190" s="91"/>
      <c r="JBE190" s="91"/>
      <c r="JBF190" s="91"/>
      <c r="JBG190" s="91"/>
      <c r="JBH190" s="91"/>
      <c r="JBI190" s="91"/>
      <c r="JBJ190" s="91"/>
      <c r="JBK190" s="91"/>
      <c r="JBL190" s="91"/>
      <c r="JBM190" s="91"/>
      <c r="JBN190" s="91"/>
      <c r="JBO190" s="91"/>
      <c r="JBP190" s="91"/>
      <c r="JBQ190" s="91"/>
      <c r="JBR190" s="91"/>
      <c r="JBS190" s="91"/>
      <c r="JBT190" s="91"/>
      <c r="JBU190" s="91"/>
      <c r="JBV190" s="91"/>
      <c r="JBW190" s="91"/>
      <c r="JBX190" s="91"/>
      <c r="JBY190" s="91"/>
      <c r="JBZ190" s="91"/>
      <c r="JCA190" s="91"/>
      <c r="JCB190" s="91"/>
      <c r="JCC190" s="91"/>
      <c r="JCD190" s="91"/>
      <c r="JCE190" s="91"/>
      <c r="JCF190" s="91"/>
      <c r="JCG190" s="91"/>
      <c r="JCH190" s="91"/>
      <c r="JCI190" s="91"/>
      <c r="JCJ190" s="91"/>
      <c r="JCK190" s="91"/>
      <c r="JCL190" s="91"/>
      <c r="JCM190" s="91"/>
      <c r="JCN190" s="91"/>
      <c r="JCO190" s="91"/>
      <c r="JCP190" s="91"/>
      <c r="JCQ190" s="91"/>
      <c r="JCR190" s="91"/>
      <c r="JCS190" s="91"/>
      <c r="JCT190" s="91"/>
      <c r="JCU190" s="91"/>
      <c r="JCV190" s="91"/>
      <c r="JCW190" s="91"/>
      <c r="JCX190" s="91"/>
      <c r="JCY190" s="91"/>
      <c r="JCZ190" s="91"/>
      <c r="JDA190" s="91"/>
      <c r="JDB190" s="91"/>
      <c r="JDC190" s="91"/>
      <c r="JDD190" s="91"/>
      <c r="JDE190" s="91"/>
      <c r="JDF190" s="91"/>
      <c r="JDG190" s="91"/>
      <c r="JDH190" s="91"/>
      <c r="JDI190" s="91"/>
      <c r="JDJ190" s="91"/>
      <c r="JDK190" s="91"/>
      <c r="JDL190" s="91"/>
      <c r="JDM190" s="91"/>
      <c r="JDN190" s="91"/>
      <c r="JDO190" s="91"/>
      <c r="JDP190" s="91"/>
      <c r="JDQ190" s="91"/>
      <c r="JDR190" s="91"/>
      <c r="JDS190" s="91"/>
      <c r="JDT190" s="91"/>
      <c r="JDU190" s="91"/>
      <c r="JDV190" s="91"/>
      <c r="JDW190" s="91"/>
      <c r="JDX190" s="91"/>
      <c r="JDY190" s="91"/>
      <c r="JDZ190" s="91"/>
      <c r="JEA190" s="91"/>
      <c r="JEB190" s="91"/>
      <c r="JEC190" s="91"/>
      <c r="JED190" s="91"/>
      <c r="JEE190" s="91"/>
      <c r="JEF190" s="91"/>
      <c r="JEG190" s="91"/>
      <c r="JEH190" s="91"/>
      <c r="JEI190" s="91"/>
      <c r="JEJ190" s="91"/>
      <c r="JEK190" s="91"/>
      <c r="JEL190" s="91"/>
      <c r="JEM190" s="91"/>
      <c r="JEN190" s="91"/>
      <c r="JEO190" s="91"/>
      <c r="JEP190" s="91"/>
      <c r="JEQ190" s="91"/>
      <c r="JER190" s="91"/>
      <c r="JES190" s="91"/>
      <c r="JET190" s="91"/>
      <c r="JEU190" s="91"/>
      <c r="JEV190" s="91"/>
      <c r="JEW190" s="91"/>
      <c r="JEX190" s="91"/>
      <c r="JEY190" s="91"/>
      <c r="JEZ190" s="91"/>
      <c r="JFA190" s="91"/>
      <c r="JFB190" s="91"/>
      <c r="JFC190" s="91"/>
      <c r="JFD190" s="91"/>
      <c r="JFE190" s="91"/>
      <c r="JFF190" s="91"/>
      <c r="JFG190" s="91"/>
      <c r="JFH190" s="91"/>
      <c r="JFI190" s="91"/>
      <c r="JFJ190" s="91"/>
      <c r="JFK190" s="91"/>
      <c r="JFL190" s="91"/>
      <c r="JFM190" s="91"/>
      <c r="JFN190" s="91"/>
      <c r="JFO190" s="91"/>
      <c r="JFP190" s="91"/>
      <c r="JFQ190" s="91"/>
      <c r="JFR190" s="91"/>
      <c r="JFS190" s="91"/>
      <c r="JFT190" s="91"/>
      <c r="JFU190" s="91"/>
      <c r="JFV190" s="91"/>
      <c r="JFW190" s="91"/>
      <c r="JFX190" s="91"/>
      <c r="JFY190" s="91"/>
      <c r="JFZ190" s="91"/>
      <c r="JGA190" s="91"/>
      <c r="JGB190" s="91"/>
      <c r="JGC190" s="91"/>
      <c r="JGD190" s="91"/>
      <c r="JGE190" s="91"/>
      <c r="JGF190" s="91"/>
      <c r="JGG190" s="91"/>
      <c r="JGH190" s="91"/>
      <c r="JGI190" s="91"/>
      <c r="JGJ190" s="91"/>
      <c r="JGK190" s="91"/>
      <c r="JGL190" s="91"/>
      <c r="JGM190" s="91"/>
      <c r="JGN190" s="91"/>
      <c r="JGO190" s="91"/>
      <c r="JGP190" s="91"/>
      <c r="JGQ190" s="91"/>
      <c r="JGR190" s="91"/>
      <c r="JGS190" s="91"/>
      <c r="JGT190" s="91"/>
      <c r="JGU190" s="91"/>
      <c r="JGV190" s="91"/>
      <c r="JGW190" s="91"/>
      <c r="JGX190" s="91"/>
      <c r="JGY190" s="91"/>
      <c r="JGZ190" s="91"/>
      <c r="JHA190" s="91"/>
      <c r="JHB190" s="91"/>
      <c r="JHC190" s="91"/>
      <c r="JHD190" s="91"/>
      <c r="JHE190" s="91"/>
      <c r="JHF190" s="91"/>
      <c r="JHG190" s="91"/>
      <c r="JHH190" s="91"/>
      <c r="JHI190" s="91"/>
      <c r="JHJ190" s="91"/>
      <c r="JHK190" s="91"/>
      <c r="JHL190" s="91"/>
      <c r="JHM190" s="91"/>
      <c r="JHN190" s="91"/>
      <c r="JHO190" s="91"/>
      <c r="JHP190" s="91"/>
      <c r="JHQ190" s="91"/>
      <c r="JHR190" s="91"/>
      <c r="JHS190" s="91"/>
      <c r="JHT190" s="91"/>
      <c r="JHU190" s="91"/>
      <c r="JHV190" s="91"/>
      <c r="JHW190" s="91"/>
      <c r="JHX190" s="91"/>
      <c r="JHY190" s="91"/>
      <c r="JHZ190" s="91"/>
      <c r="JIA190" s="91"/>
      <c r="JIB190" s="91"/>
      <c r="JIC190" s="91"/>
      <c r="JID190" s="91"/>
      <c r="JIE190" s="91"/>
      <c r="JIF190" s="91"/>
      <c r="JIG190" s="91"/>
      <c r="JIH190" s="91"/>
      <c r="JII190" s="91"/>
      <c r="JIJ190" s="91"/>
      <c r="JIK190" s="91"/>
      <c r="JIL190" s="91"/>
      <c r="JIM190" s="91"/>
      <c r="JIN190" s="91"/>
      <c r="JIO190" s="91"/>
      <c r="JIP190" s="91"/>
      <c r="JIQ190" s="91"/>
      <c r="JIR190" s="91"/>
      <c r="JIS190" s="91"/>
      <c r="JIT190" s="91"/>
      <c r="JIU190" s="91"/>
      <c r="JIV190" s="91"/>
      <c r="JIW190" s="91"/>
      <c r="JIX190" s="91"/>
      <c r="JIY190" s="91"/>
      <c r="JIZ190" s="91"/>
      <c r="JJA190" s="91"/>
      <c r="JJB190" s="91"/>
      <c r="JJC190" s="91"/>
      <c r="JJD190" s="91"/>
      <c r="JJE190" s="91"/>
      <c r="JJF190" s="91"/>
      <c r="JJG190" s="91"/>
      <c r="JJH190" s="91"/>
      <c r="JJI190" s="91"/>
      <c r="JJJ190" s="91"/>
      <c r="JJK190" s="91"/>
      <c r="JJL190" s="91"/>
      <c r="JJM190" s="91"/>
      <c r="JJN190" s="91"/>
      <c r="JJO190" s="91"/>
      <c r="JJP190" s="91"/>
      <c r="JJQ190" s="91"/>
      <c r="JJR190" s="91"/>
      <c r="JJS190" s="91"/>
      <c r="JJT190" s="91"/>
      <c r="JJU190" s="91"/>
      <c r="JJV190" s="91"/>
      <c r="JJW190" s="91"/>
      <c r="JJX190" s="91"/>
      <c r="JJY190" s="91"/>
      <c r="JJZ190" s="91"/>
      <c r="JKA190" s="91"/>
      <c r="JKB190" s="91"/>
      <c r="JKC190" s="91"/>
      <c r="JKD190" s="91"/>
      <c r="JKE190" s="91"/>
      <c r="JKF190" s="91"/>
      <c r="JKG190" s="91"/>
      <c r="JKH190" s="91"/>
      <c r="JKI190" s="91"/>
      <c r="JKJ190" s="91"/>
      <c r="JKK190" s="91"/>
      <c r="JKL190" s="91"/>
      <c r="JKM190" s="91"/>
      <c r="JKN190" s="91"/>
      <c r="JKO190" s="91"/>
      <c r="JKP190" s="91"/>
      <c r="JKQ190" s="91"/>
      <c r="JKR190" s="91"/>
      <c r="JKS190" s="91"/>
      <c r="JKT190" s="91"/>
      <c r="JKU190" s="91"/>
      <c r="JKV190" s="91"/>
      <c r="JKW190" s="91"/>
      <c r="JKX190" s="91"/>
      <c r="JKY190" s="91"/>
      <c r="JKZ190" s="91"/>
      <c r="JLA190" s="91"/>
      <c r="JLB190" s="91"/>
      <c r="JLC190" s="91"/>
      <c r="JLD190" s="91"/>
      <c r="JLE190" s="91"/>
      <c r="JLF190" s="91"/>
      <c r="JLG190" s="91"/>
      <c r="JLH190" s="91"/>
      <c r="JLI190" s="91"/>
      <c r="JLJ190" s="91"/>
      <c r="JLK190" s="91"/>
      <c r="JLL190" s="91"/>
      <c r="JLM190" s="91"/>
      <c r="JLN190" s="91"/>
      <c r="JLO190" s="91"/>
      <c r="JLP190" s="91"/>
      <c r="JLQ190" s="91"/>
      <c r="JLR190" s="91"/>
      <c r="JLS190" s="91"/>
      <c r="JLT190" s="91"/>
      <c r="JLU190" s="91"/>
      <c r="JLV190" s="91"/>
      <c r="JLW190" s="91"/>
      <c r="JLX190" s="91"/>
      <c r="JLY190" s="91"/>
      <c r="JLZ190" s="91"/>
      <c r="JMA190" s="91"/>
      <c r="JMB190" s="91"/>
      <c r="JMC190" s="91"/>
      <c r="JMD190" s="91"/>
      <c r="JME190" s="91"/>
      <c r="JMF190" s="91"/>
      <c r="JMG190" s="91"/>
      <c r="JMH190" s="91"/>
      <c r="JMI190" s="91"/>
      <c r="JMJ190" s="91"/>
      <c r="JMK190" s="91"/>
      <c r="JML190" s="91"/>
      <c r="JMM190" s="91"/>
      <c r="JMN190" s="91"/>
      <c r="JMO190" s="91"/>
      <c r="JMP190" s="91"/>
      <c r="JMQ190" s="91"/>
      <c r="JMR190" s="91"/>
      <c r="JMS190" s="91"/>
      <c r="JMT190" s="91"/>
      <c r="JMU190" s="91"/>
      <c r="JMV190" s="91"/>
      <c r="JMW190" s="91"/>
      <c r="JMX190" s="91"/>
      <c r="JMY190" s="91"/>
      <c r="JMZ190" s="91"/>
      <c r="JNA190" s="91"/>
      <c r="JNB190" s="91"/>
      <c r="JNC190" s="91"/>
      <c r="JND190" s="91"/>
      <c r="JNE190" s="91"/>
      <c r="JNF190" s="91"/>
      <c r="JNG190" s="91"/>
      <c r="JNH190" s="91"/>
      <c r="JNI190" s="91"/>
      <c r="JNJ190" s="91"/>
      <c r="JNK190" s="91"/>
      <c r="JNL190" s="91"/>
      <c r="JNM190" s="91"/>
      <c r="JNN190" s="91"/>
      <c r="JNO190" s="91"/>
      <c r="JNP190" s="91"/>
      <c r="JNQ190" s="91"/>
      <c r="JNR190" s="91"/>
      <c r="JNS190" s="91"/>
      <c r="JNT190" s="91"/>
      <c r="JNU190" s="91"/>
      <c r="JNV190" s="91"/>
      <c r="JNW190" s="91"/>
      <c r="JNX190" s="91"/>
      <c r="JNY190" s="91"/>
      <c r="JNZ190" s="91"/>
      <c r="JOA190" s="91"/>
      <c r="JOB190" s="91"/>
      <c r="JOC190" s="91"/>
      <c r="JOD190" s="91"/>
      <c r="JOE190" s="91"/>
      <c r="JOF190" s="91"/>
      <c r="JOG190" s="91"/>
      <c r="JOH190" s="91"/>
      <c r="JOI190" s="91"/>
      <c r="JOJ190" s="91"/>
      <c r="JOK190" s="91"/>
      <c r="JOL190" s="91"/>
      <c r="JOM190" s="91"/>
      <c r="JON190" s="91"/>
      <c r="JOO190" s="91"/>
      <c r="JOP190" s="91"/>
      <c r="JOQ190" s="91"/>
      <c r="JOR190" s="91"/>
      <c r="JOS190" s="91"/>
      <c r="JOT190" s="91"/>
      <c r="JOU190" s="91"/>
      <c r="JOV190" s="91"/>
      <c r="JOW190" s="91"/>
      <c r="JOX190" s="91"/>
      <c r="JOY190" s="91"/>
      <c r="JOZ190" s="91"/>
      <c r="JPA190" s="91"/>
      <c r="JPB190" s="91"/>
      <c r="JPC190" s="91"/>
      <c r="JPD190" s="91"/>
      <c r="JPE190" s="91"/>
      <c r="JPF190" s="91"/>
      <c r="JPG190" s="91"/>
      <c r="JPH190" s="91"/>
      <c r="JPI190" s="91"/>
      <c r="JPJ190" s="91"/>
      <c r="JPK190" s="91"/>
      <c r="JPL190" s="91"/>
      <c r="JPM190" s="91"/>
      <c r="JPN190" s="91"/>
      <c r="JPO190" s="91"/>
      <c r="JPP190" s="91"/>
      <c r="JPQ190" s="91"/>
      <c r="JPR190" s="91"/>
      <c r="JPS190" s="91"/>
      <c r="JPT190" s="91"/>
      <c r="JPU190" s="91"/>
      <c r="JPV190" s="91"/>
      <c r="JPW190" s="91"/>
      <c r="JPX190" s="91"/>
      <c r="JPY190" s="91"/>
      <c r="JPZ190" s="91"/>
      <c r="JQA190" s="91"/>
      <c r="JQB190" s="91"/>
      <c r="JQC190" s="91"/>
      <c r="JQD190" s="91"/>
      <c r="JQE190" s="91"/>
      <c r="JQF190" s="91"/>
      <c r="JQG190" s="91"/>
      <c r="JQH190" s="91"/>
      <c r="JQI190" s="91"/>
      <c r="JQJ190" s="91"/>
      <c r="JQK190" s="91"/>
      <c r="JQL190" s="91"/>
      <c r="JQM190" s="91"/>
      <c r="JQN190" s="91"/>
      <c r="JQO190" s="91"/>
      <c r="JQP190" s="91"/>
      <c r="JQQ190" s="91"/>
      <c r="JQR190" s="91"/>
      <c r="JQS190" s="91"/>
      <c r="JQT190" s="91"/>
      <c r="JQU190" s="91"/>
      <c r="JQV190" s="91"/>
      <c r="JQW190" s="91"/>
      <c r="JQX190" s="91"/>
      <c r="JQY190" s="91"/>
      <c r="JQZ190" s="91"/>
      <c r="JRA190" s="91"/>
      <c r="JRB190" s="91"/>
      <c r="JRC190" s="91"/>
      <c r="JRD190" s="91"/>
      <c r="JRE190" s="91"/>
      <c r="JRF190" s="91"/>
      <c r="JRG190" s="91"/>
      <c r="JRH190" s="91"/>
      <c r="JRI190" s="91"/>
      <c r="JRJ190" s="91"/>
      <c r="JRK190" s="91"/>
      <c r="JRL190" s="91"/>
      <c r="JRM190" s="91"/>
      <c r="JRN190" s="91"/>
      <c r="JRO190" s="91"/>
      <c r="JRP190" s="91"/>
      <c r="JRQ190" s="91"/>
      <c r="JRR190" s="91"/>
      <c r="JRS190" s="91"/>
      <c r="JRT190" s="91"/>
      <c r="JRU190" s="91"/>
      <c r="JRV190" s="91"/>
      <c r="JRW190" s="91"/>
      <c r="JRX190" s="91"/>
      <c r="JRY190" s="91"/>
      <c r="JRZ190" s="91"/>
      <c r="JSA190" s="91"/>
      <c r="JSB190" s="91"/>
      <c r="JSC190" s="91"/>
      <c r="JSD190" s="91"/>
      <c r="JSE190" s="91"/>
      <c r="JSF190" s="91"/>
      <c r="JSG190" s="91"/>
      <c r="JSH190" s="91"/>
      <c r="JSI190" s="91"/>
      <c r="JSJ190" s="91"/>
      <c r="JSK190" s="91"/>
      <c r="JSL190" s="91"/>
      <c r="JSM190" s="91"/>
      <c r="JSN190" s="91"/>
      <c r="JSO190" s="91"/>
      <c r="JSP190" s="91"/>
      <c r="JSQ190" s="91"/>
      <c r="JSR190" s="91"/>
      <c r="JSS190" s="91"/>
      <c r="JST190" s="91"/>
      <c r="JSU190" s="91"/>
      <c r="JSV190" s="91"/>
      <c r="JSW190" s="91"/>
      <c r="JSX190" s="91"/>
      <c r="JSY190" s="91"/>
      <c r="JSZ190" s="91"/>
      <c r="JTA190" s="91"/>
      <c r="JTB190" s="91"/>
      <c r="JTC190" s="91"/>
      <c r="JTD190" s="91"/>
      <c r="JTE190" s="91"/>
      <c r="JTF190" s="91"/>
      <c r="JTG190" s="91"/>
      <c r="JTH190" s="91"/>
      <c r="JTI190" s="91"/>
      <c r="JTJ190" s="91"/>
      <c r="JTK190" s="91"/>
      <c r="JTL190" s="91"/>
      <c r="JTM190" s="91"/>
      <c r="JTN190" s="91"/>
      <c r="JTO190" s="91"/>
      <c r="JTP190" s="91"/>
      <c r="JTQ190" s="91"/>
      <c r="JTR190" s="91"/>
      <c r="JTS190" s="91"/>
      <c r="JTT190" s="91"/>
      <c r="JTU190" s="91"/>
      <c r="JTV190" s="91"/>
      <c r="JTW190" s="91"/>
      <c r="JTX190" s="91"/>
      <c r="JTY190" s="91"/>
      <c r="JTZ190" s="91"/>
      <c r="JUA190" s="91"/>
      <c r="JUB190" s="91"/>
      <c r="JUC190" s="91"/>
      <c r="JUD190" s="91"/>
      <c r="JUE190" s="91"/>
      <c r="JUF190" s="91"/>
      <c r="JUG190" s="91"/>
      <c r="JUH190" s="91"/>
      <c r="JUI190" s="91"/>
      <c r="JUJ190" s="91"/>
      <c r="JUK190" s="91"/>
      <c r="JUL190" s="91"/>
      <c r="JUM190" s="91"/>
      <c r="JUN190" s="91"/>
      <c r="JUO190" s="91"/>
      <c r="JUP190" s="91"/>
      <c r="JUQ190" s="91"/>
      <c r="JUR190" s="91"/>
      <c r="JUS190" s="91"/>
      <c r="JUT190" s="91"/>
      <c r="JUU190" s="91"/>
      <c r="JUV190" s="91"/>
      <c r="JUW190" s="91"/>
      <c r="JUX190" s="91"/>
      <c r="JUY190" s="91"/>
      <c r="JUZ190" s="91"/>
      <c r="JVA190" s="91"/>
      <c r="JVB190" s="91"/>
      <c r="JVC190" s="91"/>
      <c r="JVD190" s="91"/>
      <c r="JVE190" s="91"/>
      <c r="JVF190" s="91"/>
      <c r="JVG190" s="91"/>
      <c r="JVH190" s="91"/>
      <c r="JVI190" s="91"/>
      <c r="JVJ190" s="91"/>
      <c r="JVK190" s="91"/>
      <c r="JVL190" s="91"/>
      <c r="JVM190" s="91"/>
      <c r="JVN190" s="91"/>
      <c r="JVO190" s="91"/>
      <c r="JVP190" s="91"/>
      <c r="JVQ190" s="91"/>
      <c r="JVR190" s="91"/>
      <c r="JVS190" s="91"/>
      <c r="JVT190" s="91"/>
      <c r="JVU190" s="91"/>
      <c r="JVV190" s="91"/>
      <c r="JVW190" s="91"/>
      <c r="JVX190" s="91"/>
      <c r="JVY190" s="91"/>
      <c r="JVZ190" s="91"/>
      <c r="JWA190" s="91"/>
      <c r="JWB190" s="91"/>
      <c r="JWC190" s="91"/>
      <c r="JWD190" s="91"/>
      <c r="JWE190" s="91"/>
      <c r="JWF190" s="91"/>
      <c r="JWG190" s="91"/>
      <c r="JWH190" s="91"/>
      <c r="JWI190" s="91"/>
      <c r="JWJ190" s="91"/>
      <c r="JWK190" s="91"/>
      <c r="JWL190" s="91"/>
      <c r="JWM190" s="91"/>
      <c r="JWN190" s="91"/>
      <c r="JWO190" s="91"/>
      <c r="JWP190" s="91"/>
      <c r="JWQ190" s="91"/>
      <c r="JWR190" s="91"/>
      <c r="JWS190" s="91"/>
      <c r="JWT190" s="91"/>
      <c r="JWU190" s="91"/>
      <c r="JWV190" s="91"/>
      <c r="JWW190" s="91"/>
      <c r="JWX190" s="91"/>
      <c r="JWY190" s="91"/>
      <c r="JWZ190" s="91"/>
      <c r="JXA190" s="91"/>
      <c r="JXB190" s="91"/>
      <c r="JXC190" s="91"/>
      <c r="JXD190" s="91"/>
      <c r="JXE190" s="91"/>
      <c r="JXF190" s="91"/>
      <c r="JXG190" s="91"/>
      <c r="JXH190" s="91"/>
      <c r="JXI190" s="91"/>
      <c r="JXJ190" s="91"/>
      <c r="JXK190" s="91"/>
      <c r="JXL190" s="91"/>
      <c r="JXM190" s="91"/>
      <c r="JXN190" s="91"/>
      <c r="JXO190" s="91"/>
      <c r="JXP190" s="91"/>
      <c r="JXQ190" s="91"/>
      <c r="JXR190" s="91"/>
      <c r="JXS190" s="91"/>
      <c r="JXT190" s="91"/>
      <c r="JXU190" s="91"/>
      <c r="JXV190" s="91"/>
      <c r="JXW190" s="91"/>
      <c r="JXX190" s="91"/>
      <c r="JXY190" s="91"/>
      <c r="JXZ190" s="91"/>
      <c r="JYA190" s="91"/>
      <c r="JYB190" s="91"/>
      <c r="JYC190" s="91"/>
      <c r="JYD190" s="91"/>
      <c r="JYE190" s="91"/>
      <c r="JYF190" s="91"/>
      <c r="JYG190" s="91"/>
      <c r="JYH190" s="91"/>
      <c r="JYI190" s="91"/>
      <c r="JYJ190" s="91"/>
      <c r="JYK190" s="91"/>
      <c r="JYL190" s="91"/>
      <c r="JYM190" s="91"/>
      <c r="JYN190" s="91"/>
      <c r="JYO190" s="91"/>
      <c r="JYP190" s="91"/>
      <c r="JYQ190" s="91"/>
      <c r="JYR190" s="91"/>
      <c r="JYS190" s="91"/>
      <c r="JYT190" s="91"/>
      <c r="JYU190" s="91"/>
      <c r="JYV190" s="91"/>
      <c r="JYW190" s="91"/>
      <c r="JYX190" s="91"/>
      <c r="JYY190" s="91"/>
      <c r="JYZ190" s="91"/>
      <c r="JZA190" s="91"/>
      <c r="JZB190" s="91"/>
      <c r="JZC190" s="91"/>
      <c r="JZD190" s="91"/>
      <c r="JZE190" s="91"/>
      <c r="JZF190" s="91"/>
      <c r="JZG190" s="91"/>
      <c r="JZH190" s="91"/>
      <c r="JZI190" s="91"/>
      <c r="JZJ190" s="91"/>
      <c r="JZK190" s="91"/>
      <c r="JZL190" s="91"/>
      <c r="JZM190" s="91"/>
      <c r="JZN190" s="91"/>
      <c r="JZO190" s="91"/>
      <c r="JZP190" s="91"/>
      <c r="JZQ190" s="91"/>
      <c r="JZR190" s="91"/>
      <c r="JZS190" s="91"/>
      <c r="JZT190" s="91"/>
      <c r="JZU190" s="91"/>
      <c r="JZV190" s="91"/>
      <c r="JZW190" s="91"/>
      <c r="JZX190" s="91"/>
      <c r="JZY190" s="91"/>
      <c r="JZZ190" s="91"/>
      <c r="KAA190" s="91"/>
      <c r="KAB190" s="91"/>
      <c r="KAC190" s="91"/>
      <c r="KAD190" s="91"/>
      <c r="KAE190" s="91"/>
      <c r="KAF190" s="91"/>
      <c r="KAG190" s="91"/>
      <c r="KAH190" s="91"/>
      <c r="KAI190" s="91"/>
      <c r="KAJ190" s="91"/>
      <c r="KAK190" s="91"/>
      <c r="KAL190" s="91"/>
      <c r="KAM190" s="91"/>
      <c r="KAN190" s="91"/>
      <c r="KAO190" s="91"/>
      <c r="KAP190" s="91"/>
      <c r="KAQ190" s="91"/>
      <c r="KAR190" s="91"/>
      <c r="KAS190" s="91"/>
      <c r="KAT190" s="91"/>
      <c r="KAU190" s="91"/>
      <c r="KAV190" s="91"/>
      <c r="KAW190" s="91"/>
      <c r="KAX190" s="91"/>
      <c r="KAY190" s="91"/>
      <c r="KAZ190" s="91"/>
      <c r="KBA190" s="91"/>
      <c r="KBB190" s="91"/>
      <c r="KBC190" s="91"/>
      <c r="KBD190" s="91"/>
      <c r="KBE190" s="91"/>
      <c r="KBF190" s="91"/>
      <c r="KBG190" s="91"/>
      <c r="KBH190" s="91"/>
      <c r="KBI190" s="91"/>
      <c r="KBJ190" s="91"/>
      <c r="KBK190" s="91"/>
      <c r="KBL190" s="91"/>
      <c r="KBM190" s="91"/>
      <c r="KBN190" s="91"/>
      <c r="KBO190" s="91"/>
      <c r="KBP190" s="91"/>
      <c r="KBQ190" s="91"/>
      <c r="KBR190" s="91"/>
      <c r="KBS190" s="91"/>
      <c r="KBT190" s="91"/>
      <c r="KBU190" s="91"/>
      <c r="KBV190" s="91"/>
      <c r="KBW190" s="91"/>
      <c r="KBX190" s="91"/>
      <c r="KBY190" s="91"/>
      <c r="KBZ190" s="91"/>
      <c r="KCA190" s="91"/>
      <c r="KCB190" s="91"/>
      <c r="KCC190" s="91"/>
      <c r="KCD190" s="91"/>
      <c r="KCE190" s="91"/>
      <c r="KCF190" s="91"/>
      <c r="KCG190" s="91"/>
      <c r="KCH190" s="91"/>
      <c r="KCI190" s="91"/>
      <c r="KCJ190" s="91"/>
      <c r="KCK190" s="91"/>
      <c r="KCL190" s="91"/>
      <c r="KCM190" s="91"/>
      <c r="KCN190" s="91"/>
      <c r="KCO190" s="91"/>
      <c r="KCP190" s="91"/>
      <c r="KCQ190" s="91"/>
      <c r="KCR190" s="91"/>
      <c r="KCS190" s="91"/>
      <c r="KCT190" s="91"/>
      <c r="KCU190" s="91"/>
      <c r="KCV190" s="91"/>
      <c r="KCW190" s="91"/>
      <c r="KCX190" s="91"/>
      <c r="KCY190" s="91"/>
      <c r="KCZ190" s="91"/>
      <c r="KDA190" s="91"/>
      <c r="KDB190" s="91"/>
      <c r="KDC190" s="91"/>
      <c r="KDD190" s="91"/>
      <c r="KDE190" s="91"/>
      <c r="KDF190" s="91"/>
      <c r="KDG190" s="91"/>
      <c r="KDH190" s="91"/>
      <c r="KDI190" s="91"/>
      <c r="KDJ190" s="91"/>
      <c r="KDK190" s="91"/>
      <c r="KDL190" s="91"/>
      <c r="KDM190" s="91"/>
      <c r="KDN190" s="91"/>
      <c r="KDO190" s="91"/>
      <c r="KDP190" s="91"/>
      <c r="KDQ190" s="91"/>
      <c r="KDR190" s="91"/>
      <c r="KDS190" s="91"/>
      <c r="KDT190" s="91"/>
      <c r="KDU190" s="91"/>
      <c r="KDV190" s="91"/>
      <c r="KDW190" s="91"/>
      <c r="KDX190" s="91"/>
      <c r="KDY190" s="91"/>
      <c r="KDZ190" s="91"/>
      <c r="KEA190" s="91"/>
      <c r="KEB190" s="91"/>
      <c r="KEC190" s="91"/>
      <c r="KED190" s="91"/>
      <c r="KEE190" s="91"/>
      <c r="KEF190" s="91"/>
      <c r="KEG190" s="91"/>
      <c r="KEH190" s="91"/>
      <c r="KEI190" s="91"/>
      <c r="KEJ190" s="91"/>
      <c r="KEK190" s="91"/>
      <c r="KEL190" s="91"/>
      <c r="KEM190" s="91"/>
      <c r="KEN190" s="91"/>
      <c r="KEO190" s="91"/>
      <c r="KEP190" s="91"/>
      <c r="KEQ190" s="91"/>
      <c r="KER190" s="91"/>
      <c r="KES190" s="91"/>
      <c r="KET190" s="91"/>
      <c r="KEU190" s="91"/>
      <c r="KEV190" s="91"/>
      <c r="KEW190" s="91"/>
      <c r="KEX190" s="91"/>
      <c r="KEY190" s="91"/>
      <c r="KEZ190" s="91"/>
      <c r="KFA190" s="91"/>
      <c r="KFB190" s="91"/>
      <c r="KFC190" s="91"/>
      <c r="KFD190" s="91"/>
      <c r="KFE190" s="91"/>
      <c r="KFF190" s="91"/>
      <c r="KFG190" s="91"/>
      <c r="KFH190" s="91"/>
      <c r="KFI190" s="91"/>
      <c r="KFJ190" s="91"/>
      <c r="KFK190" s="91"/>
      <c r="KFL190" s="91"/>
      <c r="KFM190" s="91"/>
      <c r="KFN190" s="91"/>
      <c r="KFO190" s="91"/>
      <c r="KFP190" s="91"/>
      <c r="KFQ190" s="91"/>
      <c r="KFR190" s="91"/>
      <c r="KFS190" s="91"/>
      <c r="KFT190" s="91"/>
      <c r="KFU190" s="91"/>
      <c r="KFV190" s="91"/>
      <c r="KFW190" s="91"/>
      <c r="KFX190" s="91"/>
      <c r="KFY190" s="91"/>
      <c r="KFZ190" s="91"/>
      <c r="KGA190" s="91"/>
      <c r="KGB190" s="91"/>
      <c r="KGC190" s="91"/>
      <c r="KGD190" s="91"/>
      <c r="KGE190" s="91"/>
      <c r="KGF190" s="91"/>
      <c r="KGG190" s="91"/>
      <c r="KGH190" s="91"/>
      <c r="KGI190" s="91"/>
      <c r="KGJ190" s="91"/>
      <c r="KGK190" s="91"/>
      <c r="KGL190" s="91"/>
      <c r="KGM190" s="91"/>
      <c r="KGN190" s="91"/>
      <c r="KGO190" s="91"/>
      <c r="KGP190" s="91"/>
      <c r="KGQ190" s="91"/>
      <c r="KGR190" s="91"/>
      <c r="KGS190" s="91"/>
      <c r="KGT190" s="91"/>
      <c r="KGU190" s="91"/>
      <c r="KGV190" s="91"/>
      <c r="KGW190" s="91"/>
      <c r="KGX190" s="91"/>
      <c r="KGY190" s="91"/>
      <c r="KGZ190" s="91"/>
      <c r="KHA190" s="91"/>
      <c r="KHB190" s="91"/>
      <c r="KHC190" s="91"/>
      <c r="KHD190" s="91"/>
      <c r="KHE190" s="91"/>
      <c r="KHF190" s="91"/>
      <c r="KHG190" s="91"/>
      <c r="KHH190" s="91"/>
      <c r="KHI190" s="91"/>
      <c r="KHJ190" s="91"/>
      <c r="KHK190" s="91"/>
      <c r="KHL190" s="91"/>
      <c r="KHM190" s="91"/>
      <c r="KHN190" s="91"/>
      <c r="KHO190" s="91"/>
      <c r="KHP190" s="91"/>
      <c r="KHQ190" s="91"/>
      <c r="KHR190" s="91"/>
      <c r="KHS190" s="91"/>
      <c r="KHT190" s="91"/>
      <c r="KHU190" s="91"/>
      <c r="KHV190" s="91"/>
      <c r="KHW190" s="91"/>
      <c r="KHX190" s="91"/>
      <c r="KHY190" s="91"/>
      <c r="KHZ190" s="91"/>
      <c r="KIA190" s="91"/>
      <c r="KIB190" s="91"/>
      <c r="KIC190" s="91"/>
      <c r="KID190" s="91"/>
      <c r="KIE190" s="91"/>
      <c r="KIF190" s="91"/>
      <c r="KIG190" s="91"/>
      <c r="KIH190" s="91"/>
      <c r="KII190" s="91"/>
      <c r="KIJ190" s="91"/>
      <c r="KIK190" s="91"/>
      <c r="KIL190" s="91"/>
      <c r="KIM190" s="91"/>
      <c r="KIN190" s="91"/>
      <c r="KIO190" s="91"/>
      <c r="KIP190" s="91"/>
      <c r="KIQ190" s="91"/>
      <c r="KIR190" s="91"/>
      <c r="KIS190" s="91"/>
      <c r="KIT190" s="91"/>
      <c r="KIU190" s="91"/>
      <c r="KIV190" s="91"/>
      <c r="KIW190" s="91"/>
      <c r="KIX190" s="91"/>
      <c r="KIY190" s="91"/>
      <c r="KIZ190" s="91"/>
      <c r="KJA190" s="91"/>
      <c r="KJB190" s="91"/>
      <c r="KJC190" s="91"/>
      <c r="KJD190" s="91"/>
      <c r="KJE190" s="91"/>
      <c r="KJF190" s="91"/>
      <c r="KJG190" s="91"/>
      <c r="KJH190" s="91"/>
      <c r="KJI190" s="91"/>
      <c r="KJJ190" s="91"/>
      <c r="KJK190" s="91"/>
      <c r="KJL190" s="91"/>
      <c r="KJM190" s="91"/>
      <c r="KJN190" s="91"/>
      <c r="KJO190" s="91"/>
      <c r="KJP190" s="91"/>
      <c r="KJQ190" s="91"/>
      <c r="KJR190" s="91"/>
      <c r="KJS190" s="91"/>
      <c r="KJT190" s="91"/>
      <c r="KJU190" s="91"/>
      <c r="KJV190" s="91"/>
      <c r="KJW190" s="91"/>
      <c r="KJX190" s="91"/>
      <c r="KJY190" s="91"/>
      <c r="KJZ190" s="91"/>
      <c r="KKA190" s="91"/>
      <c r="KKB190" s="91"/>
      <c r="KKC190" s="91"/>
      <c r="KKD190" s="91"/>
      <c r="KKE190" s="91"/>
      <c r="KKF190" s="91"/>
      <c r="KKG190" s="91"/>
      <c r="KKH190" s="91"/>
      <c r="KKI190" s="91"/>
      <c r="KKJ190" s="91"/>
      <c r="KKK190" s="91"/>
      <c r="KKL190" s="91"/>
      <c r="KKM190" s="91"/>
      <c r="KKN190" s="91"/>
      <c r="KKO190" s="91"/>
      <c r="KKP190" s="91"/>
      <c r="KKQ190" s="91"/>
      <c r="KKR190" s="91"/>
      <c r="KKS190" s="91"/>
      <c r="KKT190" s="91"/>
      <c r="KKU190" s="91"/>
      <c r="KKV190" s="91"/>
      <c r="KKW190" s="91"/>
      <c r="KKX190" s="91"/>
      <c r="KKY190" s="91"/>
      <c r="KKZ190" s="91"/>
      <c r="KLA190" s="91"/>
      <c r="KLB190" s="91"/>
      <c r="KLC190" s="91"/>
      <c r="KLD190" s="91"/>
      <c r="KLE190" s="91"/>
      <c r="KLF190" s="91"/>
      <c r="KLG190" s="91"/>
      <c r="KLH190" s="91"/>
      <c r="KLI190" s="91"/>
      <c r="KLJ190" s="91"/>
      <c r="KLK190" s="91"/>
      <c r="KLL190" s="91"/>
      <c r="KLM190" s="91"/>
      <c r="KLN190" s="91"/>
      <c r="KLO190" s="91"/>
      <c r="KLP190" s="91"/>
      <c r="KLQ190" s="91"/>
      <c r="KLR190" s="91"/>
      <c r="KLS190" s="91"/>
      <c r="KLT190" s="91"/>
      <c r="KLU190" s="91"/>
      <c r="KLV190" s="91"/>
      <c r="KLW190" s="91"/>
      <c r="KLX190" s="91"/>
      <c r="KLY190" s="91"/>
      <c r="KLZ190" s="91"/>
      <c r="KMA190" s="91"/>
      <c r="KMB190" s="91"/>
      <c r="KMC190" s="91"/>
      <c r="KMD190" s="91"/>
      <c r="KME190" s="91"/>
      <c r="KMF190" s="91"/>
      <c r="KMG190" s="91"/>
      <c r="KMH190" s="91"/>
      <c r="KMI190" s="91"/>
      <c r="KMJ190" s="91"/>
      <c r="KMK190" s="91"/>
      <c r="KML190" s="91"/>
      <c r="KMM190" s="91"/>
      <c r="KMN190" s="91"/>
      <c r="KMO190" s="91"/>
      <c r="KMP190" s="91"/>
      <c r="KMQ190" s="91"/>
      <c r="KMR190" s="91"/>
      <c r="KMS190" s="91"/>
      <c r="KMT190" s="91"/>
      <c r="KMU190" s="91"/>
      <c r="KMV190" s="91"/>
      <c r="KMW190" s="91"/>
      <c r="KMX190" s="91"/>
      <c r="KMY190" s="91"/>
      <c r="KMZ190" s="91"/>
      <c r="KNA190" s="91"/>
      <c r="KNB190" s="91"/>
      <c r="KNC190" s="91"/>
      <c r="KND190" s="91"/>
      <c r="KNE190" s="91"/>
      <c r="KNF190" s="91"/>
      <c r="KNG190" s="91"/>
      <c r="KNH190" s="91"/>
      <c r="KNI190" s="91"/>
      <c r="KNJ190" s="91"/>
      <c r="KNK190" s="91"/>
      <c r="KNL190" s="91"/>
      <c r="KNM190" s="91"/>
      <c r="KNN190" s="91"/>
      <c r="KNO190" s="91"/>
      <c r="KNP190" s="91"/>
      <c r="KNQ190" s="91"/>
      <c r="KNR190" s="91"/>
      <c r="KNS190" s="91"/>
      <c r="KNT190" s="91"/>
      <c r="KNU190" s="91"/>
      <c r="KNV190" s="91"/>
      <c r="KNW190" s="91"/>
      <c r="KNX190" s="91"/>
      <c r="KNY190" s="91"/>
      <c r="KNZ190" s="91"/>
      <c r="KOA190" s="91"/>
      <c r="KOB190" s="91"/>
      <c r="KOC190" s="91"/>
      <c r="KOD190" s="91"/>
      <c r="KOE190" s="91"/>
      <c r="KOF190" s="91"/>
      <c r="KOG190" s="91"/>
      <c r="KOH190" s="91"/>
      <c r="KOI190" s="91"/>
      <c r="KOJ190" s="91"/>
      <c r="KOK190" s="91"/>
      <c r="KOL190" s="91"/>
      <c r="KOM190" s="91"/>
      <c r="KON190" s="91"/>
      <c r="KOO190" s="91"/>
      <c r="KOP190" s="91"/>
      <c r="KOQ190" s="91"/>
      <c r="KOR190" s="91"/>
      <c r="KOS190" s="91"/>
      <c r="KOT190" s="91"/>
      <c r="KOU190" s="91"/>
      <c r="KOV190" s="91"/>
      <c r="KOW190" s="91"/>
      <c r="KOX190" s="91"/>
      <c r="KOY190" s="91"/>
      <c r="KOZ190" s="91"/>
      <c r="KPA190" s="91"/>
      <c r="KPB190" s="91"/>
      <c r="KPC190" s="91"/>
      <c r="KPD190" s="91"/>
      <c r="KPE190" s="91"/>
      <c r="KPF190" s="91"/>
      <c r="KPG190" s="91"/>
      <c r="KPH190" s="91"/>
      <c r="KPI190" s="91"/>
      <c r="KPJ190" s="91"/>
      <c r="KPK190" s="91"/>
      <c r="KPL190" s="91"/>
      <c r="KPM190" s="91"/>
      <c r="KPN190" s="91"/>
      <c r="KPO190" s="91"/>
      <c r="KPP190" s="91"/>
      <c r="KPQ190" s="91"/>
      <c r="KPR190" s="91"/>
      <c r="KPS190" s="91"/>
      <c r="KPT190" s="91"/>
      <c r="KPU190" s="91"/>
      <c r="KPV190" s="91"/>
      <c r="KPW190" s="91"/>
      <c r="KPX190" s="91"/>
      <c r="KPY190" s="91"/>
      <c r="KPZ190" s="91"/>
      <c r="KQA190" s="91"/>
      <c r="KQB190" s="91"/>
      <c r="KQC190" s="91"/>
      <c r="KQD190" s="91"/>
      <c r="KQE190" s="91"/>
      <c r="KQF190" s="91"/>
      <c r="KQG190" s="91"/>
      <c r="KQH190" s="91"/>
      <c r="KQI190" s="91"/>
      <c r="KQJ190" s="91"/>
      <c r="KQK190" s="91"/>
      <c r="KQL190" s="91"/>
      <c r="KQM190" s="91"/>
      <c r="KQN190" s="91"/>
      <c r="KQO190" s="91"/>
      <c r="KQP190" s="91"/>
      <c r="KQQ190" s="91"/>
      <c r="KQR190" s="91"/>
      <c r="KQS190" s="91"/>
      <c r="KQT190" s="91"/>
      <c r="KQU190" s="91"/>
      <c r="KQV190" s="91"/>
      <c r="KQW190" s="91"/>
      <c r="KQX190" s="91"/>
      <c r="KQY190" s="91"/>
      <c r="KQZ190" s="91"/>
      <c r="KRA190" s="91"/>
      <c r="KRB190" s="91"/>
      <c r="KRC190" s="91"/>
      <c r="KRD190" s="91"/>
      <c r="KRE190" s="91"/>
      <c r="KRF190" s="91"/>
      <c r="KRG190" s="91"/>
      <c r="KRH190" s="91"/>
      <c r="KRI190" s="91"/>
      <c r="KRJ190" s="91"/>
      <c r="KRK190" s="91"/>
      <c r="KRL190" s="91"/>
      <c r="KRM190" s="91"/>
      <c r="KRN190" s="91"/>
      <c r="KRO190" s="91"/>
      <c r="KRP190" s="91"/>
      <c r="KRQ190" s="91"/>
      <c r="KRR190" s="91"/>
      <c r="KRS190" s="91"/>
      <c r="KRT190" s="91"/>
      <c r="KRU190" s="91"/>
      <c r="KRV190" s="91"/>
      <c r="KRW190" s="91"/>
      <c r="KRX190" s="91"/>
      <c r="KRY190" s="91"/>
      <c r="KRZ190" s="91"/>
      <c r="KSA190" s="91"/>
      <c r="KSB190" s="91"/>
      <c r="KSC190" s="91"/>
      <c r="KSD190" s="91"/>
      <c r="KSE190" s="91"/>
      <c r="KSF190" s="91"/>
      <c r="KSG190" s="91"/>
      <c r="KSH190" s="91"/>
      <c r="KSI190" s="91"/>
      <c r="KSJ190" s="91"/>
      <c r="KSK190" s="91"/>
      <c r="KSL190" s="91"/>
      <c r="KSM190" s="91"/>
      <c r="KSN190" s="91"/>
      <c r="KSO190" s="91"/>
      <c r="KSP190" s="91"/>
      <c r="KSQ190" s="91"/>
      <c r="KSR190" s="91"/>
      <c r="KSS190" s="91"/>
      <c r="KST190" s="91"/>
      <c r="KSU190" s="91"/>
      <c r="KSV190" s="91"/>
      <c r="KSW190" s="91"/>
      <c r="KSX190" s="91"/>
      <c r="KSY190" s="91"/>
      <c r="KSZ190" s="91"/>
      <c r="KTA190" s="91"/>
      <c r="KTB190" s="91"/>
      <c r="KTC190" s="91"/>
      <c r="KTD190" s="91"/>
      <c r="KTE190" s="91"/>
      <c r="KTF190" s="91"/>
      <c r="KTG190" s="91"/>
      <c r="KTH190" s="91"/>
      <c r="KTI190" s="91"/>
      <c r="KTJ190" s="91"/>
      <c r="KTK190" s="91"/>
      <c r="KTL190" s="91"/>
      <c r="KTM190" s="91"/>
      <c r="KTN190" s="91"/>
      <c r="KTO190" s="91"/>
      <c r="KTP190" s="91"/>
      <c r="KTQ190" s="91"/>
      <c r="KTR190" s="91"/>
      <c r="KTS190" s="91"/>
      <c r="KTT190" s="91"/>
      <c r="KTU190" s="91"/>
      <c r="KTV190" s="91"/>
      <c r="KTW190" s="91"/>
      <c r="KTX190" s="91"/>
      <c r="KTY190" s="91"/>
      <c r="KTZ190" s="91"/>
      <c r="KUA190" s="91"/>
      <c r="KUB190" s="91"/>
      <c r="KUC190" s="91"/>
      <c r="KUD190" s="91"/>
      <c r="KUE190" s="91"/>
      <c r="KUF190" s="91"/>
      <c r="KUG190" s="91"/>
      <c r="KUH190" s="91"/>
      <c r="KUI190" s="91"/>
      <c r="KUJ190" s="91"/>
      <c r="KUK190" s="91"/>
      <c r="KUL190" s="91"/>
      <c r="KUM190" s="91"/>
      <c r="KUN190" s="91"/>
      <c r="KUO190" s="91"/>
      <c r="KUP190" s="91"/>
      <c r="KUQ190" s="91"/>
      <c r="KUR190" s="91"/>
      <c r="KUS190" s="91"/>
      <c r="KUT190" s="91"/>
      <c r="KUU190" s="91"/>
      <c r="KUV190" s="91"/>
      <c r="KUW190" s="91"/>
      <c r="KUX190" s="91"/>
      <c r="KUY190" s="91"/>
      <c r="KUZ190" s="91"/>
      <c r="KVA190" s="91"/>
      <c r="KVB190" s="91"/>
      <c r="KVC190" s="91"/>
      <c r="KVD190" s="91"/>
      <c r="KVE190" s="91"/>
      <c r="KVF190" s="91"/>
      <c r="KVG190" s="91"/>
      <c r="KVH190" s="91"/>
      <c r="KVI190" s="91"/>
      <c r="KVJ190" s="91"/>
      <c r="KVK190" s="91"/>
      <c r="KVL190" s="91"/>
      <c r="KVM190" s="91"/>
      <c r="KVN190" s="91"/>
      <c r="KVO190" s="91"/>
      <c r="KVP190" s="91"/>
      <c r="KVQ190" s="91"/>
      <c r="KVR190" s="91"/>
      <c r="KVS190" s="91"/>
      <c r="KVT190" s="91"/>
      <c r="KVU190" s="91"/>
      <c r="KVV190" s="91"/>
      <c r="KVW190" s="91"/>
      <c r="KVX190" s="91"/>
      <c r="KVY190" s="91"/>
      <c r="KVZ190" s="91"/>
      <c r="KWA190" s="91"/>
      <c r="KWB190" s="91"/>
      <c r="KWC190" s="91"/>
      <c r="KWD190" s="91"/>
      <c r="KWE190" s="91"/>
      <c r="KWF190" s="91"/>
      <c r="KWG190" s="91"/>
      <c r="KWH190" s="91"/>
      <c r="KWI190" s="91"/>
      <c r="KWJ190" s="91"/>
      <c r="KWK190" s="91"/>
      <c r="KWL190" s="91"/>
      <c r="KWM190" s="91"/>
      <c r="KWN190" s="91"/>
      <c r="KWO190" s="91"/>
      <c r="KWP190" s="91"/>
      <c r="KWQ190" s="91"/>
      <c r="KWR190" s="91"/>
      <c r="KWS190" s="91"/>
      <c r="KWT190" s="91"/>
      <c r="KWU190" s="91"/>
      <c r="KWV190" s="91"/>
      <c r="KWW190" s="91"/>
      <c r="KWX190" s="91"/>
      <c r="KWY190" s="91"/>
      <c r="KWZ190" s="91"/>
      <c r="KXA190" s="91"/>
      <c r="KXB190" s="91"/>
      <c r="KXC190" s="91"/>
      <c r="KXD190" s="91"/>
      <c r="KXE190" s="91"/>
      <c r="KXF190" s="91"/>
      <c r="KXG190" s="91"/>
      <c r="KXH190" s="91"/>
      <c r="KXI190" s="91"/>
      <c r="KXJ190" s="91"/>
      <c r="KXK190" s="91"/>
      <c r="KXL190" s="91"/>
      <c r="KXM190" s="91"/>
      <c r="KXN190" s="91"/>
      <c r="KXO190" s="91"/>
      <c r="KXP190" s="91"/>
      <c r="KXQ190" s="91"/>
      <c r="KXR190" s="91"/>
      <c r="KXS190" s="91"/>
      <c r="KXT190" s="91"/>
      <c r="KXU190" s="91"/>
      <c r="KXV190" s="91"/>
      <c r="KXW190" s="91"/>
      <c r="KXX190" s="91"/>
      <c r="KXY190" s="91"/>
      <c r="KXZ190" s="91"/>
      <c r="KYA190" s="91"/>
      <c r="KYB190" s="91"/>
      <c r="KYC190" s="91"/>
      <c r="KYD190" s="91"/>
      <c r="KYE190" s="91"/>
      <c r="KYF190" s="91"/>
      <c r="KYG190" s="91"/>
      <c r="KYH190" s="91"/>
      <c r="KYI190" s="91"/>
      <c r="KYJ190" s="91"/>
      <c r="KYK190" s="91"/>
      <c r="KYL190" s="91"/>
      <c r="KYM190" s="91"/>
      <c r="KYN190" s="91"/>
      <c r="KYO190" s="91"/>
      <c r="KYP190" s="91"/>
      <c r="KYQ190" s="91"/>
      <c r="KYR190" s="91"/>
      <c r="KYS190" s="91"/>
      <c r="KYT190" s="91"/>
      <c r="KYU190" s="91"/>
      <c r="KYV190" s="91"/>
      <c r="KYW190" s="91"/>
      <c r="KYX190" s="91"/>
      <c r="KYY190" s="91"/>
      <c r="KYZ190" s="91"/>
      <c r="KZA190" s="91"/>
      <c r="KZB190" s="91"/>
      <c r="KZC190" s="91"/>
      <c r="KZD190" s="91"/>
      <c r="KZE190" s="91"/>
      <c r="KZF190" s="91"/>
      <c r="KZG190" s="91"/>
      <c r="KZH190" s="91"/>
      <c r="KZI190" s="91"/>
      <c r="KZJ190" s="91"/>
      <c r="KZK190" s="91"/>
      <c r="KZL190" s="91"/>
      <c r="KZM190" s="91"/>
      <c r="KZN190" s="91"/>
      <c r="KZO190" s="91"/>
      <c r="KZP190" s="91"/>
      <c r="KZQ190" s="91"/>
      <c r="KZR190" s="91"/>
      <c r="KZS190" s="91"/>
      <c r="KZT190" s="91"/>
      <c r="KZU190" s="91"/>
      <c r="KZV190" s="91"/>
      <c r="KZW190" s="91"/>
      <c r="KZX190" s="91"/>
      <c r="KZY190" s="91"/>
      <c r="KZZ190" s="91"/>
      <c r="LAA190" s="91"/>
      <c r="LAB190" s="91"/>
      <c r="LAC190" s="91"/>
      <c r="LAD190" s="91"/>
      <c r="LAE190" s="91"/>
      <c r="LAF190" s="91"/>
      <c r="LAG190" s="91"/>
      <c r="LAH190" s="91"/>
      <c r="LAI190" s="91"/>
      <c r="LAJ190" s="91"/>
      <c r="LAK190" s="91"/>
      <c r="LAL190" s="91"/>
      <c r="LAM190" s="91"/>
      <c r="LAN190" s="91"/>
      <c r="LAO190" s="91"/>
      <c r="LAP190" s="91"/>
      <c r="LAQ190" s="91"/>
      <c r="LAR190" s="91"/>
      <c r="LAS190" s="91"/>
      <c r="LAT190" s="91"/>
      <c r="LAU190" s="91"/>
      <c r="LAV190" s="91"/>
      <c r="LAW190" s="91"/>
      <c r="LAX190" s="91"/>
      <c r="LAY190" s="91"/>
      <c r="LAZ190" s="91"/>
      <c r="LBA190" s="91"/>
      <c r="LBB190" s="91"/>
      <c r="LBC190" s="91"/>
      <c r="LBD190" s="91"/>
      <c r="LBE190" s="91"/>
      <c r="LBF190" s="91"/>
      <c r="LBG190" s="91"/>
      <c r="LBH190" s="91"/>
      <c r="LBI190" s="91"/>
      <c r="LBJ190" s="91"/>
      <c r="LBK190" s="91"/>
      <c r="LBL190" s="91"/>
      <c r="LBM190" s="91"/>
      <c r="LBN190" s="91"/>
      <c r="LBO190" s="91"/>
      <c r="LBP190" s="91"/>
      <c r="LBQ190" s="91"/>
      <c r="LBR190" s="91"/>
      <c r="LBS190" s="91"/>
      <c r="LBT190" s="91"/>
      <c r="LBU190" s="91"/>
      <c r="LBV190" s="91"/>
      <c r="LBW190" s="91"/>
      <c r="LBX190" s="91"/>
      <c r="LBY190" s="91"/>
      <c r="LBZ190" s="91"/>
      <c r="LCA190" s="91"/>
      <c r="LCB190" s="91"/>
      <c r="LCC190" s="91"/>
      <c r="LCD190" s="91"/>
      <c r="LCE190" s="91"/>
      <c r="LCF190" s="91"/>
      <c r="LCG190" s="91"/>
      <c r="LCH190" s="91"/>
      <c r="LCI190" s="91"/>
      <c r="LCJ190" s="91"/>
      <c r="LCK190" s="91"/>
      <c r="LCL190" s="91"/>
      <c r="LCM190" s="91"/>
      <c r="LCN190" s="91"/>
      <c r="LCO190" s="91"/>
      <c r="LCP190" s="91"/>
      <c r="LCQ190" s="91"/>
      <c r="LCR190" s="91"/>
      <c r="LCS190" s="91"/>
      <c r="LCT190" s="91"/>
      <c r="LCU190" s="91"/>
      <c r="LCV190" s="91"/>
      <c r="LCW190" s="91"/>
      <c r="LCX190" s="91"/>
      <c r="LCY190" s="91"/>
      <c r="LCZ190" s="91"/>
      <c r="LDA190" s="91"/>
      <c r="LDB190" s="91"/>
      <c r="LDC190" s="91"/>
      <c r="LDD190" s="91"/>
      <c r="LDE190" s="91"/>
      <c r="LDF190" s="91"/>
      <c r="LDG190" s="91"/>
      <c r="LDH190" s="91"/>
      <c r="LDI190" s="91"/>
      <c r="LDJ190" s="91"/>
      <c r="LDK190" s="91"/>
      <c r="LDL190" s="91"/>
      <c r="LDM190" s="91"/>
      <c r="LDN190" s="91"/>
      <c r="LDO190" s="91"/>
      <c r="LDP190" s="91"/>
      <c r="LDQ190" s="91"/>
      <c r="LDR190" s="91"/>
      <c r="LDS190" s="91"/>
      <c r="LDT190" s="91"/>
      <c r="LDU190" s="91"/>
      <c r="LDV190" s="91"/>
      <c r="LDW190" s="91"/>
      <c r="LDX190" s="91"/>
      <c r="LDY190" s="91"/>
      <c r="LDZ190" s="91"/>
      <c r="LEA190" s="91"/>
      <c r="LEB190" s="91"/>
      <c r="LEC190" s="91"/>
      <c r="LED190" s="91"/>
      <c r="LEE190" s="91"/>
      <c r="LEF190" s="91"/>
      <c r="LEG190" s="91"/>
      <c r="LEH190" s="91"/>
      <c r="LEI190" s="91"/>
      <c r="LEJ190" s="91"/>
      <c r="LEK190" s="91"/>
      <c r="LEL190" s="91"/>
      <c r="LEM190" s="91"/>
      <c r="LEN190" s="91"/>
      <c r="LEO190" s="91"/>
      <c r="LEP190" s="91"/>
      <c r="LEQ190" s="91"/>
      <c r="LER190" s="91"/>
      <c r="LES190" s="91"/>
      <c r="LET190" s="91"/>
      <c r="LEU190" s="91"/>
      <c r="LEV190" s="91"/>
      <c r="LEW190" s="91"/>
      <c r="LEX190" s="91"/>
      <c r="LEY190" s="91"/>
      <c r="LEZ190" s="91"/>
      <c r="LFA190" s="91"/>
      <c r="LFB190" s="91"/>
      <c r="LFC190" s="91"/>
      <c r="LFD190" s="91"/>
      <c r="LFE190" s="91"/>
      <c r="LFF190" s="91"/>
      <c r="LFG190" s="91"/>
      <c r="LFH190" s="91"/>
      <c r="LFI190" s="91"/>
      <c r="LFJ190" s="91"/>
      <c r="LFK190" s="91"/>
      <c r="LFL190" s="91"/>
      <c r="LFM190" s="91"/>
      <c r="LFN190" s="91"/>
      <c r="LFO190" s="91"/>
      <c r="LFP190" s="91"/>
      <c r="LFQ190" s="91"/>
      <c r="LFR190" s="91"/>
      <c r="LFS190" s="91"/>
      <c r="LFT190" s="91"/>
      <c r="LFU190" s="91"/>
      <c r="LFV190" s="91"/>
      <c r="LFW190" s="91"/>
      <c r="LFX190" s="91"/>
      <c r="LFY190" s="91"/>
      <c r="LFZ190" s="91"/>
      <c r="LGA190" s="91"/>
      <c r="LGB190" s="91"/>
      <c r="LGC190" s="91"/>
      <c r="LGD190" s="91"/>
      <c r="LGE190" s="91"/>
      <c r="LGF190" s="91"/>
      <c r="LGG190" s="91"/>
      <c r="LGH190" s="91"/>
      <c r="LGI190" s="91"/>
      <c r="LGJ190" s="91"/>
      <c r="LGK190" s="91"/>
      <c r="LGL190" s="91"/>
      <c r="LGM190" s="91"/>
      <c r="LGN190" s="91"/>
      <c r="LGO190" s="91"/>
      <c r="LGP190" s="91"/>
      <c r="LGQ190" s="91"/>
      <c r="LGR190" s="91"/>
      <c r="LGS190" s="91"/>
      <c r="LGT190" s="91"/>
      <c r="LGU190" s="91"/>
      <c r="LGV190" s="91"/>
      <c r="LGW190" s="91"/>
      <c r="LGX190" s="91"/>
      <c r="LGY190" s="91"/>
      <c r="LGZ190" s="91"/>
      <c r="LHA190" s="91"/>
      <c r="LHB190" s="91"/>
      <c r="LHC190" s="91"/>
      <c r="LHD190" s="91"/>
      <c r="LHE190" s="91"/>
      <c r="LHF190" s="91"/>
      <c r="LHG190" s="91"/>
      <c r="LHH190" s="91"/>
      <c r="LHI190" s="91"/>
      <c r="LHJ190" s="91"/>
      <c r="LHK190" s="91"/>
      <c r="LHL190" s="91"/>
      <c r="LHM190" s="91"/>
      <c r="LHN190" s="91"/>
      <c r="LHO190" s="91"/>
      <c r="LHP190" s="91"/>
      <c r="LHQ190" s="91"/>
      <c r="LHR190" s="91"/>
      <c r="LHS190" s="91"/>
      <c r="LHT190" s="91"/>
      <c r="LHU190" s="91"/>
      <c r="LHV190" s="91"/>
      <c r="LHW190" s="91"/>
      <c r="LHX190" s="91"/>
      <c r="LHY190" s="91"/>
      <c r="LHZ190" s="91"/>
      <c r="LIA190" s="91"/>
      <c r="LIB190" s="91"/>
      <c r="LIC190" s="91"/>
      <c r="LID190" s="91"/>
      <c r="LIE190" s="91"/>
      <c r="LIF190" s="91"/>
      <c r="LIG190" s="91"/>
      <c r="LIH190" s="91"/>
      <c r="LII190" s="91"/>
      <c r="LIJ190" s="91"/>
      <c r="LIK190" s="91"/>
      <c r="LIL190" s="91"/>
      <c r="LIM190" s="91"/>
      <c r="LIN190" s="91"/>
      <c r="LIO190" s="91"/>
      <c r="LIP190" s="91"/>
      <c r="LIQ190" s="91"/>
      <c r="LIR190" s="91"/>
      <c r="LIS190" s="91"/>
      <c r="LIT190" s="91"/>
      <c r="LIU190" s="91"/>
      <c r="LIV190" s="91"/>
      <c r="LIW190" s="91"/>
      <c r="LIX190" s="91"/>
      <c r="LIY190" s="91"/>
      <c r="LIZ190" s="91"/>
      <c r="LJA190" s="91"/>
      <c r="LJB190" s="91"/>
      <c r="LJC190" s="91"/>
      <c r="LJD190" s="91"/>
      <c r="LJE190" s="91"/>
      <c r="LJF190" s="91"/>
      <c r="LJG190" s="91"/>
      <c r="LJH190" s="91"/>
      <c r="LJI190" s="91"/>
      <c r="LJJ190" s="91"/>
      <c r="LJK190" s="91"/>
      <c r="LJL190" s="91"/>
      <c r="LJM190" s="91"/>
      <c r="LJN190" s="91"/>
      <c r="LJO190" s="91"/>
      <c r="LJP190" s="91"/>
      <c r="LJQ190" s="91"/>
      <c r="LJR190" s="91"/>
      <c r="LJS190" s="91"/>
      <c r="LJT190" s="91"/>
      <c r="LJU190" s="91"/>
      <c r="LJV190" s="91"/>
      <c r="LJW190" s="91"/>
      <c r="LJX190" s="91"/>
      <c r="LJY190" s="91"/>
      <c r="LJZ190" s="91"/>
      <c r="LKA190" s="91"/>
      <c r="LKB190" s="91"/>
      <c r="LKC190" s="91"/>
      <c r="LKD190" s="91"/>
      <c r="LKE190" s="91"/>
      <c r="LKF190" s="91"/>
      <c r="LKG190" s="91"/>
      <c r="LKH190" s="91"/>
      <c r="LKI190" s="91"/>
      <c r="LKJ190" s="91"/>
      <c r="LKK190" s="91"/>
      <c r="LKL190" s="91"/>
      <c r="LKM190" s="91"/>
      <c r="LKN190" s="91"/>
      <c r="LKO190" s="91"/>
      <c r="LKP190" s="91"/>
      <c r="LKQ190" s="91"/>
      <c r="LKR190" s="91"/>
      <c r="LKS190" s="91"/>
      <c r="LKT190" s="91"/>
      <c r="LKU190" s="91"/>
      <c r="LKV190" s="91"/>
      <c r="LKW190" s="91"/>
      <c r="LKX190" s="91"/>
      <c r="LKY190" s="91"/>
      <c r="LKZ190" s="91"/>
      <c r="LLA190" s="91"/>
      <c r="LLB190" s="91"/>
      <c r="LLC190" s="91"/>
      <c r="LLD190" s="91"/>
      <c r="LLE190" s="91"/>
      <c r="LLF190" s="91"/>
      <c r="LLG190" s="91"/>
      <c r="LLH190" s="91"/>
      <c r="LLI190" s="91"/>
      <c r="LLJ190" s="91"/>
      <c r="LLK190" s="91"/>
      <c r="LLL190" s="91"/>
      <c r="LLM190" s="91"/>
      <c r="LLN190" s="91"/>
      <c r="LLO190" s="91"/>
      <c r="LLP190" s="91"/>
      <c r="LLQ190" s="91"/>
      <c r="LLR190" s="91"/>
      <c r="LLS190" s="91"/>
      <c r="LLT190" s="91"/>
      <c r="LLU190" s="91"/>
      <c r="LLV190" s="91"/>
      <c r="LLW190" s="91"/>
      <c r="LLX190" s="91"/>
      <c r="LLY190" s="91"/>
      <c r="LLZ190" s="91"/>
      <c r="LMA190" s="91"/>
      <c r="LMB190" s="91"/>
      <c r="LMC190" s="91"/>
      <c r="LMD190" s="91"/>
      <c r="LME190" s="91"/>
      <c r="LMF190" s="91"/>
      <c r="LMG190" s="91"/>
      <c r="LMH190" s="91"/>
      <c r="LMI190" s="91"/>
      <c r="LMJ190" s="91"/>
      <c r="LMK190" s="91"/>
      <c r="LML190" s="91"/>
      <c r="LMM190" s="91"/>
      <c r="LMN190" s="91"/>
      <c r="LMO190" s="91"/>
      <c r="LMP190" s="91"/>
      <c r="LMQ190" s="91"/>
      <c r="LMR190" s="91"/>
      <c r="LMS190" s="91"/>
      <c r="LMT190" s="91"/>
      <c r="LMU190" s="91"/>
      <c r="LMV190" s="91"/>
      <c r="LMW190" s="91"/>
      <c r="LMX190" s="91"/>
      <c r="LMY190" s="91"/>
      <c r="LMZ190" s="91"/>
      <c r="LNA190" s="91"/>
      <c r="LNB190" s="91"/>
      <c r="LNC190" s="91"/>
      <c r="LND190" s="91"/>
      <c r="LNE190" s="91"/>
      <c r="LNF190" s="91"/>
      <c r="LNG190" s="91"/>
      <c r="LNH190" s="91"/>
      <c r="LNI190" s="91"/>
      <c r="LNJ190" s="91"/>
      <c r="LNK190" s="91"/>
      <c r="LNL190" s="91"/>
      <c r="LNM190" s="91"/>
      <c r="LNN190" s="91"/>
      <c r="LNO190" s="91"/>
      <c r="LNP190" s="91"/>
      <c r="LNQ190" s="91"/>
      <c r="LNR190" s="91"/>
      <c r="LNS190" s="91"/>
      <c r="LNT190" s="91"/>
      <c r="LNU190" s="91"/>
      <c r="LNV190" s="91"/>
      <c r="LNW190" s="91"/>
      <c r="LNX190" s="91"/>
      <c r="LNY190" s="91"/>
      <c r="LNZ190" s="91"/>
      <c r="LOA190" s="91"/>
      <c r="LOB190" s="91"/>
      <c r="LOC190" s="91"/>
      <c r="LOD190" s="91"/>
      <c r="LOE190" s="91"/>
      <c r="LOF190" s="91"/>
      <c r="LOG190" s="91"/>
      <c r="LOH190" s="91"/>
      <c r="LOI190" s="91"/>
      <c r="LOJ190" s="91"/>
      <c r="LOK190" s="91"/>
      <c r="LOL190" s="91"/>
      <c r="LOM190" s="91"/>
      <c r="LON190" s="91"/>
      <c r="LOO190" s="91"/>
      <c r="LOP190" s="91"/>
      <c r="LOQ190" s="91"/>
      <c r="LOR190" s="91"/>
      <c r="LOS190" s="91"/>
      <c r="LOT190" s="91"/>
      <c r="LOU190" s="91"/>
      <c r="LOV190" s="91"/>
      <c r="LOW190" s="91"/>
      <c r="LOX190" s="91"/>
      <c r="LOY190" s="91"/>
      <c r="LOZ190" s="91"/>
      <c r="LPA190" s="91"/>
      <c r="LPB190" s="91"/>
      <c r="LPC190" s="91"/>
      <c r="LPD190" s="91"/>
      <c r="LPE190" s="91"/>
      <c r="LPF190" s="91"/>
      <c r="LPG190" s="91"/>
      <c r="LPH190" s="91"/>
      <c r="LPI190" s="91"/>
      <c r="LPJ190" s="91"/>
      <c r="LPK190" s="91"/>
      <c r="LPL190" s="91"/>
      <c r="LPM190" s="91"/>
      <c r="LPN190" s="91"/>
      <c r="LPO190" s="91"/>
      <c r="LPP190" s="91"/>
      <c r="LPQ190" s="91"/>
      <c r="LPR190" s="91"/>
      <c r="LPS190" s="91"/>
      <c r="LPT190" s="91"/>
      <c r="LPU190" s="91"/>
      <c r="LPV190" s="91"/>
      <c r="LPW190" s="91"/>
      <c r="LPX190" s="91"/>
      <c r="LPY190" s="91"/>
      <c r="LPZ190" s="91"/>
      <c r="LQA190" s="91"/>
      <c r="LQB190" s="91"/>
      <c r="LQC190" s="91"/>
      <c r="LQD190" s="91"/>
      <c r="LQE190" s="91"/>
      <c r="LQF190" s="91"/>
      <c r="LQG190" s="91"/>
      <c r="LQH190" s="91"/>
      <c r="LQI190" s="91"/>
      <c r="LQJ190" s="91"/>
      <c r="LQK190" s="91"/>
      <c r="LQL190" s="91"/>
      <c r="LQM190" s="91"/>
      <c r="LQN190" s="91"/>
      <c r="LQO190" s="91"/>
      <c r="LQP190" s="91"/>
      <c r="LQQ190" s="91"/>
      <c r="LQR190" s="91"/>
      <c r="LQS190" s="91"/>
      <c r="LQT190" s="91"/>
      <c r="LQU190" s="91"/>
      <c r="LQV190" s="91"/>
      <c r="LQW190" s="91"/>
      <c r="LQX190" s="91"/>
      <c r="LQY190" s="91"/>
      <c r="LQZ190" s="91"/>
      <c r="LRA190" s="91"/>
      <c r="LRB190" s="91"/>
      <c r="LRC190" s="91"/>
      <c r="LRD190" s="91"/>
      <c r="LRE190" s="91"/>
      <c r="LRF190" s="91"/>
      <c r="LRG190" s="91"/>
      <c r="LRH190" s="91"/>
      <c r="LRI190" s="91"/>
      <c r="LRJ190" s="91"/>
      <c r="LRK190" s="91"/>
      <c r="LRL190" s="91"/>
      <c r="LRM190" s="91"/>
      <c r="LRN190" s="91"/>
      <c r="LRO190" s="91"/>
      <c r="LRP190" s="91"/>
      <c r="LRQ190" s="91"/>
      <c r="LRR190" s="91"/>
      <c r="LRS190" s="91"/>
      <c r="LRT190" s="91"/>
      <c r="LRU190" s="91"/>
      <c r="LRV190" s="91"/>
      <c r="LRW190" s="91"/>
      <c r="LRX190" s="91"/>
      <c r="LRY190" s="91"/>
      <c r="LRZ190" s="91"/>
      <c r="LSA190" s="91"/>
      <c r="LSB190" s="91"/>
      <c r="LSC190" s="91"/>
      <c r="LSD190" s="91"/>
      <c r="LSE190" s="91"/>
      <c r="LSF190" s="91"/>
      <c r="LSG190" s="91"/>
      <c r="LSH190" s="91"/>
      <c r="LSI190" s="91"/>
      <c r="LSJ190" s="91"/>
      <c r="LSK190" s="91"/>
      <c r="LSL190" s="91"/>
      <c r="LSM190" s="91"/>
      <c r="LSN190" s="91"/>
      <c r="LSO190" s="91"/>
      <c r="LSP190" s="91"/>
      <c r="LSQ190" s="91"/>
      <c r="LSR190" s="91"/>
      <c r="LSS190" s="91"/>
      <c r="LST190" s="91"/>
      <c r="LSU190" s="91"/>
      <c r="LSV190" s="91"/>
      <c r="LSW190" s="91"/>
      <c r="LSX190" s="91"/>
      <c r="LSY190" s="91"/>
      <c r="LSZ190" s="91"/>
      <c r="LTA190" s="91"/>
      <c r="LTB190" s="91"/>
      <c r="LTC190" s="91"/>
      <c r="LTD190" s="91"/>
      <c r="LTE190" s="91"/>
      <c r="LTF190" s="91"/>
      <c r="LTG190" s="91"/>
      <c r="LTH190" s="91"/>
      <c r="LTI190" s="91"/>
      <c r="LTJ190" s="91"/>
      <c r="LTK190" s="91"/>
      <c r="LTL190" s="91"/>
      <c r="LTM190" s="91"/>
      <c r="LTN190" s="91"/>
      <c r="LTO190" s="91"/>
      <c r="LTP190" s="91"/>
      <c r="LTQ190" s="91"/>
      <c r="LTR190" s="91"/>
      <c r="LTS190" s="91"/>
      <c r="LTT190" s="91"/>
      <c r="LTU190" s="91"/>
      <c r="LTV190" s="91"/>
      <c r="LTW190" s="91"/>
      <c r="LTX190" s="91"/>
      <c r="LTY190" s="91"/>
      <c r="LTZ190" s="91"/>
      <c r="LUA190" s="91"/>
      <c r="LUB190" s="91"/>
      <c r="LUC190" s="91"/>
      <c r="LUD190" s="91"/>
      <c r="LUE190" s="91"/>
      <c r="LUF190" s="91"/>
      <c r="LUG190" s="91"/>
      <c r="LUH190" s="91"/>
      <c r="LUI190" s="91"/>
      <c r="LUJ190" s="91"/>
      <c r="LUK190" s="91"/>
      <c r="LUL190" s="91"/>
      <c r="LUM190" s="91"/>
      <c r="LUN190" s="91"/>
      <c r="LUO190" s="91"/>
      <c r="LUP190" s="91"/>
      <c r="LUQ190" s="91"/>
      <c r="LUR190" s="91"/>
      <c r="LUS190" s="91"/>
      <c r="LUT190" s="91"/>
      <c r="LUU190" s="91"/>
      <c r="LUV190" s="91"/>
      <c r="LUW190" s="91"/>
      <c r="LUX190" s="91"/>
      <c r="LUY190" s="91"/>
      <c r="LUZ190" s="91"/>
      <c r="LVA190" s="91"/>
      <c r="LVB190" s="91"/>
      <c r="LVC190" s="91"/>
      <c r="LVD190" s="91"/>
      <c r="LVE190" s="91"/>
      <c r="LVF190" s="91"/>
      <c r="LVG190" s="91"/>
      <c r="LVH190" s="91"/>
      <c r="LVI190" s="91"/>
      <c r="LVJ190" s="91"/>
      <c r="LVK190" s="91"/>
      <c r="LVL190" s="91"/>
      <c r="LVM190" s="91"/>
      <c r="LVN190" s="91"/>
      <c r="LVO190" s="91"/>
      <c r="LVP190" s="91"/>
      <c r="LVQ190" s="91"/>
      <c r="LVR190" s="91"/>
      <c r="LVS190" s="91"/>
      <c r="LVT190" s="91"/>
      <c r="LVU190" s="91"/>
      <c r="LVV190" s="91"/>
      <c r="LVW190" s="91"/>
      <c r="LVX190" s="91"/>
      <c r="LVY190" s="91"/>
      <c r="LVZ190" s="91"/>
      <c r="LWA190" s="91"/>
      <c r="LWB190" s="91"/>
      <c r="LWC190" s="91"/>
      <c r="LWD190" s="91"/>
      <c r="LWE190" s="91"/>
      <c r="LWF190" s="91"/>
      <c r="LWG190" s="91"/>
      <c r="LWH190" s="91"/>
      <c r="LWI190" s="91"/>
      <c r="LWJ190" s="91"/>
      <c r="LWK190" s="91"/>
      <c r="LWL190" s="91"/>
      <c r="LWM190" s="91"/>
      <c r="LWN190" s="91"/>
      <c r="LWO190" s="91"/>
      <c r="LWP190" s="91"/>
      <c r="LWQ190" s="91"/>
      <c r="LWR190" s="91"/>
      <c r="LWS190" s="91"/>
      <c r="LWT190" s="91"/>
      <c r="LWU190" s="91"/>
      <c r="LWV190" s="91"/>
      <c r="LWW190" s="91"/>
      <c r="LWX190" s="91"/>
      <c r="LWY190" s="91"/>
      <c r="LWZ190" s="91"/>
      <c r="LXA190" s="91"/>
      <c r="LXB190" s="91"/>
      <c r="LXC190" s="91"/>
      <c r="LXD190" s="91"/>
      <c r="LXE190" s="91"/>
      <c r="LXF190" s="91"/>
      <c r="LXG190" s="91"/>
      <c r="LXH190" s="91"/>
      <c r="LXI190" s="91"/>
      <c r="LXJ190" s="91"/>
      <c r="LXK190" s="91"/>
      <c r="LXL190" s="91"/>
      <c r="LXM190" s="91"/>
      <c r="LXN190" s="91"/>
      <c r="LXO190" s="91"/>
      <c r="LXP190" s="91"/>
      <c r="LXQ190" s="91"/>
      <c r="LXR190" s="91"/>
      <c r="LXS190" s="91"/>
      <c r="LXT190" s="91"/>
      <c r="LXU190" s="91"/>
      <c r="LXV190" s="91"/>
      <c r="LXW190" s="91"/>
      <c r="LXX190" s="91"/>
      <c r="LXY190" s="91"/>
      <c r="LXZ190" s="91"/>
      <c r="LYA190" s="91"/>
      <c r="LYB190" s="91"/>
      <c r="LYC190" s="91"/>
      <c r="LYD190" s="91"/>
      <c r="LYE190" s="91"/>
      <c r="LYF190" s="91"/>
      <c r="LYG190" s="91"/>
      <c r="LYH190" s="91"/>
      <c r="LYI190" s="91"/>
      <c r="LYJ190" s="91"/>
      <c r="LYK190" s="91"/>
      <c r="LYL190" s="91"/>
      <c r="LYM190" s="91"/>
      <c r="LYN190" s="91"/>
      <c r="LYO190" s="91"/>
      <c r="LYP190" s="91"/>
      <c r="LYQ190" s="91"/>
      <c r="LYR190" s="91"/>
      <c r="LYS190" s="91"/>
      <c r="LYT190" s="91"/>
      <c r="LYU190" s="91"/>
      <c r="LYV190" s="91"/>
      <c r="LYW190" s="91"/>
      <c r="LYX190" s="91"/>
      <c r="LYY190" s="91"/>
      <c r="LYZ190" s="91"/>
      <c r="LZA190" s="91"/>
      <c r="LZB190" s="91"/>
      <c r="LZC190" s="91"/>
      <c r="LZD190" s="91"/>
      <c r="LZE190" s="91"/>
      <c r="LZF190" s="91"/>
      <c r="LZG190" s="91"/>
      <c r="LZH190" s="91"/>
      <c r="LZI190" s="91"/>
      <c r="LZJ190" s="91"/>
      <c r="LZK190" s="91"/>
      <c r="LZL190" s="91"/>
      <c r="LZM190" s="91"/>
      <c r="LZN190" s="91"/>
      <c r="LZO190" s="91"/>
      <c r="LZP190" s="91"/>
      <c r="LZQ190" s="91"/>
      <c r="LZR190" s="91"/>
      <c r="LZS190" s="91"/>
      <c r="LZT190" s="91"/>
      <c r="LZU190" s="91"/>
      <c r="LZV190" s="91"/>
      <c r="LZW190" s="91"/>
      <c r="LZX190" s="91"/>
      <c r="LZY190" s="91"/>
      <c r="LZZ190" s="91"/>
      <c r="MAA190" s="91"/>
      <c r="MAB190" s="91"/>
      <c r="MAC190" s="91"/>
      <c r="MAD190" s="91"/>
      <c r="MAE190" s="91"/>
      <c r="MAF190" s="91"/>
      <c r="MAG190" s="91"/>
      <c r="MAH190" s="91"/>
      <c r="MAI190" s="91"/>
      <c r="MAJ190" s="91"/>
      <c r="MAK190" s="91"/>
      <c r="MAL190" s="91"/>
      <c r="MAM190" s="91"/>
      <c r="MAN190" s="91"/>
      <c r="MAO190" s="91"/>
      <c r="MAP190" s="91"/>
      <c r="MAQ190" s="91"/>
      <c r="MAR190" s="91"/>
      <c r="MAS190" s="91"/>
      <c r="MAT190" s="91"/>
      <c r="MAU190" s="91"/>
      <c r="MAV190" s="91"/>
      <c r="MAW190" s="91"/>
      <c r="MAX190" s="91"/>
      <c r="MAY190" s="91"/>
      <c r="MAZ190" s="91"/>
      <c r="MBA190" s="91"/>
      <c r="MBB190" s="91"/>
      <c r="MBC190" s="91"/>
      <c r="MBD190" s="91"/>
      <c r="MBE190" s="91"/>
      <c r="MBF190" s="91"/>
      <c r="MBG190" s="91"/>
      <c r="MBH190" s="91"/>
      <c r="MBI190" s="91"/>
      <c r="MBJ190" s="91"/>
      <c r="MBK190" s="91"/>
      <c r="MBL190" s="91"/>
      <c r="MBM190" s="91"/>
      <c r="MBN190" s="91"/>
      <c r="MBO190" s="91"/>
      <c r="MBP190" s="91"/>
      <c r="MBQ190" s="91"/>
      <c r="MBR190" s="91"/>
      <c r="MBS190" s="91"/>
      <c r="MBT190" s="91"/>
      <c r="MBU190" s="91"/>
      <c r="MBV190" s="91"/>
      <c r="MBW190" s="91"/>
      <c r="MBX190" s="91"/>
      <c r="MBY190" s="91"/>
      <c r="MBZ190" s="91"/>
      <c r="MCA190" s="91"/>
      <c r="MCB190" s="91"/>
      <c r="MCC190" s="91"/>
      <c r="MCD190" s="91"/>
      <c r="MCE190" s="91"/>
      <c r="MCF190" s="91"/>
      <c r="MCG190" s="91"/>
      <c r="MCH190" s="91"/>
      <c r="MCI190" s="91"/>
      <c r="MCJ190" s="91"/>
      <c r="MCK190" s="91"/>
      <c r="MCL190" s="91"/>
      <c r="MCM190" s="91"/>
      <c r="MCN190" s="91"/>
      <c r="MCO190" s="91"/>
      <c r="MCP190" s="91"/>
      <c r="MCQ190" s="91"/>
      <c r="MCR190" s="91"/>
      <c r="MCS190" s="91"/>
      <c r="MCT190" s="91"/>
      <c r="MCU190" s="91"/>
      <c r="MCV190" s="91"/>
      <c r="MCW190" s="91"/>
      <c r="MCX190" s="91"/>
      <c r="MCY190" s="91"/>
      <c r="MCZ190" s="91"/>
      <c r="MDA190" s="91"/>
      <c r="MDB190" s="91"/>
      <c r="MDC190" s="91"/>
      <c r="MDD190" s="91"/>
      <c r="MDE190" s="91"/>
      <c r="MDF190" s="91"/>
      <c r="MDG190" s="91"/>
      <c r="MDH190" s="91"/>
      <c r="MDI190" s="91"/>
      <c r="MDJ190" s="91"/>
      <c r="MDK190" s="91"/>
      <c r="MDL190" s="91"/>
      <c r="MDM190" s="91"/>
      <c r="MDN190" s="91"/>
      <c r="MDO190" s="91"/>
      <c r="MDP190" s="91"/>
      <c r="MDQ190" s="91"/>
      <c r="MDR190" s="91"/>
      <c r="MDS190" s="91"/>
      <c r="MDT190" s="91"/>
      <c r="MDU190" s="91"/>
      <c r="MDV190" s="91"/>
      <c r="MDW190" s="91"/>
      <c r="MDX190" s="91"/>
      <c r="MDY190" s="91"/>
      <c r="MDZ190" s="91"/>
      <c r="MEA190" s="91"/>
      <c r="MEB190" s="91"/>
      <c r="MEC190" s="91"/>
      <c r="MED190" s="91"/>
      <c r="MEE190" s="91"/>
      <c r="MEF190" s="91"/>
      <c r="MEG190" s="91"/>
      <c r="MEH190" s="91"/>
      <c r="MEI190" s="91"/>
      <c r="MEJ190" s="91"/>
      <c r="MEK190" s="91"/>
      <c r="MEL190" s="91"/>
      <c r="MEM190" s="91"/>
      <c r="MEN190" s="91"/>
      <c r="MEO190" s="91"/>
      <c r="MEP190" s="91"/>
      <c r="MEQ190" s="91"/>
      <c r="MER190" s="91"/>
      <c r="MES190" s="91"/>
      <c r="MET190" s="91"/>
      <c r="MEU190" s="91"/>
      <c r="MEV190" s="91"/>
      <c r="MEW190" s="91"/>
      <c r="MEX190" s="91"/>
      <c r="MEY190" s="91"/>
      <c r="MEZ190" s="91"/>
      <c r="MFA190" s="91"/>
      <c r="MFB190" s="91"/>
      <c r="MFC190" s="91"/>
      <c r="MFD190" s="91"/>
      <c r="MFE190" s="91"/>
      <c r="MFF190" s="91"/>
      <c r="MFG190" s="91"/>
      <c r="MFH190" s="91"/>
      <c r="MFI190" s="91"/>
      <c r="MFJ190" s="91"/>
      <c r="MFK190" s="91"/>
      <c r="MFL190" s="91"/>
      <c r="MFM190" s="91"/>
      <c r="MFN190" s="91"/>
      <c r="MFO190" s="91"/>
      <c r="MFP190" s="91"/>
      <c r="MFQ190" s="91"/>
      <c r="MFR190" s="91"/>
      <c r="MFS190" s="91"/>
      <c r="MFT190" s="91"/>
      <c r="MFU190" s="91"/>
      <c r="MFV190" s="91"/>
      <c r="MFW190" s="91"/>
      <c r="MFX190" s="91"/>
      <c r="MFY190" s="91"/>
      <c r="MFZ190" s="91"/>
      <c r="MGA190" s="91"/>
      <c r="MGB190" s="91"/>
      <c r="MGC190" s="91"/>
      <c r="MGD190" s="91"/>
      <c r="MGE190" s="91"/>
      <c r="MGF190" s="91"/>
      <c r="MGG190" s="91"/>
      <c r="MGH190" s="91"/>
      <c r="MGI190" s="91"/>
      <c r="MGJ190" s="91"/>
      <c r="MGK190" s="91"/>
      <c r="MGL190" s="91"/>
      <c r="MGM190" s="91"/>
      <c r="MGN190" s="91"/>
      <c r="MGO190" s="91"/>
      <c r="MGP190" s="91"/>
      <c r="MGQ190" s="91"/>
      <c r="MGR190" s="91"/>
      <c r="MGS190" s="91"/>
      <c r="MGT190" s="91"/>
      <c r="MGU190" s="91"/>
      <c r="MGV190" s="91"/>
      <c r="MGW190" s="91"/>
      <c r="MGX190" s="91"/>
      <c r="MGY190" s="91"/>
      <c r="MGZ190" s="91"/>
      <c r="MHA190" s="91"/>
      <c r="MHB190" s="91"/>
      <c r="MHC190" s="91"/>
      <c r="MHD190" s="91"/>
      <c r="MHE190" s="91"/>
      <c r="MHF190" s="91"/>
      <c r="MHG190" s="91"/>
      <c r="MHH190" s="91"/>
      <c r="MHI190" s="91"/>
      <c r="MHJ190" s="91"/>
      <c r="MHK190" s="91"/>
      <c r="MHL190" s="91"/>
      <c r="MHM190" s="91"/>
      <c r="MHN190" s="91"/>
      <c r="MHO190" s="91"/>
      <c r="MHP190" s="91"/>
      <c r="MHQ190" s="91"/>
      <c r="MHR190" s="91"/>
      <c r="MHS190" s="91"/>
      <c r="MHT190" s="91"/>
      <c r="MHU190" s="91"/>
      <c r="MHV190" s="91"/>
      <c r="MHW190" s="91"/>
      <c r="MHX190" s="91"/>
      <c r="MHY190" s="91"/>
      <c r="MHZ190" s="91"/>
      <c r="MIA190" s="91"/>
      <c r="MIB190" s="91"/>
      <c r="MIC190" s="91"/>
      <c r="MID190" s="91"/>
      <c r="MIE190" s="91"/>
      <c r="MIF190" s="91"/>
      <c r="MIG190" s="91"/>
      <c r="MIH190" s="91"/>
      <c r="MII190" s="91"/>
      <c r="MIJ190" s="91"/>
      <c r="MIK190" s="91"/>
      <c r="MIL190" s="91"/>
      <c r="MIM190" s="91"/>
      <c r="MIN190" s="91"/>
      <c r="MIO190" s="91"/>
      <c r="MIP190" s="91"/>
      <c r="MIQ190" s="91"/>
      <c r="MIR190" s="91"/>
      <c r="MIS190" s="91"/>
      <c r="MIT190" s="91"/>
      <c r="MIU190" s="91"/>
      <c r="MIV190" s="91"/>
      <c r="MIW190" s="91"/>
      <c r="MIX190" s="91"/>
      <c r="MIY190" s="91"/>
      <c r="MIZ190" s="91"/>
      <c r="MJA190" s="91"/>
      <c r="MJB190" s="91"/>
      <c r="MJC190" s="91"/>
      <c r="MJD190" s="91"/>
      <c r="MJE190" s="91"/>
      <c r="MJF190" s="91"/>
      <c r="MJG190" s="91"/>
      <c r="MJH190" s="91"/>
      <c r="MJI190" s="91"/>
      <c r="MJJ190" s="91"/>
      <c r="MJK190" s="91"/>
      <c r="MJL190" s="91"/>
      <c r="MJM190" s="91"/>
      <c r="MJN190" s="91"/>
      <c r="MJO190" s="91"/>
      <c r="MJP190" s="91"/>
      <c r="MJQ190" s="91"/>
      <c r="MJR190" s="91"/>
      <c r="MJS190" s="91"/>
      <c r="MJT190" s="91"/>
      <c r="MJU190" s="91"/>
      <c r="MJV190" s="91"/>
      <c r="MJW190" s="91"/>
      <c r="MJX190" s="91"/>
      <c r="MJY190" s="91"/>
      <c r="MJZ190" s="91"/>
      <c r="MKA190" s="91"/>
      <c r="MKB190" s="91"/>
      <c r="MKC190" s="91"/>
      <c r="MKD190" s="91"/>
      <c r="MKE190" s="91"/>
      <c r="MKF190" s="91"/>
      <c r="MKG190" s="91"/>
      <c r="MKH190" s="91"/>
      <c r="MKI190" s="91"/>
      <c r="MKJ190" s="91"/>
      <c r="MKK190" s="91"/>
      <c r="MKL190" s="91"/>
      <c r="MKM190" s="91"/>
      <c r="MKN190" s="91"/>
      <c r="MKO190" s="91"/>
      <c r="MKP190" s="91"/>
      <c r="MKQ190" s="91"/>
      <c r="MKR190" s="91"/>
      <c r="MKS190" s="91"/>
      <c r="MKT190" s="91"/>
      <c r="MKU190" s="91"/>
      <c r="MKV190" s="91"/>
      <c r="MKW190" s="91"/>
      <c r="MKX190" s="91"/>
      <c r="MKY190" s="91"/>
      <c r="MKZ190" s="91"/>
      <c r="MLA190" s="91"/>
      <c r="MLB190" s="91"/>
      <c r="MLC190" s="91"/>
      <c r="MLD190" s="91"/>
      <c r="MLE190" s="91"/>
      <c r="MLF190" s="91"/>
      <c r="MLG190" s="91"/>
      <c r="MLH190" s="91"/>
      <c r="MLI190" s="91"/>
      <c r="MLJ190" s="91"/>
      <c r="MLK190" s="91"/>
      <c r="MLL190" s="91"/>
      <c r="MLM190" s="91"/>
      <c r="MLN190" s="91"/>
      <c r="MLO190" s="91"/>
      <c r="MLP190" s="91"/>
      <c r="MLQ190" s="91"/>
      <c r="MLR190" s="91"/>
      <c r="MLS190" s="91"/>
      <c r="MLT190" s="91"/>
      <c r="MLU190" s="91"/>
      <c r="MLV190" s="91"/>
      <c r="MLW190" s="91"/>
      <c r="MLX190" s="91"/>
      <c r="MLY190" s="91"/>
      <c r="MLZ190" s="91"/>
      <c r="MMA190" s="91"/>
      <c r="MMB190" s="91"/>
      <c r="MMC190" s="91"/>
      <c r="MMD190" s="91"/>
      <c r="MME190" s="91"/>
      <c r="MMF190" s="91"/>
      <c r="MMG190" s="91"/>
      <c r="MMH190" s="91"/>
      <c r="MMI190" s="91"/>
      <c r="MMJ190" s="91"/>
      <c r="MMK190" s="91"/>
      <c r="MML190" s="91"/>
      <c r="MMM190" s="91"/>
      <c r="MMN190" s="91"/>
      <c r="MMO190" s="91"/>
      <c r="MMP190" s="91"/>
      <c r="MMQ190" s="91"/>
      <c r="MMR190" s="91"/>
      <c r="MMS190" s="91"/>
      <c r="MMT190" s="91"/>
      <c r="MMU190" s="91"/>
      <c r="MMV190" s="91"/>
      <c r="MMW190" s="91"/>
      <c r="MMX190" s="91"/>
      <c r="MMY190" s="91"/>
      <c r="MMZ190" s="91"/>
      <c r="MNA190" s="91"/>
      <c r="MNB190" s="91"/>
      <c r="MNC190" s="91"/>
      <c r="MND190" s="91"/>
      <c r="MNE190" s="91"/>
      <c r="MNF190" s="91"/>
      <c r="MNG190" s="91"/>
      <c r="MNH190" s="91"/>
      <c r="MNI190" s="91"/>
      <c r="MNJ190" s="91"/>
      <c r="MNK190" s="91"/>
      <c r="MNL190" s="91"/>
      <c r="MNM190" s="91"/>
      <c r="MNN190" s="91"/>
      <c r="MNO190" s="91"/>
      <c r="MNP190" s="91"/>
      <c r="MNQ190" s="91"/>
      <c r="MNR190" s="91"/>
      <c r="MNS190" s="91"/>
      <c r="MNT190" s="91"/>
      <c r="MNU190" s="91"/>
      <c r="MNV190" s="91"/>
      <c r="MNW190" s="91"/>
      <c r="MNX190" s="91"/>
      <c r="MNY190" s="91"/>
      <c r="MNZ190" s="91"/>
      <c r="MOA190" s="91"/>
      <c r="MOB190" s="91"/>
      <c r="MOC190" s="91"/>
      <c r="MOD190" s="91"/>
      <c r="MOE190" s="91"/>
      <c r="MOF190" s="91"/>
      <c r="MOG190" s="91"/>
      <c r="MOH190" s="91"/>
      <c r="MOI190" s="91"/>
      <c r="MOJ190" s="91"/>
      <c r="MOK190" s="91"/>
      <c r="MOL190" s="91"/>
      <c r="MOM190" s="91"/>
      <c r="MON190" s="91"/>
      <c r="MOO190" s="91"/>
      <c r="MOP190" s="91"/>
      <c r="MOQ190" s="91"/>
      <c r="MOR190" s="91"/>
      <c r="MOS190" s="91"/>
      <c r="MOT190" s="91"/>
      <c r="MOU190" s="91"/>
      <c r="MOV190" s="91"/>
      <c r="MOW190" s="91"/>
      <c r="MOX190" s="91"/>
      <c r="MOY190" s="91"/>
      <c r="MOZ190" s="91"/>
      <c r="MPA190" s="91"/>
      <c r="MPB190" s="91"/>
      <c r="MPC190" s="91"/>
      <c r="MPD190" s="91"/>
      <c r="MPE190" s="91"/>
      <c r="MPF190" s="91"/>
      <c r="MPG190" s="91"/>
      <c r="MPH190" s="91"/>
      <c r="MPI190" s="91"/>
      <c r="MPJ190" s="91"/>
      <c r="MPK190" s="91"/>
      <c r="MPL190" s="91"/>
      <c r="MPM190" s="91"/>
      <c r="MPN190" s="91"/>
      <c r="MPO190" s="91"/>
      <c r="MPP190" s="91"/>
      <c r="MPQ190" s="91"/>
      <c r="MPR190" s="91"/>
      <c r="MPS190" s="91"/>
      <c r="MPT190" s="91"/>
      <c r="MPU190" s="91"/>
      <c r="MPV190" s="91"/>
      <c r="MPW190" s="91"/>
      <c r="MPX190" s="91"/>
      <c r="MPY190" s="91"/>
      <c r="MPZ190" s="91"/>
      <c r="MQA190" s="91"/>
      <c r="MQB190" s="91"/>
      <c r="MQC190" s="91"/>
      <c r="MQD190" s="91"/>
      <c r="MQE190" s="91"/>
      <c r="MQF190" s="91"/>
      <c r="MQG190" s="91"/>
      <c r="MQH190" s="91"/>
      <c r="MQI190" s="91"/>
      <c r="MQJ190" s="91"/>
      <c r="MQK190" s="91"/>
      <c r="MQL190" s="91"/>
      <c r="MQM190" s="91"/>
      <c r="MQN190" s="91"/>
      <c r="MQO190" s="91"/>
      <c r="MQP190" s="91"/>
      <c r="MQQ190" s="91"/>
      <c r="MQR190" s="91"/>
      <c r="MQS190" s="91"/>
      <c r="MQT190" s="91"/>
      <c r="MQU190" s="91"/>
      <c r="MQV190" s="91"/>
      <c r="MQW190" s="91"/>
      <c r="MQX190" s="91"/>
      <c r="MQY190" s="91"/>
      <c r="MQZ190" s="91"/>
      <c r="MRA190" s="91"/>
      <c r="MRB190" s="91"/>
      <c r="MRC190" s="91"/>
      <c r="MRD190" s="91"/>
      <c r="MRE190" s="91"/>
      <c r="MRF190" s="91"/>
      <c r="MRG190" s="91"/>
      <c r="MRH190" s="91"/>
      <c r="MRI190" s="91"/>
      <c r="MRJ190" s="91"/>
      <c r="MRK190" s="91"/>
      <c r="MRL190" s="91"/>
      <c r="MRM190" s="91"/>
      <c r="MRN190" s="91"/>
      <c r="MRO190" s="91"/>
      <c r="MRP190" s="91"/>
      <c r="MRQ190" s="91"/>
      <c r="MRR190" s="91"/>
      <c r="MRS190" s="91"/>
      <c r="MRT190" s="91"/>
      <c r="MRU190" s="91"/>
      <c r="MRV190" s="91"/>
      <c r="MRW190" s="91"/>
      <c r="MRX190" s="91"/>
      <c r="MRY190" s="91"/>
      <c r="MRZ190" s="91"/>
      <c r="MSA190" s="91"/>
      <c r="MSB190" s="91"/>
      <c r="MSC190" s="91"/>
      <c r="MSD190" s="91"/>
      <c r="MSE190" s="91"/>
      <c r="MSF190" s="91"/>
      <c r="MSG190" s="91"/>
      <c r="MSH190" s="91"/>
      <c r="MSI190" s="91"/>
      <c r="MSJ190" s="91"/>
      <c r="MSK190" s="91"/>
      <c r="MSL190" s="91"/>
      <c r="MSM190" s="91"/>
      <c r="MSN190" s="91"/>
      <c r="MSO190" s="91"/>
      <c r="MSP190" s="91"/>
      <c r="MSQ190" s="91"/>
      <c r="MSR190" s="91"/>
      <c r="MSS190" s="91"/>
      <c r="MST190" s="91"/>
      <c r="MSU190" s="91"/>
      <c r="MSV190" s="91"/>
      <c r="MSW190" s="91"/>
      <c r="MSX190" s="91"/>
      <c r="MSY190" s="91"/>
      <c r="MSZ190" s="91"/>
      <c r="MTA190" s="91"/>
      <c r="MTB190" s="91"/>
      <c r="MTC190" s="91"/>
      <c r="MTD190" s="91"/>
      <c r="MTE190" s="91"/>
      <c r="MTF190" s="91"/>
      <c r="MTG190" s="91"/>
      <c r="MTH190" s="91"/>
      <c r="MTI190" s="91"/>
      <c r="MTJ190" s="91"/>
      <c r="MTK190" s="91"/>
      <c r="MTL190" s="91"/>
      <c r="MTM190" s="91"/>
      <c r="MTN190" s="91"/>
      <c r="MTO190" s="91"/>
      <c r="MTP190" s="91"/>
      <c r="MTQ190" s="91"/>
      <c r="MTR190" s="91"/>
      <c r="MTS190" s="91"/>
      <c r="MTT190" s="91"/>
      <c r="MTU190" s="91"/>
      <c r="MTV190" s="91"/>
      <c r="MTW190" s="91"/>
      <c r="MTX190" s="91"/>
      <c r="MTY190" s="91"/>
      <c r="MTZ190" s="91"/>
      <c r="MUA190" s="91"/>
      <c r="MUB190" s="91"/>
      <c r="MUC190" s="91"/>
      <c r="MUD190" s="91"/>
      <c r="MUE190" s="91"/>
      <c r="MUF190" s="91"/>
      <c r="MUG190" s="91"/>
      <c r="MUH190" s="91"/>
      <c r="MUI190" s="91"/>
      <c r="MUJ190" s="91"/>
      <c r="MUK190" s="91"/>
      <c r="MUL190" s="91"/>
      <c r="MUM190" s="91"/>
      <c r="MUN190" s="91"/>
      <c r="MUO190" s="91"/>
      <c r="MUP190" s="91"/>
      <c r="MUQ190" s="91"/>
      <c r="MUR190" s="91"/>
      <c r="MUS190" s="91"/>
      <c r="MUT190" s="91"/>
      <c r="MUU190" s="91"/>
      <c r="MUV190" s="91"/>
      <c r="MUW190" s="91"/>
      <c r="MUX190" s="91"/>
      <c r="MUY190" s="91"/>
      <c r="MUZ190" s="91"/>
      <c r="MVA190" s="91"/>
      <c r="MVB190" s="91"/>
      <c r="MVC190" s="91"/>
      <c r="MVD190" s="91"/>
      <c r="MVE190" s="91"/>
      <c r="MVF190" s="91"/>
      <c r="MVG190" s="91"/>
      <c r="MVH190" s="91"/>
      <c r="MVI190" s="91"/>
      <c r="MVJ190" s="91"/>
      <c r="MVK190" s="91"/>
      <c r="MVL190" s="91"/>
      <c r="MVM190" s="91"/>
      <c r="MVN190" s="91"/>
      <c r="MVO190" s="91"/>
      <c r="MVP190" s="91"/>
      <c r="MVQ190" s="91"/>
      <c r="MVR190" s="91"/>
      <c r="MVS190" s="91"/>
      <c r="MVT190" s="91"/>
      <c r="MVU190" s="91"/>
      <c r="MVV190" s="91"/>
      <c r="MVW190" s="91"/>
      <c r="MVX190" s="91"/>
      <c r="MVY190" s="91"/>
      <c r="MVZ190" s="91"/>
      <c r="MWA190" s="91"/>
      <c r="MWB190" s="91"/>
      <c r="MWC190" s="91"/>
      <c r="MWD190" s="91"/>
      <c r="MWE190" s="91"/>
      <c r="MWF190" s="91"/>
      <c r="MWG190" s="91"/>
      <c r="MWH190" s="91"/>
      <c r="MWI190" s="91"/>
      <c r="MWJ190" s="91"/>
      <c r="MWK190" s="91"/>
      <c r="MWL190" s="91"/>
      <c r="MWM190" s="91"/>
      <c r="MWN190" s="91"/>
      <c r="MWO190" s="91"/>
      <c r="MWP190" s="91"/>
      <c r="MWQ190" s="91"/>
      <c r="MWR190" s="91"/>
      <c r="MWS190" s="91"/>
      <c r="MWT190" s="91"/>
      <c r="MWU190" s="91"/>
      <c r="MWV190" s="91"/>
      <c r="MWW190" s="91"/>
      <c r="MWX190" s="91"/>
      <c r="MWY190" s="91"/>
      <c r="MWZ190" s="91"/>
      <c r="MXA190" s="91"/>
      <c r="MXB190" s="91"/>
      <c r="MXC190" s="91"/>
      <c r="MXD190" s="91"/>
      <c r="MXE190" s="91"/>
      <c r="MXF190" s="91"/>
      <c r="MXG190" s="91"/>
      <c r="MXH190" s="91"/>
      <c r="MXI190" s="91"/>
      <c r="MXJ190" s="91"/>
      <c r="MXK190" s="91"/>
      <c r="MXL190" s="91"/>
      <c r="MXM190" s="91"/>
      <c r="MXN190" s="91"/>
      <c r="MXO190" s="91"/>
      <c r="MXP190" s="91"/>
      <c r="MXQ190" s="91"/>
      <c r="MXR190" s="91"/>
      <c r="MXS190" s="91"/>
      <c r="MXT190" s="91"/>
      <c r="MXU190" s="91"/>
      <c r="MXV190" s="91"/>
      <c r="MXW190" s="91"/>
      <c r="MXX190" s="91"/>
      <c r="MXY190" s="91"/>
      <c r="MXZ190" s="91"/>
      <c r="MYA190" s="91"/>
      <c r="MYB190" s="91"/>
      <c r="MYC190" s="91"/>
      <c r="MYD190" s="91"/>
      <c r="MYE190" s="91"/>
      <c r="MYF190" s="91"/>
      <c r="MYG190" s="91"/>
      <c r="MYH190" s="91"/>
      <c r="MYI190" s="91"/>
      <c r="MYJ190" s="91"/>
      <c r="MYK190" s="91"/>
      <c r="MYL190" s="91"/>
      <c r="MYM190" s="91"/>
      <c r="MYN190" s="91"/>
      <c r="MYO190" s="91"/>
      <c r="MYP190" s="91"/>
      <c r="MYQ190" s="91"/>
      <c r="MYR190" s="91"/>
      <c r="MYS190" s="91"/>
      <c r="MYT190" s="91"/>
      <c r="MYU190" s="91"/>
      <c r="MYV190" s="91"/>
      <c r="MYW190" s="91"/>
      <c r="MYX190" s="91"/>
      <c r="MYY190" s="91"/>
      <c r="MYZ190" s="91"/>
      <c r="MZA190" s="91"/>
      <c r="MZB190" s="91"/>
      <c r="MZC190" s="91"/>
      <c r="MZD190" s="91"/>
      <c r="MZE190" s="91"/>
      <c r="MZF190" s="91"/>
      <c r="MZG190" s="91"/>
      <c r="MZH190" s="91"/>
      <c r="MZI190" s="91"/>
      <c r="MZJ190" s="91"/>
      <c r="MZK190" s="91"/>
      <c r="MZL190" s="91"/>
      <c r="MZM190" s="91"/>
      <c r="MZN190" s="91"/>
      <c r="MZO190" s="91"/>
      <c r="MZP190" s="91"/>
      <c r="MZQ190" s="91"/>
      <c r="MZR190" s="91"/>
      <c r="MZS190" s="91"/>
      <c r="MZT190" s="91"/>
      <c r="MZU190" s="91"/>
      <c r="MZV190" s="91"/>
      <c r="MZW190" s="91"/>
      <c r="MZX190" s="91"/>
      <c r="MZY190" s="91"/>
      <c r="MZZ190" s="91"/>
      <c r="NAA190" s="91"/>
      <c r="NAB190" s="91"/>
      <c r="NAC190" s="91"/>
      <c r="NAD190" s="91"/>
      <c r="NAE190" s="91"/>
      <c r="NAF190" s="91"/>
      <c r="NAG190" s="91"/>
      <c r="NAH190" s="91"/>
      <c r="NAI190" s="91"/>
      <c r="NAJ190" s="91"/>
      <c r="NAK190" s="91"/>
      <c r="NAL190" s="91"/>
      <c r="NAM190" s="91"/>
      <c r="NAN190" s="91"/>
      <c r="NAO190" s="91"/>
      <c r="NAP190" s="91"/>
      <c r="NAQ190" s="91"/>
      <c r="NAR190" s="91"/>
      <c r="NAS190" s="91"/>
      <c r="NAT190" s="91"/>
      <c r="NAU190" s="91"/>
      <c r="NAV190" s="91"/>
      <c r="NAW190" s="91"/>
      <c r="NAX190" s="91"/>
      <c r="NAY190" s="91"/>
      <c r="NAZ190" s="91"/>
      <c r="NBA190" s="91"/>
      <c r="NBB190" s="91"/>
      <c r="NBC190" s="91"/>
      <c r="NBD190" s="91"/>
      <c r="NBE190" s="91"/>
      <c r="NBF190" s="91"/>
      <c r="NBG190" s="91"/>
      <c r="NBH190" s="91"/>
      <c r="NBI190" s="91"/>
      <c r="NBJ190" s="91"/>
      <c r="NBK190" s="91"/>
      <c r="NBL190" s="91"/>
      <c r="NBM190" s="91"/>
      <c r="NBN190" s="91"/>
      <c r="NBO190" s="91"/>
      <c r="NBP190" s="91"/>
      <c r="NBQ190" s="91"/>
      <c r="NBR190" s="91"/>
      <c r="NBS190" s="91"/>
      <c r="NBT190" s="91"/>
      <c r="NBU190" s="91"/>
      <c r="NBV190" s="91"/>
      <c r="NBW190" s="91"/>
      <c r="NBX190" s="91"/>
      <c r="NBY190" s="91"/>
      <c r="NBZ190" s="91"/>
      <c r="NCA190" s="91"/>
      <c r="NCB190" s="91"/>
      <c r="NCC190" s="91"/>
      <c r="NCD190" s="91"/>
      <c r="NCE190" s="91"/>
      <c r="NCF190" s="91"/>
      <c r="NCG190" s="91"/>
      <c r="NCH190" s="91"/>
      <c r="NCI190" s="91"/>
      <c r="NCJ190" s="91"/>
      <c r="NCK190" s="91"/>
      <c r="NCL190" s="91"/>
      <c r="NCM190" s="91"/>
      <c r="NCN190" s="91"/>
      <c r="NCO190" s="91"/>
      <c r="NCP190" s="91"/>
      <c r="NCQ190" s="91"/>
      <c r="NCR190" s="91"/>
      <c r="NCS190" s="91"/>
      <c r="NCT190" s="91"/>
      <c r="NCU190" s="91"/>
      <c r="NCV190" s="91"/>
      <c r="NCW190" s="91"/>
      <c r="NCX190" s="91"/>
      <c r="NCY190" s="91"/>
      <c r="NCZ190" s="91"/>
      <c r="NDA190" s="91"/>
      <c r="NDB190" s="91"/>
      <c r="NDC190" s="91"/>
      <c r="NDD190" s="91"/>
      <c r="NDE190" s="91"/>
      <c r="NDF190" s="91"/>
      <c r="NDG190" s="91"/>
      <c r="NDH190" s="91"/>
      <c r="NDI190" s="91"/>
      <c r="NDJ190" s="91"/>
      <c r="NDK190" s="91"/>
      <c r="NDL190" s="91"/>
      <c r="NDM190" s="91"/>
      <c r="NDN190" s="91"/>
      <c r="NDO190" s="91"/>
      <c r="NDP190" s="91"/>
      <c r="NDQ190" s="91"/>
      <c r="NDR190" s="91"/>
      <c r="NDS190" s="91"/>
      <c r="NDT190" s="91"/>
      <c r="NDU190" s="91"/>
      <c r="NDV190" s="91"/>
      <c r="NDW190" s="91"/>
      <c r="NDX190" s="91"/>
      <c r="NDY190" s="91"/>
      <c r="NDZ190" s="91"/>
      <c r="NEA190" s="91"/>
      <c r="NEB190" s="91"/>
      <c r="NEC190" s="91"/>
      <c r="NED190" s="91"/>
      <c r="NEE190" s="91"/>
      <c r="NEF190" s="91"/>
      <c r="NEG190" s="91"/>
      <c r="NEH190" s="91"/>
      <c r="NEI190" s="91"/>
      <c r="NEJ190" s="91"/>
      <c r="NEK190" s="91"/>
      <c r="NEL190" s="91"/>
      <c r="NEM190" s="91"/>
      <c r="NEN190" s="91"/>
      <c r="NEO190" s="91"/>
      <c r="NEP190" s="91"/>
      <c r="NEQ190" s="91"/>
      <c r="NER190" s="91"/>
      <c r="NES190" s="91"/>
      <c r="NET190" s="91"/>
      <c r="NEU190" s="91"/>
      <c r="NEV190" s="91"/>
      <c r="NEW190" s="91"/>
      <c r="NEX190" s="91"/>
      <c r="NEY190" s="91"/>
      <c r="NEZ190" s="91"/>
      <c r="NFA190" s="91"/>
      <c r="NFB190" s="91"/>
      <c r="NFC190" s="91"/>
      <c r="NFD190" s="91"/>
      <c r="NFE190" s="91"/>
      <c r="NFF190" s="91"/>
      <c r="NFG190" s="91"/>
      <c r="NFH190" s="91"/>
      <c r="NFI190" s="91"/>
      <c r="NFJ190" s="91"/>
      <c r="NFK190" s="91"/>
      <c r="NFL190" s="91"/>
      <c r="NFM190" s="91"/>
      <c r="NFN190" s="91"/>
      <c r="NFO190" s="91"/>
      <c r="NFP190" s="91"/>
      <c r="NFQ190" s="91"/>
      <c r="NFR190" s="91"/>
      <c r="NFS190" s="91"/>
      <c r="NFT190" s="91"/>
      <c r="NFU190" s="91"/>
      <c r="NFV190" s="91"/>
      <c r="NFW190" s="91"/>
      <c r="NFX190" s="91"/>
      <c r="NFY190" s="91"/>
      <c r="NFZ190" s="91"/>
      <c r="NGA190" s="91"/>
      <c r="NGB190" s="91"/>
      <c r="NGC190" s="91"/>
      <c r="NGD190" s="91"/>
      <c r="NGE190" s="91"/>
      <c r="NGF190" s="91"/>
      <c r="NGG190" s="91"/>
      <c r="NGH190" s="91"/>
      <c r="NGI190" s="91"/>
      <c r="NGJ190" s="91"/>
      <c r="NGK190" s="91"/>
      <c r="NGL190" s="91"/>
      <c r="NGM190" s="91"/>
      <c r="NGN190" s="91"/>
      <c r="NGO190" s="91"/>
      <c r="NGP190" s="91"/>
      <c r="NGQ190" s="91"/>
      <c r="NGR190" s="91"/>
      <c r="NGS190" s="91"/>
      <c r="NGT190" s="91"/>
      <c r="NGU190" s="91"/>
      <c r="NGV190" s="91"/>
      <c r="NGW190" s="91"/>
      <c r="NGX190" s="91"/>
      <c r="NGY190" s="91"/>
      <c r="NGZ190" s="91"/>
      <c r="NHA190" s="91"/>
      <c r="NHB190" s="91"/>
      <c r="NHC190" s="91"/>
      <c r="NHD190" s="91"/>
      <c r="NHE190" s="91"/>
      <c r="NHF190" s="91"/>
      <c r="NHG190" s="91"/>
      <c r="NHH190" s="91"/>
      <c r="NHI190" s="91"/>
      <c r="NHJ190" s="91"/>
      <c r="NHK190" s="91"/>
      <c r="NHL190" s="91"/>
      <c r="NHM190" s="91"/>
      <c r="NHN190" s="91"/>
      <c r="NHO190" s="91"/>
      <c r="NHP190" s="91"/>
      <c r="NHQ190" s="91"/>
      <c r="NHR190" s="91"/>
      <c r="NHS190" s="91"/>
      <c r="NHT190" s="91"/>
      <c r="NHU190" s="91"/>
      <c r="NHV190" s="91"/>
      <c r="NHW190" s="91"/>
      <c r="NHX190" s="91"/>
      <c r="NHY190" s="91"/>
      <c r="NHZ190" s="91"/>
      <c r="NIA190" s="91"/>
      <c r="NIB190" s="91"/>
      <c r="NIC190" s="91"/>
      <c r="NID190" s="91"/>
      <c r="NIE190" s="91"/>
      <c r="NIF190" s="91"/>
      <c r="NIG190" s="91"/>
      <c r="NIH190" s="91"/>
      <c r="NII190" s="91"/>
      <c r="NIJ190" s="91"/>
      <c r="NIK190" s="91"/>
      <c r="NIL190" s="91"/>
      <c r="NIM190" s="91"/>
      <c r="NIN190" s="91"/>
      <c r="NIO190" s="91"/>
      <c r="NIP190" s="91"/>
      <c r="NIQ190" s="91"/>
      <c r="NIR190" s="91"/>
      <c r="NIS190" s="91"/>
      <c r="NIT190" s="91"/>
      <c r="NIU190" s="91"/>
      <c r="NIV190" s="91"/>
      <c r="NIW190" s="91"/>
      <c r="NIX190" s="91"/>
      <c r="NIY190" s="91"/>
      <c r="NIZ190" s="91"/>
      <c r="NJA190" s="91"/>
      <c r="NJB190" s="91"/>
      <c r="NJC190" s="91"/>
      <c r="NJD190" s="91"/>
      <c r="NJE190" s="91"/>
      <c r="NJF190" s="91"/>
      <c r="NJG190" s="91"/>
      <c r="NJH190" s="91"/>
      <c r="NJI190" s="91"/>
      <c r="NJJ190" s="91"/>
      <c r="NJK190" s="91"/>
      <c r="NJL190" s="91"/>
      <c r="NJM190" s="91"/>
      <c r="NJN190" s="91"/>
      <c r="NJO190" s="91"/>
      <c r="NJP190" s="91"/>
      <c r="NJQ190" s="91"/>
      <c r="NJR190" s="91"/>
      <c r="NJS190" s="91"/>
      <c r="NJT190" s="91"/>
      <c r="NJU190" s="91"/>
      <c r="NJV190" s="91"/>
      <c r="NJW190" s="91"/>
      <c r="NJX190" s="91"/>
      <c r="NJY190" s="91"/>
      <c r="NJZ190" s="91"/>
      <c r="NKA190" s="91"/>
      <c r="NKB190" s="91"/>
      <c r="NKC190" s="91"/>
      <c r="NKD190" s="91"/>
      <c r="NKE190" s="91"/>
      <c r="NKF190" s="91"/>
      <c r="NKG190" s="91"/>
      <c r="NKH190" s="91"/>
      <c r="NKI190" s="91"/>
      <c r="NKJ190" s="91"/>
      <c r="NKK190" s="91"/>
      <c r="NKL190" s="91"/>
      <c r="NKM190" s="91"/>
      <c r="NKN190" s="91"/>
      <c r="NKO190" s="91"/>
      <c r="NKP190" s="91"/>
      <c r="NKQ190" s="91"/>
      <c r="NKR190" s="91"/>
      <c r="NKS190" s="91"/>
      <c r="NKT190" s="91"/>
      <c r="NKU190" s="91"/>
      <c r="NKV190" s="91"/>
      <c r="NKW190" s="91"/>
      <c r="NKX190" s="91"/>
      <c r="NKY190" s="91"/>
      <c r="NKZ190" s="91"/>
      <c r="NLA190" s="91"/>
      <c r="NLB190" s="91"/>
      <c r="NLC190" s="91"/>
      <c r="NLD190" s="91"/>
      <c r="NLE190" s="91"/>
      <c r="NLF190" s="91"/>
      <c r="NLG190" s="91"/>
      <c r="NLH190" s="91"/>
      <c r="NLI190" s="91"/>
      <c r="NLJ190" s="91"/>
      <c r="NLK190" s="91"/>
      <c r="NLL190" s="91"/>
      <c r="NLM190" s="91"/>
      <c r="NLN190" s="91"/>
      <c r="NLO190" s="91"/>
      <c r="NLP190" s="91"/>
      <c r="NLQ190" s="91"/>
      <c r="NLR190" s="91"/>
      <c r="NLS190" s="91"/>
      <c r="NLT190" s="91"/>
      <c r="NLU190" s="91"/>
      <c r="NLV190" s="91"/>
      <c r="NLW190" s="91"/>
      <c r="NLX190" s="91"/>
      <c r="NLY190" s="91"/>
      <c r="NLZ190" s="91"/>
      <c r="NMA190" s="91"/>
      <c r="NMB190" s="91"/>
      <c r="NMC190" s="91"/>
      <c r="NMD190" s="91"/>
      <c r="NME190" s="91"/>
      <c r="NMF190" s="91"/>
      <c r="NMG190" s="91"/>
      <c r="NMH190" s="91"/>
      <c r="NMI190" s="91"/>
      <c r="NMJ190" s="91"/>
      <c r="NMK190" s="91"/>
      <c r="NML190" s="91"/>
      <c r="NMM190" s="91"/>
      <c r="NMN190" s="91"/>
      <c r="NMO190" s="91"/>
      <c r="NMP190" s="91"/>
      <c r="NMQ190" s="91"/>
      <c r="NMR190" s="91"/>
      <c r="NMS190" s="91"/>
      <c r="NMT190" s="91"/>
      <c r="NMU190" s="91"/>
      <c r="NMV190" s="91"/>
      <c r="NMW190" s="91"/>
      <c r="NMX190" s="91"/>
      <c r="NMY190" s="91"/>
      <c r="NMZ190" s="91"/>
      <c r="NNA190" s="91"/>
      <c r="NNB190" s="91"/>
      <c r="NNC190" s="91"/>
      <c r="NND190" s="91"/>
      <c r="NNE190" s="91"/>
      <c r="NNF190" s="91"/>
      <c r="NNG190" s="91"/>
      <c r="NNH190" s="91"/>
      <c r="NNI190" s="91"/>
      <c r="NNJ190" s="91"/>
      <c r="NNK190" s="91"/>
      <c r="NNL190" s="91"/>
      <c r="NNM190" s="91"/>
      <c r="NNN190" s="91"/>
      <c r="NNO190" s="91"/>
      <c r="NNP190" s="91"/>
      <c r="NNQ190" s="91"/>
      <c r="NNR190" s="91"/>
      <c r="NNS190" s="91"/>
      <c r="NNT190" s="91"/>
      <c r="NNU190" s="91"/>
      <c r="NNV190" s="91"/>
      <c r="NNW190" s="91"/>
      <c r="NNX190" s="91"/>
      <c r="NNY190" s="91"/>
      <c r="NNZ190" s="91"/>
      <c r="NOA190" s="91"/>
      <c r="NOB190" s="91"/>
      <c r="NOC190" s="91"/>
      <c r="NOD190" s="91"/>
      <c r="NOE190" s="91"/>
      <c r="NOF190" s="91"/>
      <c r="NOG190" s="91"/>
      <c r="NOH190" s="91"/>
      <c r="NOI190" s="91"/>
      <c r="NOJ190" s="91"/>
      <c r="NOK190" s="91"/>
      <c r="NOL190" s="91"/>
      <c r="NOM190" s="91"/>
      <c r="NON190" s="91"/>
      <c r="NOO190" s="91"/>
      <c r="NOP190" s="91"/>
      <c r="NOQ190" s="91"/>
      <c r="NOR190" s="91"/>
      <c r="NOS190" s="91"/>
      <c r="NOT190" s="91"/>
      <c r="NOU190" s="91"/>
      <c r="NOV190" s="91"/>
      <c r="NOW190" s="91"/>
      <c r="NOX190" s="91"/>
      <c r="NOY190" s="91"/>
      <c r="NOZ190" s="91"/>
      <c r="NPA190" s="91"/>
      <c r="NPB190" s="91"/>
      <c r="NPC190" s="91"/>
      <c r="NPD190" s="91"/>
      <c r="NPE190" s="91"/>
      <c r="NPF190" s="91"/>
      <c r="NPG190" s="91"/>
      <c r="NPH190" s="91"/>
      <c r="NPI190" s="91"/>
      <c r="NPJ190" s="91"/>
      <c r="NPK190" s="91"/>
      <c r="NPL190" s="91"/>
      <c r="NPM190" s="91"/>
      <c r="NPN190" s="91"/>
      <c r="NPO190" s="91"/>
      <c r="NPP190" s="91"/>
      <c r="NPQ190" s="91"/>
      <c r="NPR190" s="91"/>
      <c r="NPS190" s="91"/>
      <c r="NPT190" s="91"/>
      <c r="NPU190" s="91"/>
      <c r="NPV190" s="91"/>
      <c r="NPW190" s="91"/>
      <c r="NPX190" s="91"/>
      <c r="NPY190" s="91"/>
      <c r="NPZ190" s="91"/>
      <c r="NQA190" s="91"/>
      <c r="NQB190" s="91"/>
      <c r="NQC190" s="91"/>
      <c r="NQD190" s="91"/>
      <c r="NQE190" s="91"/>
      <c r="NQF190" s="91"/>
      <c r="NQG190" s="91"/>
      <c r="NQH190" s="91"/>
      <c r="NQI190" s="91"/>
      <c r="NQJ190" s="91"/>
      <c r="NQK190" s="91"/>
      <c r="NQL190" s="91"/>
      <c r="NQM190" s="91"/>
      <c r="NQN190" s="91"/>
      <c r="NQO190" s="91"/>
      <c r="NQP190" s="91"/>
      <c r="NQQ190" s="91"/>
      <c r="NQR190" s="91"/>
      <c r="NQS190" s="91"/>
      <c r="NQT190" s="91"/>
      <c r="NQU190" s="91"/>
      <c r="NQV190" s="91"/>
      <c r="NQW190" s="91"/>
      <c r="NQX190" s="91"/>
      <c r="NQY190" s="91"/>
      <c r="NQZ190" s="91"/>
      <c r="NRA190" s="91"/>
      <c r="NRB190" s="91"/>
      <c r="NRC190" s="91"/>
      <c r="NRD190" s="91"/>
      <c r="NRE190" s="91"/>
      <c r="NRF190" s="91"/>
      <c r="NRG190" s="91"/>
      <c r="NRH190" s="91"/>
      <c r="NRI190" s="91"/>
      <c r="NRJ190" s="91"/>
      <c r="NRK190" s="91"/>
      <c r="NRL190" s="91"/>
      <c r="NRM190" s="91"/>
      <c r="NRN190" s="91"/>
      <c r="NRO190" s="91"/>
      <c r="NRP190" s="91"/>
      <c r="NRQ190" s="91"/>
      <c r="NRR190" s="91"/>
      <c r="NRS190" s="91"/>
      <c r="NRT190" s="91"/>
      <c r="NRU190" s="91"/>
      <c r="NRV190" s="91"/>
      <c r="NRW190" s="91"/>
      <c r="NRX190" s="91"/>
      <c r="NRY190" s="91"/>
      <c r="NRZ190" s="91"/>
      <c r="NSA190" s="91"/>
      <c r="NSB190" s="91"/>
      <c r="NSC190" s="91"/>
      <c r="NSD190" s="91"/>
      <c r="NSE190" s="91"/>
      <c r="NSF190" s="91"/>
      <c r="NSG190" s="91"/>
      <c r="NSH190" s="91"/>
      <c r="NSI190" s="91"/>
      <c r="NSJ190" s="91"/>
      <c r="NSK190" s="91"/>
      <c r="NSL190" s="91"/>
      <c r="NSM190" s="91"/>
      <c r="NSN190" s="91"/>
      <c r="NSO190" s="91"/>
      <c r="NSP190" s="91"/>
      <c r="NSQ190" s="91"/>
      <c r="NSR190" s="91"/>
      <c r="NSS190" s="91"/>
      <c r="NST190" s="91"/>
      <c r="NSU190" s="91"/>
      <c r="NSV190" s="91"/>
      <c r="NSW190" s="91"/>
      <c r="NSX190" s="91"/>
      <c r="NSY190" s="91"/>
      <c r="NSZ190" s="91"/>
      <c r="NTA190" s="91"/>
      <c r="NTB190" s="91"/>
      <c r="NTC190" s="91"/>
      <c r="NTD190" s="91"/>
      <c r="NTE190" s="91"/>
      <c r="NTF190" s="91"/>
      <c r="NTG190" s="91"/>
      <c r="NTH190" s="91"/>
      <c r="NTI190" s="91"/>
      <c r="NTJ190" s="91"/>
      <c r="NTK190" s="91"/>
      <c r="NTL190" s="91"/>
      <c r="NTM190" s="91"/>
      <c r="NTN190" s="91"/>
      <c r="NTO190" s="91"/>
      <c r="NTP190" s="91"/>
      <c r="NTQ190" s="91"/>
      <c r="NTR190" s="91"/>
      <c r="NTS190" s="91"/>
      <c r="NTT190" s="91"/>
      <c r="NTU190" s="91"/>
      <c r="NTV190" s="91"/>
      <c r="NTW190" s="91"/>
      <c r="NTX190" s="91"/>
      <c r="NTY190" s="91"/>
      <c r="NTZ190" s="91"/>
      <c r="NUA190" s="91"/>
      <c r="NUB190" s="91"/>
      <c r="NUC190" s="91"/>
      <c r="NUD190" s="91"/>
      <c r="NUE190" s="91"/>
      <c r="NUF190" s="91"/>
      <c r="NUG190" s="91"/>
      <c r="NUH190" s="91"/>
      <c r="NUI190" s="91"/>
      <c r="NUJ190" s="91"/>
      <c r="NUK190" s="91"/>
      <c r="NUL190" s="91"/>
      <c r="NUM190" s="91"/>
      <c r="NUN190" s="91"/>
      <c r="NUO190" s="91"/>
      <c r="NUP190" s="91"/>
      <c r="NUQ190" s="91"/>
      <c r="NUR190" s="91"/>
      <c r="NUS190" s="91"/>
      <c r="NUT190" s="91"/>
      <c r="NUU190" s="91"/>
      <c r="NUV190" s="91"/>
      <c r="NUW190" s="91"/>
      <c r="NUX190" s="91"/>
      <c r="NUY190" s="91"/>
      <c r="NUZ190" s="91"/>
      <c r="NVA190" s="91"/>
      <c r="NVB190" s="91"/>
      <c r="NVC190" s="91"/>
      <c r="NVD190" s="91"/>
      <c r="NVE190" s="91"/>
      <c r="NVF190" s="91"/>
      <c r="NVG190" s="91"/>
      <c r="NVH190" s="91"/>
      <c r="NVI190" s="91"/>
      <c r="NVJ190" s="91"/>
      <c r="NVK190" s="91"/>
      <c r="NVL190" s="91"/>
      <c r="NVM190" s="91"/>
      <c r="NVN190" s="91"/>
      <c r="NVO190" s="91"/>
      <c r="NVP190" s="91"/>
      <c r="NVQ190" s="91"/>
      <c r="NVR190" s="91"/>
      <c r="NVS190" s="91"/>
      <c r="NVT190" s="91"/>
      <c r="NVU190" s="91"/>
      <c r="NVV190" s="91"/>
      <c r="NVW190" s="91"/>
      <c r="NVX190" s="91"/>
      <c r="NVY190" s="91"/>
      <c r="NVZ190" s="91"/>
      <c r="NWA190" s="91"/>
      <c r="NWB190" s="91"/>
      <c r="NWC190" s="91"/>
      <c r="NWD190" s="91"/>
      <c r="NWE190" s="91"/>
      <c r="NWF190" s="91"/>
      <c r="NWG190" s="91"/>
      <c r="NWH190" s="91"/>
      <c r="NWI190" s="91"/>
      <c r="NWJ190" s="91"/>
      <c r="NWK190" s="91"/>
      <c r="NWL190" s="91"/>
      <c r="NWM190" s="91"/>
      <c r="NWN190" s="91"/>
      <c r="NWO190" s="91"/>
      <c r="NWP190" s="91"/>
      <c r="NWQ190" s="91"/>
      <c r="NWR190" s="91"/>
      <c r="NWS190" s="91"/>
      <c r="NWT190" s="91"/>
      <c r="NWU190" s="91"/>
      <c r="NWV190" s="91"/>
      <c r="NWW190" s="91"/>
      <c r="NWX190" s="91"/>
      <c r="NWY190" s="91"/>
      <c r="NWZ190" s="91"/>
      <c r="NXA190" s="91"/>
      <c r="NXB190" s="91"/>
      <c r="NXC190" s="91"/>
      <c r="NXD190" s="91"/>
      <c r="NXE190" s="91"/>
      <c r="NXF190" s="91"/>
      <c r="NXG190" s="91"/>
      <c r="NXH190" s="91"/>
      <c r="NXI190" s="91"/>
      <c r="NXJ190" s="91"/>
      <c r="NXK190" s="91"/>
      <c r="NXL190" s="91"/>
      <c r="NXM190" s="91"/>
      <c r="NXN190" s="91"/>
      <c r="NXO190" s="91"/>
      <c r="NXP190" s="91"/>
      <c r="NXQ190" s="91"/>
      <c r="NXR190" s="91"/>
      <c r="NXS190" s="91"/>
      <c r="NXT190" s="91"/>
      <c r="NXU190" s="91"/>
      <c r="NXV190" s="91"/>
      <c r="NXW190" s="91"/>
      <c r="NXX190" s="91"/>
      <c r="NXY190" s="91"/>
      <c r="NXZ190" s="91"/>
      <c r="NYA190" s="91"/>
      <c r="NYB190" s="91"/>
      <c r="NYC190" s="91"/>
      <c r="NYD190" s="91"/>
      <c r="NYE190" s="91"/>
      <c r="NYF190" s="91"/>
      <c r="NYG190" s="91"/>
      <c r="NYH190" s="91"/>
      <c r="NYI190" s="91"/>
      <c r="NYJ190" s="91"/>
      <c r="NYK190" s="91"/>
      <c r="NYL190" s="91"/>
      <c r="NYM190" s="91"/>
      <c r="NYN190" s="91"/>
      <c r="NYO190" s="91"/>
      <c r="NYP190" s="91"/>
      <c r="NYQ190" s="91"/>
      <c r="NYR190" s="91"/>
      <c r="NYS190" s="91"/>
      <c r="NYT190" s="91"/>
      <c r="NYU190" s="91"/>
      <c r="NYV190" s="91"/>
      <c r="NYW190" s="91"/>
      <c r="NYX190" s="91"/>
      <c r="NYY190" s="91"/>
      <c r="NYZ190" s="91"/>
      <c r="NZA190" s="91"/>
      <c r="NZB190" s="91"/>
      <c r="NZC190" s="91"/>
      <c r="NZD190" s="91"/>
      <c r="NZE190" s="91"/>
      <c r="NZF190" s="91"/>
      <c r="NZG190" s="91"/>
      <c r="NZH190" s="91"/>
      <c r="NZI190" s="91"/>
      <c r="NZJ190" s="91"/>
      <c r="NZK190" s="91"/>
      <c r="NZL190" s="91"/>
      <c r="NZM190" s="91"/>
      <c r="NZN190" s="91"/>
      <c r="NZO190" s="91"/>
      <c r="NZP190" s="91"/>
      <c r="NZQ190" s="91"/>
      <c r="NZR190" s="91"/>
      <c r="NZS190" s="91"/>
      <c r="NZT190" s="91"/>
      <c r="NZU190" s="91"/>
      <c r="NZV190" s="91"/>
      <c r="NZW190" s="91"/>
      <c r="NZX190" s="91"/>
      <c r="NZY190" s="91"/>
      <c r="NZZ190" s="91"/>
      <c r="OAA190" s="91"/>
      <c r="OAB190" s="91"/>
      <c r="OAC190" s="91"/>
      <c r="OAD190" s="91"/>
      <c r="OAE190" s="91"/>
      <c r="OAF190" s="91"/>
      <c r="OAG190" s="91"/>
      <c r="OAH190" s="91"/>
      <c r="OAI190" s="91"/>
      <c r="OAJ190" s="91"/>
      <c r="OAK190" s="91"/>
      <c r="OAL190" s="91"/>
      <c r="OAM190" s="91"/>
      <c r="OAN190" s="91"/>
      <c r="OAO190" s="91"/>
      <c r="OAP190" s="91"/>
      <c r="OAQ190" s="91"/>
      <c r="OAR190" s="91"/>
      <c r="OAS190" s="91"/>
      <c r="OAT190" s="91"/>
      <c r="OAU190" s="91"/>
      <c r="OAV190" s="91"/>
      <c r="OAW190" s="91"/>
      <c r="OAX190" s="91"/>
      <c r="OAY190" s="91"/>
      <c r="OAZ190" s="91"/>
      <c r="OBA190" s="91"/>
      <c r="OBB190" s="91"/>
      <c r="OBC190" s="91"/>
      <c r="OBD190" s="91"/>
      <c r="OBE190" s="91"/>
      <c r="OBF190" s="91"/>
      <c r="OBG190" s="91"/>
      <c r="OBH190" s="91"/>
      <c r="OBI190" s="91"/>
      <c r="OBJ190" s="91"/>
      <c r="OBK190" s="91"/>
      <c r="OBL190" s="91"/>
      <c r="OBM190" s="91"/>
      <c r="OBN190" s="91"/>
      <c r="OBO190" s="91"/>
      <c r="OBP190" s="91"/>
      <c r="OBQ190" s="91"/>
      <c r="OBR190" s="91"/>
      <c r="OBS190" s="91"/>
      <c r="OBT190" s="91"/>
      <c r="OBU190" s="91"/>
      <c r="OBV190" s="91"/>
      <c r="OBW190" s="91"/>
      <c r="OBX190" s="91"/>
      <c r="OBY190" s="91"/>
      <c r="OBZ190" s="91"/>
      <c r="OCA190" s="91"/>
      <c r="OCB190" s="91"/>
      <c r="OCC190" s="91"/>
      <c r="OCD190" s="91"/>
      <c r="OCE190" s="91"/>
      <c r="OCF190" s="91"/>
      <c r="OCG190" s="91"/>
      <c r="OCH190" s="91"/>
      <c r="OCI190" s="91"/>
      <c r="OCJ190" s="91"/>
      <c r="OCK190" s="91"/>
      <c r="OCL190" s="91"/>
      <c r="OCM190" s="91"/>
      <c r="OCN190" s="91"/>
      <c r="OCO190" s="91"/>
      <c r="OCP190" s="91"/>
      <c r="OCQ190" s="91"/>
      <c r="OCR190" s="91"/>
      <c r="OCS190" s="91"/>
      <c r="OCT190" s="91"/>
      <c r="OCU190" s="91"/>
      <c r="OCV190" s="91"/>
      <c r="OCW190" s="91"/>
      <c r="OCX190" s="91"/>
      <c r="OCY190" s="91"/>
      <c r="OCZ190" s="91"/>
      <c r="ODA190" s="91"/>
      <c r="ODB190" s="91"/>
      <c r="ODC190" s="91"/>
      <c r="ODD190" s="91"/>
      <c r="ODE190" s="91"/>
      <c r="ODF190" s="91"/>
      <c r="ODG190" s="91"/>
      <c r="ODH190" s="91"/>
      <c r="ODI190" s="91"/>
      <c r="ODJ190" s="91"/>
      <c r="ODK190" s="91"/>
      <c r="ODL190" s="91"/>
      <c r="ODM190" s="91"/>
      <c r="ODN190" s="91"/>
      <c r="ODO190" s="91"/>
      <c r="ODP190" s="91"/>
      <c r="ODQ190" s="91"/>
      <c r="ODR190" s="91"/>
      <c r="ODS190" s="91"/>
      <c r="ODT190" s="91"/>
      <c r="ODU190" s="91"/>
      <c r="ODV190" s="91"/>
      <c r="ODW190" s="91"/>
      <c r="ODX190" s="91"/>
      <c r="ODY190" s="91"/>
      <c r="ODZ190" s="91"/>
      <c r="OEA190" s="91"/>
      <c r="OEB190" s="91"/>
      <c r="OEC190" s="91"/>
      <c r="OED190" s="91"/>
      <c r="OEE190" s="91"/>
      <c r="OEF190" s="91"/>
      <c r="OEG190" s="91"/>
      <c r="OEH190" s="91"/>
      <c r="OEI190" s="91"/>
      <c r="OEJ190" s="91"/>
      <c r="OEK190" s="91"/>
      <c r="OEL190" s="91"/>
      <c r="OEM190" s="91"/>
      <c r="OEN190" s="91"/>
      <c r="OEO190" s="91"/>
      <c r="OEP190" s="91"/>
      <c r="OEQ190" s="91"/>
      <c r="OER190" s="91"/>
      <c r="OES190" s="91"/>
      <c r="OET190" s="91"/>
      <c r="OEU190" s="91"/>
      <c r="OEV190" s="91"/>
      <c r="OEW190" s="91"/>
      <c r="OEX190" s="91"/>
      <c r="OEY190" s="91"/>
      <c r="OEZ190" s="91"/>
      <c r="OFA190" s="91"/>
      <c r="OFB190" s="91"/>
      <c r="OFC190" s="91"/>
      <c r="OFD190" s="91"/>
      <c r="OFE190" s="91"/>
      <c r="OFF190" s="91"/>
      <c r="OFG190" s="91"/>
      <c r="OFH190" s="91"/>
      <c r="OFI190" s="91"/>
      <c r="OFJ190" s="91"/>
      <c r="OFK190" s="91"/>
      <c r="OFL190" s="91"/>
      <c r="OFM190" s="91"/>
      <c r="OFN190" s="91"/>
      <c r="OFO190" s="91"/>
      <c r="OFP190" s="91"/>
      <c r="OFQ190" s="91"/>
      <c r="OFR190" s="91"/>
      <c r="OFS190" s="91"/>
      <c r="OFT190" s="91"/>
      <c r="OFU190" s="91"/>
      <c r="OFV190" s="91"/>
      <c r="OFW190" s="91"/>
      <c r="OFX190" s="91"/>
      <c r="OFY190" s="91"/>
      <c r="OFZ190" s="91"/>
      <c r="OGA190" s="91"/>
      <c r="OGB190" s="91"/>
      <c r="OGC190" s="91"/>
      <c r="OGD190" s="91"/>
      <c r="OGE190" s="91"/>
      <c r="OGF190" s="91"/>
      <c r="OGG190" s="91"/>
      <c r="OGH190" s="91"/>
      <c r="OGI190" s="91"/>
      <c r="OGJ190" s="91"/>
      <c r="OGK190" s="91"/>
      <c r="OGL190" s="91"/>
      <c r="OGM190" s="91"/>
      <c r="OGN190" s="91"/>
      <c r="OGO190" s="91"/>
      <c r="OGP190" s="91"/>
      <c r="OGQ190" s="91"/>
      <c r="OGR190" s="91"/>
      <c r="OGS190" s="91"/>
      <c r="OGT190" s="91"/>
      <c r="OGU190" s="91"/>
      <c r="OGV190" s="91"/>
      <c r="OGW190" s="91"/>
      <c r="OGX190" s="91"/>
      <c r="OGY190" s="91"/>
      <c r="OGZ190" s="91"/>
      <c r="OHA190" s="91"/>
      <c r="OHB190" s="91"/>
      <c r="OHC190" s="91"/>
      <c r="OHD190" s="91"/>
      <c r="OHE190" s="91"/>
      <c r="OHF190" s="91"/>
      <c r="OHG190" s="91"/>
      <c r="OHH190" s="91"/>
      <c r="OHI190" s="91"/>
      <c r="OHJ190" s="91"/>
      <c r="OHK190" s="91"/>
      <c r="OHL190" s="91"/>
      <c r="OHM190" s="91"/>
      <c r="OHN190" s="91"/>
      <c r="OHO190" s="91"/>
      <c r="OHP190" s="91"/>
      <c r="OHQ190" s="91"/>
      <c r="OHR190" s="91"/>
      <c r="OHS190" s="91"/>
      <c r="OHT190" s="91"/>
      <c r="OHU190" s="91"/>
      <c r="OHV190" s="91"/>
      <c r="OHW190" s="91"/>
      <c r="OHX190" s="91"/>
      <c r="OHY190" s="91"/>
      <c r="OHZ190" s="91"/>
      <c r="OIA190" s="91"/>
      <c r="OIB190" s="91"/>
      <c r="OIC190" s="91"/>
      <c r="OID190" s="91"/>
      <c r="OIE190" s="91"/>
      <c r="OIF190" s="91"/>
      <c r="OIG190" s="91"/>
      <c r="OIH190" s="91"/>
      <c r="OII190" s="91"/>
      <c r="OIJ190" s="91"/>
      <c r="OIK190" s="91"/>
      <c r="OIL190" s="91"/>
      <c r="OIM190" s="91"/>
      <c r="OIN190" s="91"/>
      <c r="OIO190" s="91"/>
      <c r="OIP190" s="91"/>
      <c r="OIQ190" s="91"/>
      <c r="OIR190" s="91"/>
      <c r="OIS190" s="91"/>
      <c r="OIT190" s="91"/>
      <c r="OIU190" s="91"/>
      <c r="OIV190" s="91"/>
      <c r="OIW190" s="91"/>
      <c r="OIX190" s="91"/>
      <c r="OIY190" s="91"/>
      <c r="OIZ190" s="91"/>
      <c r="OJA190" s="91"/>
      <c r="OJB190" s="91"/>
      <c r="OJC190" s="91"/>
      <c r="OJD190" s="91"/>
      <c r="OJE190" s="91"/>
      <c r="OJF190" s="91"/>
      <c r="OJG190" s="91"/>
      <c r="OJH190" s="91"/>
      <c r="OJI190" s="91"/>
      <c r="OJJ190" s="91"/>
      <c r="OJK190" s="91"/>
      <c r="OJL190" s="91"/>
      <c r="OJM190" s="91"/>
      <c r="OJN190" s="91"/>
      <c r="OJO190" s="91"/>
      <c r="OJP190" s="91"/>
      <c r="OJQ190" s="91"/>
      <c r="OJR190" s="91"/>
      <c r="OJS190" s="91"/>
      <c r="OJT190" s="91"/>
      <c r="OJU190" s="91"/>
      <c r="OJV190" s="91"/>
      <c r="OJW190" s="91"/>
      <c r="OJX190" s="91"/>
      <c r="OJY190" s="91"/>
      <c r="OJZ190" s="91"/>
      <c r="OKA190" s="91"/>
      <c r="OKB190" s="91"/>
      <c r="OKC190" s="91"/>
      <c r="OKD190" s="91"/>
      <c r="OKE190" s="91"/>
      <c r="OKF190" s="91"/>
      <c r="OKG190" s="91"/>
      <c r="OKH190" s="91"/>
      <c r="OKI190" s="91"/>
      <c r="OKJ190" s="91"/>
      <c r="OKK190" s="91"/>
      <c r="OKL190" s="91"/>
      <c r="OKM190" s="91"/>
      <c r="OKN190" s="91"/>
      <c r="OKO190" s="91"/>
      <c r="OKP190" s="91"/>
      <c r="OKQ190" s="91"/>
      <c r="OKR190" s="91"/>
      <c r="OKS190" s="91"/>
      <c r="OKT190" s="91"/>
      <c r="OKU190" s="91"/>
      <c r="OKV190" s="91"/>
      <c r="OKW190" s="91"/>
      <c r="OKX190" s="91"/>
      <c r="OKY190" s="91"/>
      <c r="OKZ190" s="91"/>
      <c r="OLA190" s="91"/>
      <c r="OLB190" s="91"/>
      <c r="OLC190" s="91"/>
      <c r="OLD190" s="91"/>
      <c r="OLE190" s="91"/>
      <c r="OLF190" s="91"/>
      <c r="OLG190" s="91"/>
      <c r="OLH190" s="91"/>
      <c r="OLI190" s="91"/>
      <c r="OLJ190" s="91"/>
      <c r="OLK190" s="91"/>
      <c r="OLL190" s="91"/>
      <c r="OLM190" s="91"/>
      <c r="OLN190" s="91"/>
      <c r="OLO190" s="91"/>
      <c r="OLP190" s="91"/>
      <c r="OLQ190" s="91"/>
      <c r="OLR190" s="91"/>
      <c r="OLS190" s="91"/>
      <c r="OLT190" s="91"/>
      <c r="OLU190" s="91"/>
      <c r="OLV190" s="91"/>
      <c r="OLW190" s="91"/>
      <c r="OLX190" s="91"/>
      <c r="OLY190" s="91"/>
      <c r="OLZ190" s="91"/>
      <c r="OMA190" s="91"/>
      <c r="OMB190" s="91"/>
      <c r="OMC190" s="91"/>
      <c r="OMD190" s="91"/>
      <c r="OME190" s="91"/>
      <c r="OMF190" s="91"/>
      <c r="OMG190" s="91"/>
      <c r="OMH190" s="91"/>
      <c r="OMI190" s="91"/>
      <c r="OMJ190" s="91"/>
      <c r="OMK190" s="91"/>
      <c r="OML190" s="91"/>
      <c r="OMM190" s="91"/>
      <c r="OMN190" s="91"/>
      <c r="OMO190" s="91"/>
      <c r="OMP190" s="91"/>
      <c r="OMQ190" s="91"/>
      <c r="OMR190" s="91"/>
      <c r="OMS190" s="91"/>
      <c r="OMT190" s="91"/>
      <c r="OMU190" s="91"/>
      <c r="OMV190" s="91"/>
      <c r="OMW190" s="91"/>
      <c r="OMX190" s="91"/>
      <c r="OMY190" s="91"/>
      <c r="OMZ190" s="91"/>
      <c r="ONA190" s="91"/>
      <c r="ONB190" s="91"/>
      <c r="ONC190" s="91"/>
      <c r="OND190" s="91"/>
      <c r="ONE190" s="91"/>
      <c r="ONF190" s="91"/>
      <c r="ONG190" s="91"/>
      <c r="ONH190" s="91"/>
      <c r="ONI190" s="91"/>
      <c r="ONJ190" s="91"/>
      <c r="ONK190" s="91"/>
      <c r="ONL190" s="91"/>
      <c r="ONM190" s="91"/>
      <c r="ONN190" s="91"/>
      <c r="ONO190" s="91"/>
      <c r="ONP190" s="91"/>
      <c r="ONQ190" s="91"/>
      <c r="ONR190" s="91"/>
      <c r="ONS190" s="91"/>
      <c r="ONT190" s="91"/>
      <c r="ONU190" s="91"/>
      <c r="ONV190" s="91"/>
      <c r="ONW190" s="91"/>
      <c r="ONX190" s="91"/>
      <c r="ONY190" s="91"/>
      <c r="ONZ190" s="91"/>
      <c r="OOA190" s="91"/>
      <c r="OOB190" s="91"/>
      <c r="OOC190" s="91"/>
      <c r="OOD190" s="91"/>
      <c r="OOE190" s="91"/>
      <c r="OOF190" s="91"/>
      <c r="OOG190" s="91"/>
      <c r="OOH190" s="91"/>
      <c r="OOI190" s="91"/>
      <c r="OOJ190" s="91"/>
      <c r="OOK190" s="91"/>
      <c r="OOL190" s="91"/>
      <c r="OOM190" s="91"/>
      <c r="OON190" s="91"/>
      <c r="OOO190" s="91"/>
      <c r="OOP190" s="91"/>
      <c r="OOQ190" s="91"/>
      <c r="OOR190" s="91"/>
      <c r="OOS190" s="91"/>
      <c r="OOT190" s="91"/>
      <c r="OOU190" s="91"/>
      <c r="OOV190" s="91"/>
      <c r="OOW190" s="91"/>
      <c r="OOX190" s="91"/>
      <c r="OOY190" s="91"/>
      <c r="OOZ190" s="91"/>
      <c r="OPA190" s="91"/>
      <c r="OPB190" s="91"/>
      <c r="OPC190" s="91"/>
      <c r="OPD190" s="91"/>
      <c r="OPE190" s="91"/>
      <c r="OPF190" s="91"/>
      <c r="OPG190" s="91"/>
      <c r="OPH190" s="91"/>
      <c r="OPI190" s="91"/>
      <c r="OPJ190" s="91"/>
      <c r="OPK190" s="91"/>
      <c r="OPL190" s="91"/>
      <c r="OPM190" s="91"/>
      <c r="OPN190" s="91"/>
      <c r="OPO190" s="91"/>
      <c r="OPP190" s="91"/>
      <c r="OPQ190" s="91"/>
      <c r="OPR190" s="91"/>
      <c r="OPS190" s="91"/>
      <c r="OPT190" s="91"/>
      <c r="OPU190" s="91"/>
      <c r="OPV190" s="91"/>
      <c r="OPW190" s="91"/>
      <c r="OPX190" s="91"/>
      <c r="OPY190" s="91"/>
      <c r="OPZ190" s="91"/>
      <c r="OQA190" s="91"/>
      <c r="OQB190" s="91"/>
      <c r="OQC190" s="91"/>
      <c r="OQD190" s="91"/>
      <c r="OQE190" s="91"/>
      <c r="OQF190" s="91"/>
      <c r="OQG190" s="91"/>
      <c r="OQH190" s="91"/>
      <c r="OQI190" s="91"/>
      <c r="OQJ190" s="91"/>
      <c r="OQK190" s="91"/>
      <c r="OQL190" s="91"/>
      <c r="OQM190" s="91"/>
      <c r="OQN190" s="91"/>
      <c r="OQO190" s="91"/>
      <c r="OQP190" s="91"/>
      <c r="OQQ190" s="91"/>
      <c r="OQR190" s="91"/>
      <c r="OQS190" s="91"/>
      <c r="OQT190" s="91"/>
      <c r="OQU190" s="91"/>
      <c r="OQV190" s="91"/>
      <c r="OQW190" s="91"/>
      <c r="OQX190" s="91"/>
      <c r="OQY190" s="91"/>
      <c r="OQZ190" s="91"/>
      <c r="ORA190" s="91"/>
      <c r="ORB190" s="91"/>
      <c r="ORC190" s="91"/>
      <c r="ORD190" s="91"/>
      <c r="ORE190" s="91"/>
      <c r="ORF190" s="91"/>
      <c r="ORG190" s="91"/>
      <c r="ORH190" s="91"/>
      <c r="ORI190" s="91"/>
      <c r="ORJ190" s="91"/>
      <c r="ORK190" s="91"/>
      <c r="ORL190" s="91"/>
      <c r="ORM190" s="91"/>
      <c r="ORN190" s="91"/>
      <c r="ORO190" s="91"/>
      <c r="ORP190" s="91"/>
      <c r="ORQ190" s="91"/>
      <c r="ORR190" s="91"/>
      <c r="ORS190" s="91"/>
      <c r="ORT190" s="91"/>
      <c r="ORU190" s="91"/>
      <c r="ORV190" s="91"/>
      <c r="ORW190" s="91"/>
      <c r="ORX190" s="91"/>
      <c r="ORY190" s="91"/>
      <c r="ORZ190" s="91"/>
      <c r="OSA190" s="91"/>
      <c r="OSB190" s="91"/>
      <c r="OSC190" s="91"/>
      <c r="OSD190" s="91"/>
      <c r="OSE190" s="91"/>
      <c r="OSF190" s="91"/>
      <c r="OSG190" s="91"/>
      <c r="OSH190" s="91"/>
      <c r="OSI190" s="91"/>
      <c r="OSJ190" s="91"/>
      <c r="OSK190" s="91"/>
      <c r="OSL190" s="91"/>
      <c r="OSM190" s="91"/>
      <c r="OSN190" s="91"/>
      <c r="OSO190" s="91"/>
      <c r="OSP190" s="91"/>
      <c r="OSQ190" s="91"/>
      <c r="OSR190" s="91"/>
      <c r="OSS190" s="91"/>
      <c r="OST190" s="91"/>
      <c r="OSU190" s="91"/>
      <c r="OSV190" s="91"/>
      <c r="OSW190" s="91"/>
      <c r="OSX190" s="91"/>
      <c r="OSY190" s="91"/>
      <c r="OSZ190" s="91"/>
      <c r="OTA190" s="91"/>
      <c r="OTB190" s="91"/>
      <c r="OTC190" s="91"/>
      <c r="OTD190" s="91"/>
      <c r="OTE190" s="91"/>
      <c r="OTF190" s="91"/>
      <c r="OTG190" s="91"/>
      <c r="OTH190" s="91"/>
      <c r="OTI190" s="91"/>
      <c r="OTJ190" s="91"/>
      <c r="OTK190" s="91"/>
      <c r="OTL190" s="91"/>
      <c r="OTM190" s="91"/>
      <c r="OTN190" s="91"/>
      <c r="OTO190" s="91"/>
      <c r="OTP190" s="91"/>
      <c r="OTQ190" s="91"/>
      <c r="OTR190" s="91"/>
      <c r="OTS190" s="91"/>
      <c r="OTT190" s="91"/>
      <c r="OTU190" s="91"/>
      <c r="OTV190" s="91"/>
      <c r="OTW190" s="91"/>
      <c r="OTX190" s="91"/>
      <c r="OTY190" s="91"/>
      <c r="OTZ190" s="91"/>
      <c r="OUA190" s="91"/>
      <c r="OUB190" s="91"/>
      <c r="OUC190" s="91"/>
      <c r="OUD190" s="91"/>
      <c r="OUE190" s="91"/>
      <c r="OUF190" s="91"/>
      <c r="OUG190" s="91"/>
      <c r="OUH190" s="91"/>
      <c r="OUI190" s="91"/>
      <c r="OUJ190" s="91"/>
      <c r="OUK190" s="91"/>
      <c r="OUL190" s="91"/>
      <c r="OUM190" s="91"/>
      <c r="OUN190" s="91"/>
      <c r="OUO190" s="91"/>
      <c r="OUP190" s="91"/>
      <c r="OUQ190" s="91"/>
      <c r="OUR190" s="91"/>
      <c r="OUS190" s="91"/>
      <c r="OUT190" s="91"/>
      <c r="OUU190" s="91"/>
      <c r="OUV190" s="91"/>
      <c r="OUW190" s="91"/>
      <c r="OUX190" s="91"/>
      <c r="OUY190" s="91"/>
      <c r="OUZ190" s="91"/>
      <c r="OVA190" s="91"/>
      <c r="OVB190" s="91"/>
      <c r="OVC190" s="91"/>
      <c r="OVD190" s="91"/>
      <c r="OVE190" s="91"/>
      <c r="OVF190" s="91"/>
      <c r="OVG190" s="91"/>
      <c r="OVH190" s="91"/>
      <c r="OVI190" s="91"/>
      <c r="OVJ190" s="91"/>
      <c r="OVK190" s="91"/>
      <c r="OVL190" s="91"/>
      <c r="OVM190" s="91"/>
      <c r="OVN190" s="91"/>
      <c r="OVO190" s="91"/>
      <c r="OVP190" s="91"/>
      <c r="OVQ190" s="91"/>
      <c r="OVR190" s="91"/>
      <c r="OVS190" s="91"/>
      <c r="OVT190" s="91"/>
      <c r="OVU190" s="91"/>
      <c r="OVV190" s="91"/>
      <c r="OVW190" s="91"/>
      <c r="OVX190" s="91"/>
      <c r="OVY190" s="91"/>
      <c r="OVZ190" s="91"/>
      <c r="OWA190" s="91"/>
      <c r="OWB190" s="91"/>
      <c r="OWC190" s="91"/>
      <c r="OWD190" s="91"/>
      <c r="OWE190" s="91"/>
      <c r="OWF190" s="91"/>
      <c r="OWG190" s="91"/>
      <c r="OWH190" s="91"/>
      <c r="OWI190" s="91"/>
      <c r="OWJ190" s="91"/>
      <c r="OWK190" s="91"/>
      <c r="OWL190" s="91"/>
      <c r="OWM190" s="91"/>
      <c r="OWN190" s="91"/>
      <c r="OWO190" s="91"/>
      <c r="OWP190" s="91"/>
      <c r="OWQ190" s="91"/>
      <c r="OWR190" s="91"/>
      <c r="OWS190" s="91"/>
      <c r="OWT190" s="91"/>
      <c r="OWU190" s="91"/>
      <c r="OWV190" s="91"/>
      <c r="OWW190" s="91"/>
      <c r="OWX190" s="91"/>
      <c r="OWY190" s="91"/>
      <c r="OWZ190" s="91"/>
      <c r="OXA190" s="91"/>
      <c r="OXB190" s="91"/>
      <c r="OXC190" s="91"/>
      <c r="OXD190" s="91"/>
      <c r="OXE190" s="91"/>
      <c r="OXF190" s="91"/>
      <c r="OXG190" s="91"/>
      <c r="OXH190" s="91"/>
      <c r="OXI190" s="91"/>
      <c r="OXJ190" s="91"/>
      <c r="OXK190" s="91"/>
      <c r="OXL190" s="91"/>
      <c r="OXM190" s="91"/>
      <c r="OXN190" s="91"/>
      <c r="OXO190" s="91"/>
      <c r="OXP190" s="91"/>
      <c r="OXQ190" s="91"/>
      <c r="OXR190" s="91"/>
      <c r="OXS190" s="91"/>
      <c r="OXT190" s="91"/>
      <c r="OXU190" s="91"/>
      <c r="OXV190" s="91"/>
      <c r="OXW190" s="91"/>
      <c r="OXX190" s="91"/>
      <c r="OXY190" s="91"/>
      <c r="OXZ190" s="91"/>
      <c r="OYA190" s="91"/>
      <c r="OYB190" s="91"/>
      <c r="OYC190" s="91"/>
      <c r="OYD190" s="91"/>
      <c r="OYE190" s="91"/>
      <c r="OYF190" s="91"/>
      <c r="OYG190" s="91"/>
      <c r="OYH190" s="91"/>
      <c r="OYI190" s="91"/>
      <c r="OYJ190" s="91"/>
      <c r="OYK190" s="91"/>
      <c r="OYL190" s="91"/>
      <c r="OYM190" s="91"/>
      <c r="OYN190" s="91"/>
      <c r="OYO190" s="91"/>
      <c r="OYP190" s="91"/>
      <c r="OYQ190" s="91"/>
      <c r="OYR190" s="91"/>
      <c r="OYS190" s="91"/>
      <c r="OYT190" s="91"/>
      <c r="OYU190" s="91"/>
      <c r="OYV190" s="91"/>
      <c r="OYW190" s="91"/>
      <c r="OYX190" s="91"/>
      <c r="OYY190" s="91"/>
      <c r="OYZ190" s="91"/>
      <c r="OZA190" s="91"/>
      <c r="OZB190" s="91"/>
      <c r="OZC190" s="91"/>
      <c r="OZD190" s="91"/>
      <c r="OZE190" s="91"/>
      <c r="OZF190" s="91"/>
      <c r="OZG190" s="91"/>
      <c r="OZH190" s="91"/>
      <c r="OZI190" s="91"/>
      <c r="OZJ190" s="91"/>
      <c r="OZK190" s="91"/>
      <c r="OZL190" s="91"/>
      <c r="OZM190" s="91"/>
      <c r="OZN190" s="91"/>
      <c r="OZO190" s="91"/>
      <c r="OZP190" s="91"/>
      <c r="OZQ190" s="91"/>
      <c r="OZR190" s="91"/>
      <c r="OZS190" s="91"/>
      <c r="OZT190" s="91"/>
      <c r="OZU190" s="91"/>
      <c r="OZV190" s="91"/>
      <c r="OZW190" s="91"/>
      <c r="OZX190" s="91"/>
      <c r="OZY190" s="91"/>
      <c r="OZZ190" s="91"/>
      <c r="PAA190" s="91"/>
      <c r="PAB190" s="91"/>
      <c r="PAC190" s="91"/>
      <c r="PAD190" s="91"/>
      <c r="PAE190" s="91"/>
      <c r="PAF190" s="91"/>
      <c r="PAG190" s="91"/>
      <c r="PAH190" s="91"/>
      <c r="PAI190" s="91"/>
      <c r="PAJ190" s="91"/>
      <c r="PAK190" s="91"/>
      <c r="PAL190" s="91"/>
      <c r="PAM190" s="91"/>
      <c r="PAN190" s="91"/>
      <c r="PAO190" s="91"/>
      <c r="PAP190" s="91"/>
      <c r="PAQ190" s="91"/>
      <c r="PAR190" s="91"/>
      <c r="PAS190" s="91"/>
      <c r="PAT190" s="91"/>
      <c r="PAU190" s="91"/>
      <c r="PAV190" s="91"/>
      <c r="PAW190" s="91"/>
      <c r="PAX190" s="91"/>
      <c r="PAY190" s="91"/>
      <c r="PAZ190" s="91"/>
      <c r="PBA190" s="91"/>
      <c r="PBB190" s="91"/>
      <c r="PBC190" s="91"/>
      <c r="PBD190" s="91"/>
      <c r="PBE190" s="91"/>
      <c r="PBF190" s="91"/>
      <c r="PBG190" s="91"/>
      <c r="PBH190" s="91"/>
      <c r="PBI190" s="91"/>
      <c r="PBJ190" s="91"/>
      <c r="PBK190" s="91"/>
      <c r="PBL190" s="91"/>
      <c r="PBM190" s="91"/>
      <c r="PBN190" s="91"/>
      <c r="PBO190" s="91"/>
      <c r="PBP190" s="91"/>
      <c r="PBQ190" s="91"/>
      <c r="PBR190" s="91"/>
      <c r="PBS190" s="91"/>
      <c r="PBT190" s="91"/>
      <c r="PBU190" s="91"/>
      <c r="PBV190" s="91"/>
      <c r="PBW190" s="91"/>
      <c r="PBX190" s="91"/>
      <c r="PBY190" s="91"/>
      <c r="PBZ190" s="91"/>
      <c r="PCA190" s="91"/>
      <c r="PCB190" s="91"/>
      <c r="PCC190" s="91"/>
      <c r="PCD190" s="91"/>
      <c r="PCE190" s="91"/>
      <c r="PCF190" s="91"/>
      <c r="PCG190" s="91"/>
      <c r="PCH190" s="91"/>
      <c r="PCI190" s="91"/>
      <c r="PCJ190" s="91"/>
      <c r="PCK190" s="91"/>
      <c r="PCL190" s="91"/>
      <c r="PCM190" s="91"/>
      <c r="PCN190" s="91"/>
      <c r="PCO190" s="91"/>
      <c r="PCP190" s="91"/>
      <c r="PCQ190" s="91"/>
      <c r="PCR190" s="91"/>
      <c r="PCS190" s="91"/>
      <c r="PCT190" s="91"/>
      <c r="PCU190" s="91"/>
      <c r="PCV190" s="91"/>
      <c r="PCW190" s="91"/>
      <c r="PCX190" s="91"/>
      <c r="PCY190" s="91"/>
      <c r="PCZ190" s="91"/>
      <c r="PDA190" s="91"/>
      <c r="PDB190" s="91"/>
      <c r="PDC190" s="91"/>
      <c r="PDD190" s="91"/>
      <c r="PDE190" s="91"/>
      <c r="PDF190" s="91"/>
      <c r="PDG190" s="91"/>
      <c r="PDH190" s="91"/>
      <c r="PDI190" s="91"/>
      <c r="PDJ190" s="91"/>
      <c r="PDK190" s="91"/>
      <c r="PDL190" s="91"/>
      <c r="PDM190" s="91"/>
      <c r="PDN190" s="91"/>
      <c r="PDO190" s="91"/>
      <c r="PDP190" s="91"/>
      <c r="PDQ190" s="91"/>
      <c r="PDR190" s="91"/>
      <c r="PDS190" s="91"/>
      <c r="PDT190" s="91"/>
      <c r="PDU190" s="91"/>
      <c r="PDV190" s="91"/>
      <c r="PDW190" s="91"/>
      <c r="PDX190" s="91"/>
      <c r="PDY190" s="91"/>
      <c r="PDZ190" s="91"/>
      <c r="PEA190" s="91"/>
      <c r="PEB190" s="91"/>
      <c r="PEC190" s="91"/>
      <c r="PED190" s="91"/>
      <c r="PEE190" s="91"/>
      <c r="PEF190" s="91"/>
      <c r="PEG190" s="91"/>
      <c r="PEH190" s="91"/>
      <c r="PEI190" s="91"/>
      <c r="PEJ190" s="91"/>
      <c r="PEK190" s="91"/>
      <c r="PEL190" s="91"/>
      <c r="PEM190" s="91"/>
      <c r="PEN190" s="91"/>
      <c r="PEO190" s="91"/>
      <c r="PEP190" s="91"/>
      <c r="PEQ190" s="91"/>
      <c r="PER190" s="91"/>
      <c r="PES190" s="91"/>
      <c r="PET190" s="91"/>
      <c r="PEU190" s="91"/>
      <c r="PEV190" s="91"/>
      <c r="PEW190" s="91"/>
      <c r="PEX190" s="91"/>
      <c r="PEY190" s="91"/>
      <c r="PEZ190" s="91"/>
      <c r="PFA190" s="91"/>
      <c r="PFB190" s="91"/>
      <c r="PFC190" s="91"/>
      <c r="PFD190" s="91"/>
      <c r="PFE190" s="91"/>
      <c r="PFF190" s="91"/>
      <c r="PFG190" s="91"/>
      <c r="PFH190" s="91"/>
      <c r="PFI190" s="91"/>
      <c r="PFJ190" s="91"/>
      <c r="PFK190" s="91"/>
      <c r="PFL190" s="91"/>
      <c r="PFM190" s="91"/>
      <c r="PFN190" s="91"/>
      <c r="PFO190" s="91"/>
      <c r="PFP190" s="91"/>
      <c r="PFQ190" s="91"/>
      <c r="PFR190" s="91"/>
      <c r="PFS190" s="91"/>
      <c r="PFT190" s="91"/>
      <c r="PFU190" s="91"/>
      <c r="PFV190" s="91"/>
      <c r="PFW190" s="91"/>
      <c r="PFX190" s="91"/>
      <c r="PFY190" s="91"/>
      <c r="PFZ190" s="91"/>
      <c r="PGA190" s="91"/>
      <c r="PGB190" s="91"/>
      <c r="PGC190" s="91"/>
      <c r="PGD190" s="91"/>
      <c r="PGE190" s="91"/>
      <c r="PGF190" s="91"/>
      <c r="PGG190" s="91"/>
      <c r="PGH190" s="91"/>
      <c r="PGI190" s="91"/>
      <c r="PGJ190" s="91"/>
      <c r="PGK190" s="91"/>
      <c r="PGL190" s="91"/>
      <c r="PGM190" s="91"/>
      <c r="PGN190" s="91"/>
      <c r="PGO190" s="91"/>
      <c r="PGP190" s="91"/>
      <c r="PGQ190" s="91"/>
      <c r="PGR190" s="91"/>
      <c r="PGS190" s="91"/>
      <c r="PGT190" s="91"/>
      <c r="PGU190" s="91"/>
      <c r="PGV190" s="91"/>
      <c r="PGW190" s="91"/>
      <c r="PGX190" s="91"/>
      <c r="PGY190" s="91"/>
      <c r="PGZ190" s="91"/>
      <c r="PHA190" s="91"/>
      <c r="PHB190" s="91"/>
      <c r="PHC190" s="91"/>
      <c r="PHD190" s="91"/>
      <c r="PHE190" s="91"/>
      <c r="PHF190" s="91"/>
      <c r="PHG190" s="91"/>
      <c r="PHH190" s="91"/>
      <c r="PHI190" s="91"/>
      <c r="PHJ190" s="91"/>
      <c r="PHK190" s="91"/>
      <c r="PHL190" s="91"/>
      <c r="PHM190" s="91"/>
      <c r="PHN190" s="91"/>
      <c r="PHO190" s="91"/>
      <c r="PHP190" s="91"/>
      <c r="PHQ190" s="91"/>
      <c r="PHR190" s="91"/>
      <c r="PHS190" s="91"/>
      <c r="PHT190" s="91"/>
      <c r="PHU190" s="91"/>
      <c r="PHV190" s="91"/>
      <c r="PHW190" s="91"/>
      <c r="PHX190" s="91"/>
      <c r="PHY190" s="91"/>
      <c r="PHZ190" s="91"/>
      <c r="PIA190" s="91"/>
      <c r="PIB190" s="91"/>
      <c r="PIC190" s="91"/>
      <c r="PID190" s="91"/>
      <c r="PIE190" s="91"/>
      <c r="PIF190" s="91"/>
      <c r="PIG190" s="91"/>
      <c r="PIH190" s="91"/>
      <c r="PII190" s="91"/>
      <c r="PIJ190" s="91"/>
      <c r="PIK190" s="91"/>
      <c r="PIL190" s="91"/>
      <c r="PIM190" s="91"/>
      <c r="PIN190" s="91"/>
      <c r="PIO190" s="91"/>
      <c r="PIP190" s="91"/>
      <c r="PIQ190" s="91"/>
      <c r="PIR190" s="91"/>
      <c r="PIS190" s="91"/>
      <c r="PIT190" s="91"/>
      <c r="PIU190" s="91"/>
      <c r="PIV190" s="91"/>
      <c r="PIW190" s="91"/>
      <c r="PIX190" s="91"/>
      <c r="PIY190" s="91"/>
      <c r="PIZ190" s="91"/>
      <c r="PJA190" s="91"/>
      <c r="PJB190" s="91"/>
      <c r="PJC190" s="91"/>
      <c r="PJD190" s="91"/>
      <c r="PJE190" s="91"/>
      <c r="PJF190" s="91"/>
      <c r="PJG190" s="91"/>
      <c r="PJH190" s="91"/>
      <c r="PJI190" s="91"/>
      <c r="PJJ190" s="91"/>
      <c r="PJK190" s="91"/>
      <c r="PJL190" s="91"/>
      <c r="PJM190" s="91"/>
      <c r="PJN190" s="91"/>
      <c r="PJO190" s="91"/>
      <c r="PJP190" s="91"/>
      <c r="PJQ190" s="91"/>
      <c r="PJR190" s="91"/>
      <c r="PJS190" s="91"/>
      <c r="PJT190" s="91"/>
      <c r="PJU190" s="91"/>
      <c r="PJV190" s="91"/>
      <c r="PJW190" s="91"/>
      <c r="PJX190" s="91"/>
      <c r="PJY190" s="91"/>
      <c r="PJZ190" s="91"/>
      <c r="PKA190" s="91"/>
      <c r="PKB190" s="91"/>
      <c r="PKC190" s="91"/>
      <c r="PKD190" s="91"/>
      <c r="PKE190" s="91"/>
      <c r="PKF190" s="91"/>
      <c r="PKG190" s="91"/>
      <c r="PKH190" s="91"/>
      <c r="PKI190" s="91"/>
      <c r="PKJ190" s="91"/>
      <c r="PKK190" s="91"/>
      <c r="PKL190" s="91"/>
      <c r="PKM190" s="91"/>
      <c r="PKN190" s="91"/>
      <c r="PKO190" s="91"/>
      <c r="PKP190" s="91"/>
      <c r="PKQ190" s="91"/>
      <c r="PKR190" s="91"/>
      <c r="PKS190" s="91"/>
      <c r="PKT190" s="91"/>
      <c r="PKU190" s="91"/>
      <c r="PKV190" s="91"/>
      <c r="PKW190" s="91"/>
      <c r="PKX190" s="91"/>
      <c r="PKY190" s="91"/>
      <c r="PKZ190" s="91"/>
      <c r="PLA190" s="91"/>
      <c r="PLB190" s="91"/>
      <c r="PLC190" s="91"/>
      <c r="PLD190" s="91"/>
      <c r="PLE190" s="91"/>
      <c r="PLF190" s="91"/>
      <c r="PLG190" s="91"/>
      <c r="PLH190" s="91"/>
      <c r="PLI190" s="91"/>
      <c r="PLJ190" s="91"/>
      <c r="PLK190" s="91"/>
      <c r="PLL190" s="91"/>
      <c r="PLM190" s="91"/>
      <c r="PLN190" s="91"/>
      <c r="PLO190" s="91"/>
      <c r="PLP190" s="91"/>
      <c r="PLQ190" s="91"/>
      <c r="PLR190" s="91"/>
      <c r="PLS190" s="91"/>
      <c r="PLT190" s="91"/>
      <c r="PLU190" s="91"/>
      <c r="PLV190" s="91"/>
      <c r="PLW190" s="91"/>
      <c r="PLX190" s="91"/>
      <c r="PLY190" s="91"/>
      <c r="PLZ190" s="91"/>
      <c r="PMA190" s="91"/>
      <c r="PMB190" s="91"/>
      <c r="PMC190" s="91"/>
      <c r="PMD190" s="91"/>
      <c r="PME190" s="91"/>
      <c r="PMF190" s="91"/>
      <c r="PMG190" s="91"/>
      <c r="PMH190" s="91"/>
      <c r="PMI190" s="91"/>
      <c r="PMJ190" s="91"/>
      <c r="PMK190" s="91"/>
      <c r="PML190" s="91"/>
      <c r="PMM190" s="91"/>
      <c r="PMN190" s="91"/>
      <c r="PMO190" s="91"/>
      <c r="PMP190" s="91"/>
      <c r="PMQ190" s="91"/>
      <c r="PMR190" s="91"/>
      <c r="PMS190" s="91"/>
      <c r="PMT190" s="91"/>
      <c r="PMU190" s="91"/>
      <c r="PMV190" s="91"/>
      <c r="PMW190" s="91"/>
      <c r="PMX190" s="91"/>
      <c r="PMY190" s="91"/>
      <c r="PMZ190" s="91"/>
      <c r="PNA190" s="91"/>
      <c r="PNB190" s="91"/>
      <c r="PNC190" s="91"/>
      <c r="PND190" s="91"/>
      <c r="PNE190" s="91"/>
      <c r="PNF190" s="91"/>
      <c r="PNG190" s="91"/>
      <c r="PNH190" s="91"/>
      <c r="PNI190" s="91"/>
      <c r="PNJ190" s="91"/>
      <c r="PNK190" s="91"/>
      <c r="PNL190" s="91"/>
      <c r="PNM190" s="91"/>
      <c r="PNN190" s="91"/>
      <c r="PNO190" s="91"/>
      <c r="PNP190" s="91"/>
      <c r="PNQ190" s="91"/>
      <c r="PNR190" s="91"/>
      <c r="PNS190" s="91"/>
      <c r="PNT190" s="91"/>
      <c r="PNU190" s="91"/>
      <c r="PNV190" s="91"/>
      <c r="PNW190" s="91"/>
      <c r="PNX190" s="91"/>
      <c r="PNY190" s="91"/>
      <c r="PNZ190" s="91"/>
      <c r="POA190" s="91"/>
      <c r="POB190" s="91"/>
      <c r="POC190" s="91"/>
      <c r="POD190" s="91"/>
      <c r="POE190" s="91"/>
      <c r="POF190" s="91"/>
      <c r="POG190" s="91"/>
      <c r="POH190" s="91"/>
      <c r="POI190" s="91"/>
      <c r="POJ190" s="91"/>
      <c r="POK190" s="91"/>
      <c r="POL190" s="91"/>
      <c r="POM190" s="91"/>
      <c r="PON190" s="91"/>
      <c r="POO190" s="91"/>
      <c r="POP190" s="91"/>
      <c r="POQ190" s="91"/>
      <c r="POR190" s="91"/>
      <c r="POS190" s="91"/>
      <c r="POT190" s="91"/>
      <c r="POU190" s="91"/>
      <c r="POV190" s="91"/>
      <c r="POW190" s="91"/>
      <c r="POX190" s="91"/>
      <c r="POY190" s="91"/>
      <c r="POZ190" s="91"/>
      <c r="PPA190" s="91"/>
      <c r="PPB190" s="91"/>
      <c r="PPC190" s="91"/>
      <c r="PPD190" s="91"/>
      <c r="PPE190" s="91"/>
      <c r="PPF190" s="91"/>
      <c r="PPG190" s="91"/>
      <c r="PPH190" s="91"/>
      <c r="PPI190" s="91"/>
      <c r="PPJ190" s="91"/>
      <c r="PPK190" s="91"/>
      <c r="PPL190" s="91"/>
      <c r="PPM190" s="91"/>
      <c r="PPN190" s="91"/>
      <c r="PPO190" s="91"/>
      <c r="PPP190" s="91"/>
      <c r="PPQ190" s="91"/>
      <c r="PPR190" s="91"/>
      <c r="PPS190" s="91"/>
      <c r="PPT190" s="91"/>
      <c r="PPU190" s="91"/>
      <c r="PPV190" s="91"/>
      <c r="PPW190" s="91"/>
      <c r="PPX190" s="91"/>
      <c r="PPY190" s="91"/>
      <c r="PPZ190" s="91"/>
      <c r="PQA190" s="91"/>
      <c r="PQB190" s="91"/>
      <c r="PQC190" s="91"/>
      <c r="PQD190" s="91"/>
      <c r="PQE190" s="91"/>
      <c r="PQF190" s="91"/>
      <c r="PQG190" s="91"/>
      <c r="PQH190" s="91"/>
      <c r="PQI190" s="91"/>
      <c r="PQJ190" s="91"/>
      <c r="PQK190" s="91"/>
      <c r="PQL190" s="91"/>
      <c r="PQM190" s="91"/>
      <c r="PQN190" s="91"/>
      <c r="PQO190" s="91"/>
      <c r="PQP190" s="91"/>
      <c r="PQQ190" s="91"/>
      <c r="PQR190" s="91"/>
      <c r="PQS190" s="91"/>
      <c r="PQT190" s="91"/>
      <c r="PQU190" s="91"/>
      <c r="PQV190" s="91"/>
      <c r="PQW190" s="91"/>
      <c r="PQX190" s="91"/>
      <c r="PQY190" s="91"/>
      <c r="PQZ190" s="91"/>
      <c r="PRA190" s="91"/>
      <c r="PRB190" s="91"/>
      <c r="PRC190" s="91"/>
      <c r="PRD190" s="91"/>
      <c r="PRE190" s="91"/>
      <c r="PRF190" s="91"/>
      <c r="PRG190" s="91"/>
      <c r="PRH190" s="91"/>
      <c r="PRI190" s="91"/>
      <c r="PRJ190" s="91"/>
      <c r="PRK190" s="91"/>
      <c r="PRL190" s="91"/>
      <c r="PRM190" s="91"/>
      <c r="PRN190" s="91"/>
      <c r="PRO190" s="91"/>
      <c r="PRP190" s="91"/>
      <c r="PRQ190" s="91"/>
      <c r="PRR190" s="91"/>
      <c r="PRS190" s="91"/>
      <c r="PRT190" s="91"/>
      <c r="PRU190" s="91"/>
      <c r="PRV190" s="91"/>
      <c r="PRW190" s="91"/>
      <c r="PRX190" s="91"/>
      <c r="PRY190" s="91"/>
      <c r="PRZ190" s="91"/>
      <c r="PSA190" s="91"/>
      <c r="PSB190" s="91"/>
      <c r="PSC190" s="91"/>
      <c r="PSD190" s="91"/>
      <c r="PSE190" s="91"/>
      <c r="PSF190" s="91"/>
      <c r="PSG190" s="91"/>
      <c r="PSH190" s="91"/>
      <c r="PSI190" s="91"/>
      <c r="PSJ190" s="91"/>
      <c r="PSK190" s="91"/>
      <c r="PSL190" s="91"/>
      <c r="PSM190" s="91"/>
      <c r="PSN190" s="91"/>
      <c r="PSO190" s="91"/>
      <c r="PSP190" s="91"/>
      <c r="PSQ190" s="91"/>
      <c r="PSR190" s="91"/>
      <c r="PSS190" s="91"/>
      <c r="PST190" s="91"/>
      <c r="PSU190" s="91"/>
      <c r="PSV190" s="91"/>
      <c r="PSW190" s="91"/>
      <c r="PSX190" s="91"/>
      <c r="PSY190" s="91"/>
      <c r="PSZ190" s="91"/>
      <c r="PTA190" s="91"/>
      <c r="PTB190" s="91"/>
      <c r="PTC190" s="91"/>
      <c r="PTD190" s="91"/>
      <c r="PTE190" s="91"/>
      <c r="PTF190" s="91"/>
      <c r="PTG190" s="91"/>
      <c r="PTH190" s="91"/>
      <c r="PTI190" s="91"/>
      <c r="PTJ190" s="91"/>
      <c r="PTK190" s="91"/>
      <c r="PTL190" s="91"/>
      <c r="PTM190" s="91"/>
      <c r="PTN190" s="91"/>
      <c r="PTO190" s="91"/>
      <c r="PTP190" s="91"/>
      <c r="PTQ190" s="91"/>
      <c r="PTR190" s="91"/>
      <c r="PTS190" s="91"/>
      <c r="PTT190" s="91"/>
      <c r="PTU190" s="91"/>
      <c r="PTV190" s="91"/>
      <c r="PTW190" s="91"/>
      <c r="PTX190" s="91"/>
      <c r="PTY190" s="91"/>
      <c r="PTZ190" s="91"/>
      <c r="PUA190" s="91"/>
      <c r="PUB190" s="91"/>
      <c r="PUC190" s="91"/>
      <c r="PUD190" s="91"/>
      <c r="PUE190" s="91"/>
      <c r="PUF190" s="91"/>
      <c r="PUG190" s="91"/>
      <c r="PUH190" s="91"/>
      <c r="PUI190" s="91"/>
      <c r="PUJ190" s="91"/>
      <c r="PUK190" s="91"/>
      <c r="PUL190" s="91"/>
      <c r="PUM190" s="91"/>
      <c r="PUN190" s="91"/>
      <c r="PUO190" s="91"/>
      <c r="PUP190" s="91"/>
      <c r="PUQ190" s="91"/>
      <c r="PUR190" s="91"/>
      <c r="PUS190" s="91"/>
      <c r="PUT190" s="91"/>
      <c r="PUU190" s="91"/>
      <c r="PUV190" s="91"/>
      <c r="PUW190" s="91"/>
      <c r="PUX190" s="91"/>
      <c r="PUY190" s="91"/>
      <c r="PUZ190" s="91"/>
      <c r="PVA190" s="91"/>
      <c r="PVB190" s="91"/>
      <c r="PVC190" s="91"/>
      <c r="PVD190" s="91"/>
      <c r="PVE190" s="91"/>
      <c r="PVF190" s="91"/>
      <c r="PVG190" s="91"/>
      <c r="PVH190" s="91"/>
      <c r="PVI190" s="91"/>
      <c r="PVJ190" s="91"/>
      <c r="PVK190" s="91"/>
      <c r="PVL190" s="91"/>
      <c r="PVM190" s="91"/>
      <c r="PVN190" s="91"/>
      <c r="PVO190" s="91"/>
      <c r="PVP190" s="91"/>
      <c r="PVQ190" s="91"/>
      <c r="PVR190" s="91"/>
      <c r="PVS190" s="91"/>
      <c r="PVT190" s="91"/>
      <c r="PVU190" s="91"/>
      <c r="PVV190" s="91"/>
      <c r="PVW190" s="91"/>
      <c r="PVX190" s="91"/>
      <c r="PVY190" s="91"/>
      <c r="PVZ190" s="91"/>
      <c r="PWA190" s="91"/>
      <c r="PWB190" s="91"/>
      <c r="PWC190" s="91"/>
      <c r="PWD190" s="91"/>
      <c r="PWE190" s="91"/>
      <c r="PWF190" s="91"/>
      <c r="PWG190" s="91"/>
      <c r="PWH190" s="91"/>
      <c r="PWI190" s="91"/>
      <c r="PWJ190" s="91"/>
      <c r="PWK190" s="91"/>
      <c r="PWL190" s="91"/>
      <c r="PWM190" s="91"/>
      <c r="PWN190" s="91"/>
      <c r="PWO190" s="91"/>
      <c r="PWP190" s="91"/>
      <c r="PWQ190" s="91"/>
      <c r="PWR190" s="91"/>
      <c r="PWS190" s="91"/>
      <c r="PWT190" s="91"/>
      <c r="PWU190" s="91"/>
      <c r="PWV190" s="91"/>
      <c r="PWW190" s="91"/>
      <c r="PWX190" s="91"/>
      <c r="PWY190" s="91"/>
      <c r="PWZ190" s="91"/>
      <c r="PXA190" s="91"/>
      <c r="PXB190" s="91"/>
      <c r="PXC190" s="91"/>
      <c r="PXD190" s="91"/>
      <c r="PXE190" s="91"/>
      <c r="PXF190" s="91"/>
      <c r="PXG190" s="91"/>
      <c r="PXH190" s="91"/>
      <c r="PXI190" s="91"/>
      <c r="PXJ190" s="91"/>
      <c r="PXK190" s="91"/>
      <c r="PXL190" s="91"/>
      <c r="PXM190" s="91"/>
      <c r="PXN190" s="91"/>
      <c r="PXO190" s="91"/>
      <c r="PXP190" s="91"/>
      <c r="PXQ190" s="91"/>
      <c r="PXR190" s="91"/>
      <c r="PXS190" s="91"/>
      <c r="PXT190" s="91"/>
      <c r="PXU190" s="91"/>
      <c r="PXV190" s="91"/>
      <c r="PXW190" s="91"/>
      <c r="PXX190" s="91"/>
      <c r="PXY190" s="91"/>
      <c r="PXZ190" s="91"/>
      <c r="PYA190" s="91"/>
      <c r="PYB190" s="91"/>
      <c r="PYC190" s="91"/>
      <c r="PYD190" s="91"/>
      <c r="PYE190" s="91"/>
      <c r="PYF190" s="91"/>
      <c r="PYG190" s="91"/>
      <c r="PYH190" s="91"/>
      <c r="PYI190" s="91"/>
      <c r="PYJ190" s="91"/>
      <c r="PYK190" s="91"/>
      <c r="PYL190" s="91"/>
      <c r="PYM190" s="91"/>
      <c r="PYN190" s="91"/>
      <c r="PYO190" s="91"/>
      <c r="PYP190" s="91"/>
      <c r="PYQ190" s="91"/>
      <c r="PYR190" s="91"/>
      <c r="PYS190" s="91"/>
      <c r="PYT190" s="91"/>
      <c r="PYU190" s="91"/>
      <c r="PYV190" s="91"/>
      <c r="PYW190" s="91"/>
      <c r="PYX190" s="91"/>
      <c r="PYY190" s="91"/>
      <c r="PYZ190" s="91"/>
      <c r="PZA190" s="91"/>
      <c r="PZB190" s="91"/>
      <c r="PZC190" s="91"/>
      <c r="PZD190" s="91"/>
      <c r="PZE190" s="91"/>
      <c r="PZF190" s="91"/>
      <c r="PZG190" s="91"/>
      <c r="PZH190" s="91"/>
      <c r="PZI190" s="91"/>
      <c r="PZJ190" s="91"/>
      <c r="PZK190" s="91"/>
      <c r="PZL190" s="91"/>
      <c r="PZM190" s="91"/>
      <c r="PZN190" s="91"/>
      <c r="PZO190" s="91"/>
      <c r="PZP190" s="91"/>
      <c r="PZQ190" s="91"/>
      <c r="PZR190" s="91"/>
      <c r="PZS190" s="91"/>
      <c r="PZT190" s="91"/>
      <c r="PZU190" s="91"/>
      <c r="PZV190" s="91"/>
      <c r="PZW190" s="91"/>
      <c r="PZX190" s="91"/>
      <c r="PZY190" s="91"/>
      <c r="PZZ190" s="91"/>
      <c r="QAA190" s="91"/>
      <c r="QAB190" s="91"/>
      <c r="QAC190" s="91"/>
      <c r="QAD190" s="91"/>
      <c r="QAE190" s="91"/>
      <c r="QAF190" s="91"/>
      <c r="QAG190" s="91"/>
      <c r="QAH190" s="91"/>
      <c r="QAI190" s="91"/>
      <c r="QAJ190" s="91"/>
      <c r="QAK190" s="91"/>
      <c r="QAL190" s="91"/>
      <c r="QAM190" s="91"/>
      <c r="QAN190" s="91"/>
      <c r="QAO190" s="91"/>
      <c r="QAP190" s="91"/>
      <c r="QAQ190" s="91"/>
      <c r="QAR190" s="91"/>
      <c r="QAS190" s="91"/>
      <c r="QAT190" s="91"/>
      <c r="QAU190" s="91"/>
      <c r="QAV190" s="91"/>
      <c r="QAW190" s="91"/>
      <c r="QAX190" s="91"/>
      <c r="QAY190" s="91"/>
      <c r="QAZ190" s="91"/>
      <c r="QBA190" s="91"/>
      <c r="QBB190" s="91"/>
      <c r="QBC190" s="91"/>
      <c r="QBD190" s="91"/>
      <c r="QBE190" s="91"/>
      <c r="QBF190" s="91"/>
      <c r="QBG190" s="91"/>
      <c r="QBH190" s="91"/>
      <c r="QBI190" s="91"/>
      <c r="QBJ190" s="91"/>
      <c r="QBK190" s="91"/>
      <c r="QBL190" s="91"/>
      <c r="QBM190" s="91"/>
      <c r="QBN190" s="91"/>
      <c r="QBO190" s="91"/>
      <c r="QBP190" s="91"/>
      <c r="QBQ190" s="91"/>
      <c r="QBR190" s="91"/>
      <c r="QBS190" s="91"/>
      <c r="QBT190" s="91"/>
      <c r="QBU190" s="91"/>
      <c r="QBV190" s="91"/>
      <c r="QBW190" s="91"/>
      <c r="QBX190" s="91"/>
      <c r="QBY190" s="91"/>
      <c r="QBZ190" s="91"/>
      <c r="QCA190" s="91"/>
      <c r="QCB190" s="91"/>
      <c r="QCC190" s="91"/>
      <c r="QCD190" s="91"/>
      <c r="QCE190" s="91"/>
      <c r="QCF190" s="91"/>
      <c r="QCG190" s="91"/>
      <c r="QCH190" s="91"/>
      <c r="QCI190" s="91"/>
      <c r="QCJ190" s="91"/>
      <c r="QCK190" s="91"/>
      <c r="QCL190" s="91"/>
      <c r="QCM190" s="91"/>
      <c r="QCN190" s="91"/>
      <c r="QCO190" s="91"/>
      <c r="QCP190" s="91"/>
      <c r="QCQ190" s="91"/>
      <c r="QCR190" s="91"/>
      <c r="QCS190" s="91"/>
      <c r="QCT190" s="91"/>
      <c r="QCU190" s="91"/>
      <c r="QCV190" s="91"/>
      <c r="QCW190" s="91"/>
      <c r="QCX190" s="91"/>
      <c r="QCY190" s="91"/>
      <c r="QCZ190" s="91"/>
      <c r="QDA190" s="91"/>
      <c r="QDB190" s="91"/>
      <c r="QDC190" s="91"/>
      <c r="QDD190" s="91"/>
      <c r="QDE190" s="91"/>
      <c r="QDF190" s="91"/>
      <c r="QDG190" s="91"/>
      <c r="QDH190" s="91"/>
      <c r="QDI190" s="91"/>
      <c r="QDJ190" s="91"/>
      <c r="QDK190" s="91"/>
      <c r="QDL190" s="91"/>
      <c r="QDM190" s="91"/>
      <c r="QDN190" s="91"/>
      <c r="QDO190" s="91"/>
      <c r="QDP190" s="91"/>
      <c r="QDQ190" s="91"/>
      <c r="QDR190" s="91"/>
      <c r="QDS190" s="91"/>
      <c r="QDT190" s="91"/>
      <c r="QDU190" s="91"/>
      <c r="QDV190" s="91"/>
      <c r="QDW190" s="91"/>
      <c r="QDX190" s="91"/>
      <c r="QDY190" s="91"/>
      <c r="QDZ190" s="91"/>
      <c r="QEA190" s="91"/>
      <c r="QEB190" s="91"/>
      <c r="QEC190" s="91"/>
      <c r="QED190" s="91"/>
      <c r="QEE190" s="91"/>
      <c r="QEF190" s="91"/>
      <c r="QEG190" s="91"/>
      <c r="QEH190" s="91"/>
      <c r="QEI190" s="91"/>
      <c r="QEJ190" s="91"/>
      <c r="QEK190" s="91"/>
      <c r="QEL190" s="91"/>
      <c r="QEM190" s="91"/>
      <c r="QEN190" s="91"/>
      <c r="QEO190" s="91"/>
      <c r="QEP190" s="91"/>
      <c r="QEQ190" s="91"/>
      <c r="QER190" s="91"/>
      <c r="QES190" s="91"/>
      <c r="QET190" s="91"/>
      <c r="QEU190" s="91"/>
      <c r="QEV190" s="91"/>
      <c r="QEW190" s="91"/>
      <c r="QEX190" s="91"/>
      <c r="QEY190" s="91"/>
      <c r="QEZ190" s="91"/>
      <c r="QFA190" s="91"/>
      <c r="QFB190" s="91"/>
      <c r="QFC190" s="91"/>
      <c r="QFD190" s="91"/>
      <c r="QFE190" s="91"/>
      <c r="QFF190" s="91"/>
      <c r="QFG190" s="91"/>
      <c r="QFH190" s="91"/>
      <c r="QFI190" s="91"/>
      <c r="QFJ190" s="91"/>
      <c r="QFK190" s="91"/>
      <c r="QFL190" s="91"/>
      <c r="QFM190" s="91"/>
      <c r="QFN190" s="91"/>
      <c r="QFO190" s="91"/>
      <c r="QFP190" s="91"/>
      <c r="QFQ190" s="91"/>
      <c r="QFR190" s="91"/>
      <c r="QFS190" s="91"/>
      <c r="QFT190" s="91"/>
      <c r="QFU190" s="91"/>
      <c r="QFV190" s="91"/>
      <c r="QFW190" s="91"/>
      <c r="QFX190" s="91"/>
      <c r="QFY190" s="91"/>
      <c r="QFZ190" s="91"/>
      <c r="QGA190" s="91"/>
      <c r="QGB190" s="91"/>
      <c r="QGC190" s="91"/>
      <c r="QGD190" s="91"/>
      <c r="QGE190" s="91"/>
      <c r="QGF190" s="91"/>
      <c r="QGG190" s="91"/>
      <c r="QGH190" s="91"/>
      <c r="QGI190" s="91"/>
      <c r="QGJ190" s="91"/>
      <c r="QGK190" s="91"/>
      <c r="QGL190" s="91"/>
      <c r="QGM190" s="91"/>
      <c r="QGN190" s="91"/>
      <c r="QGO190" s="91"/>
      <c r="QGP190" s="91"/>
      <c r="QGQ190" s="91"/>
      <c r="QGR190" s="91"/>
      <c r="QGS190" s="91"/>
      <c r="QGT190" s="91"/>
      <c r="QGU190" s="91"/>
      <c r="QGV190" s="91"/>
      <c r="QGW190" s="91"/>
      <c r="QGX190" s="91"/>
      <c r="QGY190" s="91"/>
      <c r="QGZ190" s="91"/>
      <c r="QHA190" s="91"/>
      <c r="QHB190" s="91"/>
      <c r="QHC190" s="91"/>
      <c r="QHD190" s="91"/>
      <c r="QHE190" s="91"/>
      <c r="QHF190" s="91"/>
      <c r="QHG190" s="91"/>
      <c r="QHH190" s="91"/>
      <c r="QHI190" s="91"/>
      <c r="QHJ190" s="91"/>
      <c r="QHK190" s="91"/>
      <c r="QHL190" s="91"/>
      <c r="QHM190" s="91"/>
      <c r="QHN190" s="91"/>
      <c r="QHO190" s="91"/>
      <c r="QHP190" s="91"/>
      <c r="QHQ190" s="91"/>
      <c r="QHR190" s="91"/>
      <c r="QHS190" s="91"/>
      <c r="QHT190" s="91"/>
      <c r="QHU190" s="91"/>
      <c r="QHV190" s="91"/>
      <c r="QHW190" s="91"/>
      <c r="QHX190" s="91"/>
      <c r="QHY190" s="91"/>
      <c r="QHZ190" s="91"/>
      <c r="QIA190" s="91"/>
      <c r="QIB190" s="91"/>
      <c r="QIC190" s="91"/>
      <c r="QID190" s="91"/>
      <c r="QIE190" s="91"/>
      <c r="QIF190" s="91"/>
      <c r="QIG190" s="91"/>
      <c r="QIH190" s="91"/>
      <c r="QII190" s="91"/>
      <c r="QIJ190" s="91"/>
      <c r="QIK190" s="91"/>
      <c r="QIL190" s="91"/>
      <c r="QIM190" s="91"/>
      <c r="QIN190" s="91"/>
      <c r="QIO190" s="91"/>
      <c r="QIP190" s="91"/>
      <c r="QIQ190" s="91"/>
      <c r="QIR190" s="91"/>
      <c r="QIS190" s="91"/>
      <c r="QIT190" s="91"/>
      <c r="QIU190" s="91"/>
      <c r="QIV190" s="91"/>
      <c r="QIW190" s="91"/>
      <c r="QIX190" s="91"/>
      <c r="QIY190" s="91"/>
      <c r="QIZ190" s="91"/>
      <c r="QJA190" s="91"/>
      <c r="QJB190" s="91"/>
      <c r="QJC190" s="91"/>
      <c r="QJD190" s="91"/>
      <c r="QJE190" s="91"/>
      <c r="QJF190" s="91"/>
      <c r="QJG190" s="91"/>
      <c r="QJH190" s="91"/>
      <c r="QJI190" s="91"/>
      <c r="QJJ190" s="91"/>
      <c r="QJK190" s="91"/>
      <c r="QJL190" s="91"/>
      <c r="QJM190" s="91"/>
      <c r="QJN190" s="91"/>
      <c r="QJO190" s="91"/>
      <c r="QJP190" s="91"/>
      <c r="QJQ190" s="91"/>
      <c r="QJR190" s="91"/>
      <c r="QJS190" s="91"/>
      <c r="QJT190" s="91"/>
      <c r="QJU190" s="91"/>
      <c r="QJV190" s="91"/>
      <c r="QJW190" s="91"/>
      <c r="QJX190" s="91"/>
      <c r="QJY190" s="91"/>
      <c r="QJZ190" s="91"/>
      <c r="QKA190" s="91"/>
      <c r="QKB190" s="91"/>
      <c r="QKC190" s="91"/>
      <c r="QKD190" s="91"/>
      <c r="QKE190" s="91"/>
      <c r="QKF190" s="91"/>
      <c r="QKG190" s="91"/>
      <c r="QKH190" s="91"/>
      <c r="QKI190" s="91"/>
      <c r="QKJ190" s="91"/>
      <c r="QKK190" s="91"/>
      <c r="QKL190" s="91"/>
      <c r="QKM190" s="91"/>
      <c r="QKN190" s="91"/>
      <c r="QKO190" s="91"/>
      <c r="QKP190" s="91"/>
      <c r="QKQ190" s="91"/>
      <c r="QKR190" s="91"/>
      <c r="QKS190" s="91"/>
      <c r="QKT190" s="91"/>
      <c r="QKU190" s="91"/>
      <c r="QKV190" s="91"/>
      <c r="QKW190" s="91"/>
      <c r="QKX190" s="91"/>
      <c r="QKY190" s="91"/>
      <c r="QKZ190" s="91"/>
      <c r="QLA190" s="91"/>
      <c r="QLB190" s="91"/>
      <c r="QLC190" s="91"/>
      <c r="QLD190" s="91"/>
      <c r="QLE190" s="91"/>
      <c r="QLF190" s="91"/>
      <c r="QLG190" s="91"/>
      <c r="QLH190" s="91"/>
      <c r="QLI190" s="91"/>
      <c r="QLJ190" s="91"/>
      <c r="QLK190" s="91"/>
      <c r="QLL190" s="91"/>
      <c r="QLM190" s="91"/>
      <c r="QLN190" s="91"/>
      <c r="QLO190" s="91"/>
      <c r="QLP190" s="91"/>
      <c r="QLQ190" s="91"/>
      <c r="QLR190" s="91"/>
      <c r="QLS190" s="91"/>
      <c r="QLT190" s="91"/>
      <c r="QLU190" s="91"/>
      <c r="QLV190" s="91"/>
      <c r="QLW190" s="91"/>
      <c r="QLX190" s="91"/>
      <c r="QLY190" s="91"/>
      <c r="QLZ190" s="91"/>
      <c r="QMA190" s="91"/>
      <c r="QMB190" s="91"/>
      <c r="QMC190" s="91"/>
      <c r="QMD190" s="91"/>
      <c r="QME190" s="91"/>
      <c r="QMF190" s="91"/>
      <c r="QMG190" s="91"/>
      <c r="QMH190" s="91"/>
      <c r="QMI190" s="91"/>
      <c r="QMJ190" s="91"/>
      <c r="QMK190" s="91"/>
      <c r="QML190" s="91"/>
      <c r="QMM190" s="91"/>
      <c r="QMN190" s="91"/>
      <c r="QMO190" s="91"/>
      <c r="QMP190" s="91"/>
      <c r="QMQ190" s="91"/>
      <c r="QMR190" s="91"/>
      <c r="QMS190" s="91"/>
      <c r="QMT190" s="91"/>
      <c r="QMU190" s="91"/>
      <c r="QMV190" s="91"/>
      <c r="QMW190" s="91"/>
      <c r="QMX190" s="91"/>
      <c r="QMY190" s="91"/>
      <c r="QMZ190" s="91"/>
      <c r="QNA190" s="91"/>
      <c r="QNB190" s="91"/>
      <c r="QNC190" s="91"/>
      <c r="QND190" s="91"/>
      <c r="QNE190" s="91"/>
      <c r="QNF190" s="91"/>
      <c r="QNG190" s="91"/>
      <c r="QNH190" s="91"/>
      <c r="QNI190" s="91"/>
      <c r="QNJ190" s="91"/>
      <c r="QNK190" s="91"/>
      <c r="QNL190" s="91"/>
      <c r="QNM190" s="91"/>
      <c r="QNN190" s="91"/>
      <c r="QNO190" s="91"/>
      <c r="QNP190" s="91"/>
      <c r="QNQ190" s="91"/>
      <c r="QNR190" s="91"/>
      <c r="QNS190" s="91"/>
      <c r="QNT190" s="91"/>
      <c r="QNU190" s="91"/>
      <c r="QNV190" s="91"/>
      <c r="QNW190" s="91"/>
      <c r="QNX190" s="91"/>
      <c r="QNY190" s="91"/>
      <c r="QNZ190" s="91"/>
      <c r="QOA190" s="91"/>
      <c r="QOB190" s="91"/>
      <c r="QOC190" s="91"/>
      <c r="QOD190" s="91"/>
      <c r="QOE190" s="91"/>
      <c r="QOF190" s="91"/>
      <c r="QOG190" s="91"/>
      <c r="QOH190" s="91"/>
      <c r="QOI190" s="91"/>
      <c r="QOJ190" s="91"/>
      <c r="QOK190" s="91"/>
      <c r="QOL190" s="91"/>
      <c r="QOM190" s="91"/>
      <c r="QON190" s="91"/>
      <c r="QOO190" s="91"/>
      <c r="QOP190" s="91"/>
      <c r="QOQ190" s="91"/>
      <c r="QOR190" s="91"/>
      <c r="QOS190" s="91"/>
      <c r="QOT190" s="91"/>
      <c r="QOU190" s="91"/>
      <c r="QOV190" s="91"/>
      <c r="QOW190" s="91"/>
      <c r="QOX190" s="91"/>
      <c r="QOY190" s="91"/>
      <c r="QOZ190" s="91"/>
      <c r="QPA190" s="91"/>
      <c r="QPB190" s="91"/>
      <c r="QPC190" s="91"/>
      <c r="QPD190" s="91"/>
      <c r="QPE190" s="91"/>
      <c r="QPF190" s="91"/>
      <c r="QPG190" s="91"/>
      <c r="QPH190" s="91"/>
      <c r="QPI190" s="91"/>
      <c r="QPJ190" s="91"/>
      <c r="QPK190" s="91"/>
      <c r="QPL190" s="91"/>
      <c r="QPM190" s="91"/>
      <c r="QPN190" s="91"/>
      <c r="QPO190" s="91"/>
      <c r="QPP190" s="91"/>
      <c r="QPQ190" s="91"/>
      <c r="QPR190" s="91"/>
      <c r="QPS190" s="91"/>
      <c r="QPT190" s="91"/>
      <c r="QPU190" s="91"/>
      <c r="QPV190" s="91"/>
      <c r="QPW190" s="91"/>
      <c r="QPX190" s="91"/>
      <c r="QPY190" s="91"/>
      <c r="QPZ190" s="91"/>
      <c r="QQA190" s="91"/>
      <c r="QQB190" s="91"/>
      <c r="QQC190" s="91"/>
      <c r="QQD190" s="91"/>
      <c r="QQE190" s="91"/>
      <c r="QQF190" s="91"/>
      <c r="QQG190" s="91"/>
      <c r="QQH190" s="91"/>
      <c r="QQI190" s="91"/>
      <c r="QQJ190" s="91"/>
      <c r="QQK190" s="91"/>
      <c r="QQL190" s="91"/>
      <c r="QQM190" s="91"/>
      <c r="QQN190" s="91"/>
      <c r="QQO190" s="91"/>
      <c r="QQP190" s="91"/>
      <c r="QQQ190" s="91"/>
      <c r="QQR190" s="91"/>
      <c r="QQS190" s="91"/>
      <c r="QQT190" s="91"/>
      <c r="QQU190" s="91"/>
      <c r="QQV190" s="91"/>
      <c r="QQW190" s="91"/>
      <c r="QQX190" s="91"/>
      <c r="QQY190" s="91"/>
      <c r="QQZ190" s="91"/>
      <c r="QRA190" s="91"/>
      <c r="QRB190" s="91"/>
      <c r="QRC190" s="91"/>
      <c r="QRD190" s="91"/>
      <c r="QRE190" s="91"/>
      <c r="QRF190" s="91"/>
      <c r="QRG190" s="91"/>
      <c r="QRH190" s="91"/>
      <c r="QRI190" s="91"/>
      <c r="QRJ190" s="91"/>
      <c r="QRK190" s="91"/>
      <c r="QRL190" s="91"/>
      <c r="QRM190" s="91"/>
      <c r="QRN190" s="91"/>
      <c r="QRO190" s="91"/>
      <c r="QRP190" s="91"/>
      <c r="QRQ190" s="91"/>
      <c r="QRR190" s="91"/>
      <c r="QRS190" s="91"/>
      <c r="QRT190" s="91"/>
      <c r="QRU190" s="91"/>
      <c r="QRV190" s="91"/>
      <c r="QRW190" s="91"/>
      <c r="QRX190" s="91"/>
      <c r="QRY190" s="91"/>
      <c r="QRZ190" s="91"/>
      <c r="QSA190" s="91"/>
      <c r="QSB190" s="91"/>
      <c r="QSC190" s="91"/>
      <c r="QSD190" s="91"/>
      <c r="QSE190" s="91"/>
      <c r="QSF190" s="91"/>
      <c r="QSG190" s="91"/>
      <c r="QSH190" s="91"/>
      <c r="QSI190" s="91"/>
      <c r="QSJ190" s="91"/>
      <c r="QSK190" s="91"/>
      <c r="QSL190" s="91"/>
      <c r="QSM190" s="91"/>
      <c r="QSN190" s="91"/>
      <c r="QSO190" s="91"/>
      <c r="QSP190" s="91"/>
      <c r="QSQ190" s="91"/>
      <c r="QSR190" s="91"/>
      <c r="QSS190" s="91"/>
      <c r="QST190" s="91"/>
      <c r="QSU190" s="91"/>
      <c r="QSV190" s="91"/>
      <c r="QSW190" s="91"/>
      <c r="QSX190" s="91"/>
      <c r="QSY190" s="91"/>
      <c r="QSZ190" s="91"/>
      <c r="QTA190" s="91"/>
      <c r="QTB190" s="91"/>
      <c r="QTC190" s="91"/>
      <c r="QTD190" s="91"/>
      <c r="QTE190" s="91"/>
      <c r="QTF190" s="91"/>
      <c r="QTG190" s="91"/>
      <c r="QTH190" s="91"/>
      <c r="QTI190" s="91"/>
      <c r="QTJ190" s="91"/>
      <c r="QTK190" s="91"/>
      <c r="QTL190" s="91"/>
      <c r="QTM190" s="91"/>
      <c r="QTN190" s="91"/>
      <c r="QTO190" s="91"/>
      <c r="QTP190" s="91"/>
      <c r="QTQ190" s="91"/>
      <c r="QTR190" s="91"/>
      <c r="QTS190" s="91"/>
      <c r="QTT190" s="91"/>
      <c r="QTU190" s="91"/>
      <c r="QTV190" s="91"/>
      <c r="QTW190" s="91"/>
      <c r="QTX190" s="91"/>
      <c r="QTY190" s="91"/>
      <c r="QTZ190" s="91"/>
      <c r="QUA190" s="91"/>
      <c r="QUB190" s="91"/>
      <c r="QUC190" s="91"/>
      <c r="QUD190" s="91"/>
      <c r="QUE190" s="91"/>
      <c r="QUF190" s="91"/>
      <c r="QUG190" s="91"/>
      <c r="QUH190" s="91"/>
      <c r="QUI190" s="91"/>
      <c r="QUJ190" s="91"/>
      <c r="QUK190" s="91"/>
      <c r="QUL190" s="91"/>
      <c r="QUM190" s="91"/>
      <c r="QUN190" s="91"/>
      <c r="QUO190" s="91"/>
      <c r="QUP190" s="91"/>
      <c r="QUQ190" s="91"/>
      <c r="QUR190" s="91"/>
      <c r="QUS190" s="91"/>
      <c r="QUT190" s="91"/>
      <c r="QUU190" s="91"/>
      <c r="QUV190" s="91"/>
      <c r="QUW190" s="91"/>
      <c r="QUX190" s="91"/>
      <c r="QUY190" s="91"/>
      <c r="QUZ190" s="91"/>
      <c r="QVA190" s="91"/>
      <c r="QVB190" s="91"/>
      <c r="QVC190" s="91"/>
      <c r="QVD190" s="91"/>
      <c r="QVE190" s="91"/>
      <c r="QVF190" s="91"/>
      <c r="QVG190" s="91"/>
      <c r="QVH190" s="91"/>
      <c r="QVI190" s="91"/>
      <c r="QVJ190" s="91"/>
      <c r="QVK190" s="91"/>
      <c r="QVL190" s="91"/>
      <c r="QVM190" s="91"/>
      <c r="QVN190" s="91"/>
      <c r="QVO190" s="91"/>
      <c r="QVP190" s="91"/>
      <c r="QVQ190" s="91"/>
      <c r="QVR190" s="91"/>
      <c r="QVS190" s="91"/>
      <c r="QVT190" s="91"/>
      <c r="QVU190" s="91"/>
      <c r="QVV190" s="91"/>
      <c r="QVW190" s="91"/>
      <c r="QVX190" s="91"/>
      <c r="QVY190" s="91"/>
      <c r="QVZ190" s="91"/>
      <c r="QWA190" s="91"/>
      <c r="QWB190" s="91"/>
      <c r="QWC190" s="91"/>
      <c r="QWD190" s="91"/>
      <c r="QWE190" s="91"/>
      <c r="QWF190" s="91"/>
      <c r="QWG190" s="91"/>
      <c r="QWH190" s="91"/>
      <c r="QWI190" s="91"/>
      <c r="QWJ190" s="91"/>
      <c r="QWK190" s="91"/>
      <c r="QWL190" s="91"/>
      <c r="QWM190" s="91"/>
      <c r="QWN190" s="91"/>
      <c r="QWO190" s="91"/>
      <c r="QWP190" s="91"/>
      <c r="QWQ190" s="91"/>
      <c r="QWR190" s="91"/>
      <c r="QWS190" s="91"/>
      <c r="QWT190" s="91"/>
      <c r="QWU190" s="91"/>
      <c r="QWV190" s="91"/>
      <c r="QWW190" s="91"/>
      <c r="QWX190" s="91"/>
      <c r="QWY190" s="91"/>
      <c r="QWZ190" s="91"/>
      <c r="QXA190" s="91"/>
      <c r="QXB190" s="91"/>
      <c r="QXC190" s="91"/>
      <c r="QXD190" s="91"/>
      <c r="QXE190" s="91"/>
      <c r="QXF190" s="91"/>
      <c r="QXG190" s="91"/>
      <c r="QXH190" s="91"/>
      <c r="QXI190" s="91"/>
      <c r="QXJ190" s="91"/>
      <c r="QXK190" s="91"/>
      <c r="QXL190" s="91"/>
      <c r="QXM190" s="91"/>
      <c r="QXN190" s="91"/>
      <c r="QXO190" s="91"/>
      <c r="QXP190" s="91"/>
      <c r="QXQ190" s="91"/>
      <c r="QXR190" s="91"/>
      <c r="QXS190" s="91"/>
      <c r="QXT190" s="91"/>
      <c r="QXU190" s="91"/>
      <c r="QXV190" s="91"/>
      <c r="QXW190" s="91"/>
      <c r="QXX190" s="91"/>
      <c r="QXY190" s="91"/>
      <c r="QXZ190" s="91"/>
      <c r="QYA190" s="91"/>
      <c r="QYB190" s="91"/>
      <c r="QYC190" s="91"/>
      <c r="QYD190" s="91"/>
      <c r="QYE190" s="91"/>
      <c r="QYF190" s="91"/>
      <c r="QYG190" s="91"/>
      <c r="QYH190" s="91"/>
      <c r="QYI190" s="91"/>
      <c r="QYJ190" s="91"/>
      <c r="QYK190" s="91"/>
      <c r="QYL190" s="91"/>
      <c r="QYM190" s="91"/>
      <c r="QYN190" s="91"/>
      <c r="QYO190" s="91"/>
      <c r="QYP190" s="91"/>
      <c r="QYQ190" s="91"/>
      <c r="QYR190" s="91"/>
      <c r="QYS190" s="91"/>
      <c r="QYT190" s="91"/>
      <c r="QYU190" s="91"/>
      <c r="QYV190" s="91"/>
      <c r="QYW190" s="91"/>
      <c r="QYX190" s="91"/>
      <c r="QYY190" s="91"/>
      <c r="QYZ190" s="91"/>
      <c r="QZA190" s="91"/>
      <c r="QZB190" s="91"/>
      <c r="QZC190" s="91"/>
      <c r="QZD190" s="91"/>
      <c r="QZE190" s="91"/>
      <c r="QZF190" s="91"/>
      <c r="QZG190" s="91"/>
      <c r="QZH190" s="91"/>
      <c r="QZI190" s="91"/>
      <c r="QZJ190" s="91"/>
      <c r="QZK190" s="91"/>
      <c r="QZL190" s="91"/>
      <c r="QZM190" s="91"/>
      <c r="QZN190" s="91"/>
      <c r="QZO190" s="91"/>
      <c r="QZP190" s="91"/>
      <c r="QZQ190" s="91"/>
      <c r="QZR190" s="91"/>
      <c r="QZS190" s="91"/>
      <c r="QZT190" s="91"/>
      <c r="QZU190" s="91"/>
      <c r="QZV190" s="91"/>
      <c r="QZW190" s="91"/>
      <c r="QZX190" s="91"/>
      <c r="QZY190" s="91"/>
      <c r="QZZ190" s="91"/>
      <c r="RAA190" s="91"/>
      <c r="RAB190" s="91"/>
      <c r="RAC190" s="91"/>
      <c r="RAD190" s="91"/>
      <c r="RAE190" s="91"/>
      <c r="RAF190" s="91"/>
      <c r="RAG190" s="91"/>
      <c r="RAH190" s="91"/>
      <c r="RAI190" s="91"/>
      <c r="RAJ190" s="91"/>
      <c r="RAK190" s="91"/>
      <c r="RAL190" s="91"/>
      <c r="RAM190" s="91"/>
      <c r="RAN190" s="91"/>
      <c r="RAO190" s="91"/>
      <c r="RAP190" s="91"/>
      <c r="RAQ190" s="91"/>
      <c r="RAR190" s="91"/>
      <c r="RAS190" s="91"/>
      <c r="RAT190" s="91"/>
      <c r="RAU190" s="91"/>
      <c r="RAV190" s="91"/>
      <c r="RAW190" s="91"/>
      <c r="RAX190" s="91"/>
      <c r="RAY190" s="91"/>
      <c r="RAZ190" s="91"/>
      <c r="RBA190" s="91"/>
      <c r="RBB190" s="91"/>
      <c r="RBC190" s="91"/>
      <c r="RBD190" s="91"/>
      <c r="RBE190" s="91"/>
      <c r="RBF190" s="91"/>
      <c r="RBG190" s="91"/>
      <c r="RBH190" s="91"/>
      <c r="RBI190" s="91"/>
      <c r="RBJ190" s="91"/>
      <c r="RBK190" s="91"/>
      <c r="RBL190" s="91"/>
      <c r="RBM190" s="91"/>
      <c r="RBN190" s="91"/>
      <c r="RBO190" s="91"/>
      <c r="RBP190" s="91"/>
      <c r="RBQ190" s="91"/>
      <c r="RBR190" s="91"/>
      <c r="RBS190" s="91"/>
      <c r="RBT190" s="91"/>
      <c r="RBU190" s="91"/>
      <c r="RBV190" s="91"/>
      <c r="RBW190" s="91"/>
      <c r="RBX190" s="91"/>
      <c r="RBY190" s="91"/>
      <c r="RBZ190" s="91"/>
      <c r="RCA190" s="91"/>
      <c r="RCB190" s="91"/>
      <c r="RCC190" s="91"/>
      <c r="RCD190" s="91"/>
      <c r="RCE190" s="91"/>
      <c r="RCF190" s="91"/>
      <c r="RCG190" s="91"/>
      <c r="RCH190" s="91"/>
      <c r="RCI190" s="91"/>
      <c r="RCJ190" s="91"/>
      <c r="RCK190" s="91"/>
      <c r="RCL190" s="91"/>
      <c r="RCM190" s="91"/>
      <c r="RCN190" s="91"/>
      <c r="RCO190" s="91"/>
      <c r="RCP190" s="91"/>
      <c r="RCQ190" s="91"/>
      <c r="RCR190" s="91"/>
      <c r="RCS190" s="91"/>
      <c r="RCT190" s="91"/>
      <c r="RCU190" s="91"/>
      <c r="RCV190" s="91"/>
      <c r="RCW190" s="91"/>
      <c r="RCX190" s="91"/>
      <c r="RCY190" s="91"/>
      <c r="RCZ190" s="91"/>
      <c r="RDA190" s="91"/>
      <c r="RDB190" s="91"/>
      <c r="RDC190" s="91"/>
      <c r="RDD190" s="91"/>
      <c r="RDE190" s="91"/>
      <c r="RDF190" s="91"/>
      <c r="RDG190" s="91"/>
      <c r="RDH190" s="91"/>
      <c r="RDI190" s="91"/>
      <c r="RDJ190" s="91"/>
      <c r="RDK190" s="91"/>
      <c r="RDL190" s="91"/>
      <c r="RDM190" s="91"/>
      <c r="RDN190" s="91"/>
      <c r="RDO190" s="91"/>
      <c r="RDP190" s="91"/>
      <c r="RDQ190" s="91"/>
      <c r="RDR190" s="91"/>
      <c r="RDS190" s="91"/>
      <c r="RDT190" s="91"/>
      <c r="RDU190" s="91"/>
      <c r="RDV190" s="91"/>
      <c r="RDW190" s="91"/>
      <c r="RDX190" s="91"/>
      <c r="RDY190" s="91"/>
      <c r="RDZ190" s="91"/>
      <c r="REA190" s="91"/>
      <c r="REB190" s="91"/>
      <c r="REC190" s="91"/>
      <c r="RED190" s="91"/>
      <c r="REE190" s="91"/>
      <c r="REF190" s="91"/>
      <c r="REG190" s="91"/>
      <c r="REH190" s="91"/>
      <c r="REI190" s="91"/>
      <c r="REJ190" s="91"/>
      <c r="REK190" s="91"/>
      <c r="REL190" s="91"/>
      <c r="REM190" s="91"/>
      <c r="REN190" s="91"/>
      <c r="REO190" s="91"/>
      <c r="REP190" s="91"/>
      <c r="REQ190" s="91"/>
      <c r="RER190" s="91"/>
      <c r="RES190" s="91"/>
      <c r="RET190" s="91"/>
      <c r="REU190" s="91"/>
      <c r="REV190" s="91"/>
      <c r="REW190" s="91"/>
      <c r="REX190" s="91"/>
      <c r="REY190" s="91"/>
      <c r="REZ190" s="91"/>
      <c r="RFA190" s="91"/>
      <c r="RFB190" s="91"/>
      <c r="RFC190" s="91"/>
      <c r="RFD190" s="91"/>
      <c r="RFE190" s="91"/>
      <c r="RFF190" s="91"/>
      <c r="RFG190" s="91"/>
      <c r="RFH190" s="91"/>
      <c r="RFI190" s="91"/>
      <c r="RFJ190" s="91"/>
      <c r="RFK190" s="91"/>
      <c r="RFL190" s="91"/>
      <c r="RFM190" s="91"/>
      <c r="RFN190" s="91"/>
      <c r="RFO190" s="91"/>
      <c r="RFP190" s="91"/>
      <c r="RFQ190" s="91"/>
      <c r="RFR190" s="91"/>
      <c r="RFS190" s="91"/>
      <c r="RFT190" s="91"/>
      <c r="RFU190" s="91"/>
      <c r="RFV190" s="91"/>
      <c r="RFW190" s="91"/>
      <c r="RFX190" s="91"/>
      <c r="RFY190" s="91"/>
      <c r="RFZ190" s="91"/>
      <c r="RGA190" s="91"/>
      <c r="RGB190" s="91"/>
      <c r="RGC190" s="91"/>
      <c r="RGD190" s="91"/>
      <c r="RGE190" s="91"/>
      <c r="RGF190" s="91"/>
      <c r="RGG190" s="91"/>
      <c r="RGH190" s="91"/>
      <c r="RGI190" s="91"/>
      <c r="RGJ190" s="91"/>
      <c r="RGK190" s="91"/>
      <c r="RGL190" s="91"/>
      <c r="RGM190" s="91"/>
      <c r="RGN190" s="91"/>
      <c r="RGO190" s="91"/>
      <c r="RGP190" s="91"/>
      <c r="RGQ190" s="91"/>
      <c r="RGR190" s="91"/>
      <c r="RGS190" s="91"/>
      <c r="RGT190" s="91"/>
      <c r="RGU190" s="91"/>
      <c r="RGV190" s="91"/>
      <c r="RGW190" s="91"/>
      <c r="RGX190" s="91"/>
      <c r="RGY190" s="91"/>
      <c r="RGZ190" s="91"/>
      <c r="RHA190" s="91"/>
      <c r="RHB190" s="91"/>
      <c r="RHC190" s="91"/>
      <c r="RHD190" s="91"/>
      <c r="RHE190" s="91"/>
      <c r="RHF190" s="91"/>
      <c r="RHG190" s="91"/>
      <c r="RHH190" s="91"/>
      <c r="RHI190" s="91"/>
      <c r="RHJ190" s="91"/>
      <c r="RHK190" s="91"/>
      <c r="RHL190" s="91"/>
      <c r="RHM190" s="91"/>
      <c r="RHN190" s="91"/>
      <c r="RHO190" s="91"/>
      <c r="RHP190" s="91"/>
      <c r="RHQ190" s="91"/>
      <c r="RHR190" s="91"/>
      <c r="RHS190" s="91"/>
      <c r="RHT190" s="91"/>
      <c r="RHU190" s="91"/>
      <c r="RHV190" s="91"/>
      <c r="RHW190" s="91"/>
      <c r="RHX190" s="91"/>
      <c r="RHY190" s="91"/>
      <c r="RHZ190" s="91"/>
      <c r="RIA190" s="91"/>
      <c r="RIB190" s="91"/>
      <c r="RIC190" s="91"/>
      <c r="RID190" s="91"/>
      <c r="RIE190" s="91"/>
      <c r="RIF190" s="91"/>
      <c r="RIG190" s="91"/>
      <c r="RIH190" s="91"/>
      <c r="RII190" s="91"/>
      <c r="RIJ190" s="91"/>
      <c r="RIK190" s="91"/>
      <c r="RIL190" s="91"/>
      <c r="RIM190" s="91"/>
      <c r="RIN190" s="91"/>
      <c r="RIO190" s="91"/>
      <c r="RIP190" s="91"/>
      <c r="RIQ190" s="91"/>
      <c r="RIR190" s="91"/>
      <c r="RIS190" s="91"/>
      <c r="RIT190" s="91"/>
      <c r="RIU190" s="91"/>
      <c r="RIV190" s="91"/>
      <c r="RIW190" s="91"/>
      <c r="RIX190" s="91"/>
      <c r="RIY190" s="91"/>
      <c r="RIZ190" s="91"/>
      <c r="RJA190" s="91"/>
      <c r="RJB190" s="91"/>
      <c r="RJC190" s="91"/>
      <c r="RJD190" s="91"/>
      <c r="RJE190" s="91"/>
      <c r="RJF190" s="91"/>
      <c r="RJG190" s="91"/>
      <c r="RJH190" s="91"/>
      <c r="RJI190" s="91"/>
      <c r="RJJ190" s="91"/>
      <c r="RJK190" s="91"/>
      <c r="RJL190" s="91"/>
      <c r="RJM190" s="91"/>
      <c r="RJN190" s="91"/>
      <c r="RJO190" s="91"/>
      <c r="RJP190" s="91"/>
      <c r="RJQ190" s="91"/>
      <c r="RJR190" s="91"/>
      <c r="RJS190" s="91"/>
      <c r="RJT190" s="91"/>
      <c r="RJU190" s="91"/>
      <c r="RJV190" s="91"/>
      <c r="RJW190" s="91"/>
      <c r="RJX190" s="91"/>
      <c r="RJY190" s="91"/>
      <c r="RJZ190" s="91"/>
      <c r="RKA190" s="91"/>
      <c r="RKB190" s="91"/>
      <c r="RKC190" s="91"/>
      <c r="RKD190" s="91"/>
      <c r="RKE190" s="91"/>
      <c r="RKF190" s="91"/>
      <c r="RKG190" s="91"/>
      <c r="RKH190" s="91"/>
      <c r="RKI190" s="91"/>
      <c r="RKJ190" s="91"/>
      <c r="RKK190" s="91"/>
      <c r="RKL190" s="91"/>
      <c r="RKM190" s="91"/>
      <c r="RKN190" s="91"/>
      <c r="RKO190" s="91"/>
      <c r="RKP190" s="91"/>
      <c r="RKQ190" s="91"/>
      <c r="RKR190" s="91"/>
      <c r="RKS190" s="91"/>
      <c r="RKT190" s="91"/>
      <c r="RKU190" s="91"/>
      <c r="RKV190" s="91"/>
      <c r="RKW190" s="91"/>
      <c r="RKX190" s="91"/>
      <c r="RKY190" s="91"/>
      <c r="RKZ190" s="91"/>
      <c r="RLA190" s="91"/>
      <c r="RLB190" s="91"/>
      <c r="RLC190" s="91"/>
      <c r="RLD190" s="91"/>
      <c r="RLE190" s="91"/>
      <c r="RLF190" s="91"/>
      <c r="RLG190" s="91"/>
      <c r="RLH190" s="91"/>
      <c r="RLI190" s="91"/>
      <c r="RLJ190" s="91"/>
      <c r="RLK190" s="91"/>
      <c r="RLL190" s="91"/>
      <c r="RLM190" s="91"/>
      <c r="RLN190" s="91"/>
      <c r="RLO190" s="91"/>
      <c r="RLP190" s="91"/>
      <c r="RLQ190" s="91"/>
      <c r="RLR190" s="91"/>
      <c r="RLS190" s="91"/>
      <c r="RLT190" s="91"/>
      <c r="RLU190" s="91"/>
      <c r="RLV190" s="91"/>
      <c r="RLW190" s="91"/>
      <c r="RLX190" s="91"/>
      <c r="RLY190" s="91"/>
      <c r="RLZ190" s="91"/>
      <c r="RMA190" s="91"/>
      <c r="RMB190" s="91"/>
      <c r="RMC190" s="91"/>
      <c r="RMD190" s="91"/>
      <c r="RME190" s="91"/>
      <c r="RMF190" s="91"/>
      <c r="RMG190" s="91"/>
      <c r="RMH190" s="91"/>
      <c r="RMI190" s="91"/>
      <c r="RMJ190" s="91"/>
      <c r="RMK190" s="91"/>
      <c r="RML190" s="91"/>
      <c r="RMM190" s="91"/>
      <c r="RMN190" s="91"/>
      <c r="RMO190" s="91"/>
      <c r="RMP190" s="91"/>
      <c r="RMQ190" s="91"/>
      <c r="RMR190" s="91"/>
      <c r="RMS190" s="91"/>
      <c r="RMT190" s="91"/>
      <c r="RMU190" s="91"/>
      <c r="RMV190" s="91"/>
      <c r="RMW190" s="91"/>
      <c r="RMX190" s="91"/>
      <c r="RMY190" s="91"/>
      <c r="RMZ190" s="91"/>
      <c r="RNA190" s="91"/>
      <c r="RNB190" s="91"/>
      <c r="RNC190" s="91"/>
      <c r="RND190" s="91"/>
      <c r="RNE190" s="91"/>
      <c r="RNF190" s="91"/>
      <c r="RNG190" s="91"/>
      <c r="RNH190" s="91"/>
      <c r="RNI190" s="91"/>
      <c r="RNJ190" s="91"/>
      <c r="RNK190" s="91"/>
      <c r="RNL190" s="91"/>
      <c r="RNM190" s="91"/>
      <c r="RNN190" s="91"/>
      <c r="RNO190" s="91"/>
      <c r="RNP190" s="91"/>
      <c r="RNQ190" s="91"/>
      <c r="RNR190" s="91"/>
      <c r="RNS190" s="91"/>
      <c r="RNT190" s="91"/>
      <c r="RNU190" s="91"/>
      <c r="RNV190" s="91"/>
      <c r="RNW190" s="91"/>
      <c r="RNX190" s="91"/>
      <c r="RNY190" s="91"/>
      <c r="RNZ190" s="91"/>
      <c r="ROA190" s="91"/>
      <c r="ROB190" s="91"/>
      <c r="ROC190" s="91"/>
      <c r="ROD190" s="91"/>
      <c r="ROE190" s="91"/>
      <c r="ROF190" s="91"/>
      <c r="ROG190" s="91"/>
      <c r="ROH190" s="91"/>
      <c r="ROI190" s="91"/>
      <c r="ROJ190" s="91"/>
      <c r="ROK190" s="91"/>
      <c r="ROL190" s="91"/>
      <c r="ROM190" s="91"/>
      <c r="RON190" s="91"/>
      <c r="ROO190" s="91"/>
      <c r="ROP190" s="91"/>
      <c r="ROQ190" s="91"/>
      <c r="ROR190" s="91"/>
      <c r="ROS190" s="91"/>
      <c r="ROT190" s="91"/>
      <c r="ROU190" s="91"/>
      <c r="ROV190" s="91"/>
      <c r="ROW190" s="91"/>
      <c r="ROX190" s="91"/>
      <c r="ROY190" s="91"/>
      <c r="ROZ190" s="91"/>
      <c r="RPA190" s="91"/>
      <c r="RPB190" s="91"/>
      <c r="RPC190" s="91"/>
      <c r="RPD190" s="91"/>
      <c r="RPE190" s="91"/>
      <c r="RPF190" s="91"/>
      <c r="RPG190" s="91"/>
      <c r="RPH190" s="91"/>
      <c r="RPI190" s="91"/>
      <c r="RPJ190" s="91"/>
      <c r="RPK190" s="91"/>
      <c r="RPL190" s="91"/>
      <c r="RPM190" s="91"/>
      <c r="RPN190" s="91"/>
      <c r="RPO190" s="91"/>
      <c r="RPP190" s="91"/>
      <c r="RPQ190" s="91"/>
      <c r="RPR190" s="91"/>
      <c r="RPS190" s="91"/>
      <c r="RPT190" s="91"/>
      <c r="RPU190" s="91"/>
      <c r="RPV190" s="91"/>
      <c r="RPW190" s="91"/>
      <c r="RPX190" s="91"/>
      <c r="RPY190" s="91"/>
      <c r="RPZ190" s="91"/>
      <c r="RQA190" s="91"/>
      <c r="RQB190" s="91"/>
      <c r="RQC190" s="91"/>
      <c r="RQD190" s="91"/>
      <c r="RQE190" s="91"/>
      <c r="RQF190" s="91"/>
      <c r="RQG190" s="91"/>
      <c r="RQH190" s="91"/>
      <c r="RQI190" s="91"/>
      <c r="RQJ190" s="91"/>
      <c r="RQK190" s="91"/>
      <c r="RQL190" s="91"/>
      <c r="RQM190" s="91"/>
      <c r="RQN190" s="91"/>
      <c r="RQO190" s="91"/>
      <c r="RQP190" s="91"/>
      <c r="RQQ190" s="91"/>
      <c r="RQR190" s="91"/>
      <c r="RQS190" s="91"/>
      <c r="RQT190" s="91"/>
      <c r="RQU190" s="91"/>
      <c r="RQV190" s="91"/>
      <c r="RQW190" s="91"/>
      <c r="RQX190" s="91"/>
      <c r="RQY190" s="91"/>
      <c r="RQZ190" s="91"/>
      <c r="RRA190" s="91"/>
      <c r="RRB190" s="91"/>
      <c r="RRC190" s="91"/>
      <c r="RRD190" s="91"/>
      <c r="RRE190" s="91"/>
      <c r="RRF190" s="91"/>
      <c r="RRG190" s="91"/>
      <c r="RRH190" s="91"/>
      <c r="RRI190" s="91"/>
      <c r="RRJ190" s="91"/>
      <c r="RRK190" s="91"/>
      <c r="RRL190" s="91"/>
      <c r="RRM190" s="91"/>
      <c r="RRN190" s="91"/>
      <c r="RRO190" s="91"/>
      <c r="RRP190" s="91"/>
      <c r="RRQ190" s="91"/>
      <c r="RRR190" s="91"/>
      <c r="RRS190" s="91"/>
      <c r="RRT190" s="91"/>
      <c r="RRU190" s="91"/>
      <c r="RRV190" s="91"/>
      <c r="RRW190" s="91"/>
      <c r="RRX190" s="91"/>
      <c r="RRY190" s="91"/>
      <c r="RRZ190" s="91"/>
      <c r="RSA190" s="91"/>
      <c r="RSB190" s="91"/>
      <c r="RSC190" s="91"/>
      <c r="RSD190" s="91"/>
      <c r="RSE190" s="91"/>
      <c r="RSF190" s="91"/>
      <c r="RSG190" s="91"/>
      <c r="RSH190" s="91"/>
      <c r="RSI190" s="91"/>
      <c r="RSJ190" s="91"/>
      <c r="RSK190" s="91"/>
      <c r="RSL190" s="91"/>
      <c r="RSM190" s="91"/>
      <c r="RSN190" s="91"/>
      <c r="RSO190" s="91"/>
      <c r="RSP190" s="91"/>
      <c r="RSQ190" s="91"/>
      <c r="RSR190" s="91"/>
      <c r="RSS190" s="91"/>
      <c r="RST190" s="91"/>
      <c r="RSU190" s="91"/>
      <c r="RSV190" s="91"/>
      <c r="RSW190" s="91"/>
      <c r="RSX190" s="91"/>
      <c r="RSY190" s="91"/>
      <c r="RSZ190" s="91"/>
      <c r="RTA190" s="91"/>
      <c r="RTB190" s="91"/>
      <c r="RTC190" s="91"/>
      <c r="RTD190" s="91"/>
      <c r="RTE190" s="91"/>
      <c r="RTF190" s="91"/>
      <c r="RTG190" s="91"/>
      <c r="RTH190" s="91"/>
      <c r="RTI190" s="91"/>
      <c r="RTJ190" s="91"/>
      <c r="RTK190" s="91"/>
      <c r="RTL190" s="91"/>
      <c r="RTM190" s="91"/>
      <c r="RTN190" s="91"/>
      <c r="RTO190" s="91"/>
      <c r="RTP190" s="91"/>
      <c r="RTQ190" s="91"/>
      <c r="RTR190" s="91"/>
      <c r="RTS190" s="91"/>
      <c r="RTT190" s="91"/>
      <c r="RTU190" s="91"/>
      <c r="RTV190" s="91"/>
      <c r="RTW190" s="91"/>
      <c r="RTX190" s="91"/>
      <c r="RTY190" s="91"/>
      <c r="RTZ190" s="91"/>
      <c r="RUA190" s="91"/>
      <c r="RUB190" s="91"/>
      <c r="RUC190" s="91"/>
      <c r="RUD190" s="91"/>
      <c r="RUE190" s="91"/>
      <c r="RUF190" s="91"/>
      <c r="RUG190" s="91"/>
      <c r="RUH190" s="91"/>
      <c r="RUI190" s="91"/>
      <c r="RUJ190" s="91"/>
      <c r="RUK190" s="91"/>
      <c r="RUL190" s="91"/>
      <c r="RUM190" s="91"/>
      <c r="RUN190" s="91"/>
      <c r="RUO190" s="91"/>
      <c r="RUP190" s="91"/>
      <c r="RUQ190" s="91"/>
      <c r="RUR190" s="91"/>
      <c r="RUS190" s="91"/>
      <c r="RUT190" s="91"/>
      <c r="RUU190" s="91"/>
      <c r="RUV190" s="91"/>
      <c r="RUW190" s="91"/>
      <c r="RUX190" s="91"/>
      <c r="RUY190" s="91"/>
      <c r="RUZ190" s="91"/>
      <c r="RVA190" s="91"/>
      <c r="RVB190" s="91"/>
      <c r="RVC190" s="91"/>
      <c r="RVD190" s="91"/>
      <c r="RVE190" s="91"/>
      <c r="RVF190" s="91"/>
      <c r="RVG190" s="91"/>
      <c r="RVH190" s="91"/>
      <c r="RVI190" s="91"/>
      <c r="RVJ190" s="91"/>
      <c r="RVK190" s="91"/>
      <c r="RVL190" s="91"/>
      <c r="RVM190" s="91"/>
      <c r="RVN190" s="91"/>
      <c r="RVO190" s="91"/>
      <c r="RVP190" s="91"/>
      <c r="RVQ190" s="91"/>
      <c r="RVR190" s="91"/>
      <c r="RVS190" s="91"/>
      <c r="RVT190" s="91"/>
      <c r="RVU190" s="91"/>
      <c r="RVV190" s="91"/>
      <c r="RVW190" s="91"/>
      <c r="RVX190" s="91"/>
      <c r="RVY190" s="91"/>
      <c r="RVZ190" s="91"/>
      <c r="RWA190" s="91"/>
      <c r="RWB190" s="91"/>
      <c r="RWC190" s="91"/>
      <c r="RWD190" s="91"/>
      <c r="RWE190" s="91"/>
      <c r="RWF190" s="91"/>
      <c r="RWG190" s="91"/>
      <c r="RWH190" s="91"/>
      <c r="RWI190" s="91"/>
      <c r="RWJ190" s="91"/>
      <c r="RWK190" s="91"/>
      <c r="RWL190" s="91"/>
      <c r="RWM190" s="91"/>
      <c r="RWN190" s="91"/>
      <c r="RWO190" s="91"/>
      <c r="RWP190" s="91"/>
      <c r="RWQ190" s="91"/>
      <c r="RWR190" s="91"/>
      <c r="RWS190" s="91"/>
      <c r="RWT190" s="91"/>
      <c r="RWU190" s="91"/>
      <c r="RWV190" s="91"/>
      <c r="RWW190" s="91"/>
      <c r="RWX190" s="91"/>
      <c r="RWY190" s="91"/>
      <c r="RWZ190" s="91"/>
      <c r="RXA190" s="91"/>
      <c r="RXB190" s="91"/>
      <c r="RXC190" s="91"/>
      <c r="RXD190" s="91"/>
      <c r="RXE190" s="91"/>
      <c r="RXF190" s="91"/>
      <c r="RXG190" s="91"/>
      <c r="RXH190" s="91"/>
      <c r="RXI190" s="91"/>
      <c r="RXJ190" s="91"/>
      <c r="RXK190" s="91"/>
      <c r="RXL190" s="91"/>
      <c r="RXM190" s="91"/>
      <c r="RXN190" s="91"/>
      <c r="RXO190" s="91"/>
      <c r="RXP190" s="91"/>
      <c r="RXQ190" s="91"/>
      <c r="RXR190" s="91"/>
      <c r="RXS190" s="91"/>
      <c r="RXT190" s="91"/>
      <c r="RXU190" s="91"/>
      <c r="RXV190" s="91"/>
      <c r="RXW190" s="91"/>
      <c r="RXX190" s="91"/>
      <c r="RXY190" s="91"/>
      <c r="RXZ190" s="91"/>
      <c r="RYA190" s="91"/>
      <c r="RYB190" s="91"/>
      <c r="RYC190" s="91"/>
      <c r="RYD190" s="91"/>
      <c r="RYE190" s="91"/>
      <c r="RYF190" s="91"/>
      <c r="RYG190" s="91"/>
      <c r="RYH190" s="91"/>
      <c r="RYI190" s="91"/>
      <c r="RYJ190" s="91"/>
      <c r="RYK190" s="91"/>
      <c r="RYL190" s="91"/>
      <c r="RYM190" s="91"/>
      <c r="RYN190" s="91"/>
      <c r="RYO190" s="91"/>
      <c r="RYP190" s="91"/>
      <c r="RYQ190" s="91"/>
      <c r="RYR190" s="91"/>
      <c r="RYS190" s="91"/>
      <c r="RYT190" s="91"/>
      <c r="RYU190" s="91"/>
      <c r="RYV190" s="91"/>
      <c r="RYW190" s="91"/>
      <c r="RYX190" s="91"/>
      <c r="RYY190" s="91"/>
      <c r="RYZ190" s="91"/>
      <c r="RZA190" s="91"/>
      <c r="RZB190" s="91"/>
      <c r="RZC190" s="91"/>
      <c r="RZD190" s="91"/>
      <c r="RZE190" s="91"/>
      <c r="RZF190" s="91"/>
      <c r="RZG190" s="91"/>
      <c r="RZH190" s="91"/>
      <c r="RZI190" s="91"/>
      <c r="RZJ190" s="91"/>
      <c r="RZK190" s="91"/>
      <c r="RZL190" s="91"/>
      <c r="RZM190" s="91"/>
      <c r="RZN190" s="91"/>
      <c r="RZO190" s="91"/>
      <c r="RZP190" s="91"/>
      <c r="RZQ190" s="91"/>
      <c r="RZR190" s="91"/>
      <c r="RZS190" s="91"/>
      <c r="RZT190" s="91"/>
      <c r="RZU190" s="91"/>
      <c r="RZV190" s="91"/>
      <c r="RZW190" s="91"/>
      <c r="RZX190" s="91"/>
      <c r="RZY190" s="91"/>
      <c r="RZZ190" s="91"/>
      <c r="SAA190" s="91"/>
      <c r="SAB190" s="91"/>
      <c r="SAC190" s="91"/>
      <c r="SAD190" s="91"/>
      <c r="SAE190" s="91"/>
      <c r="SAF190" s="91"/>
      <c r="SAG190" s="91"/>
      <c r="SAH190" s="91"/>
      <c r="SAI190" s="91"/>
      <c r="SAJ190" s="91"/>
      <c r="SAK190" s="91"/>
      <c r="SAL190" s="91"/>
      <c r="SAM190" s="91"/>
      <c r="SAN190" s="91"/>
      <c r="SAO190" s="91"/>
      <c r="SAP190" s="91"/>
      <c r="SAQ190" s="91"/>
      <c r="SAR190" s="91"/>
      <c r="SAS190" s="91"/>
      <c r="SAT190" s="91"/>
      <c r="SAU190" s="91"/>
      <c r="SAV190" s="91"/>
      <c r="SAW190" s="91"/>
      <c r="SAX190" s="91"/>
      <c r="SAY190" s="91"/>
      <c r="SAZ190" s="91"/>
      <c r="SBA190" s="91"/>
      <c r="SBB190" s="91"/>
      <c r="SBC190" s="91"/>
      <c r="SBD190" s="91"/>
      <c r="SBE190" s="91"/>
      <c r="SBF190" s="91"/>
      <c r="SBG190" s="91"/>
      <c r="SBH190" s="91"/>
      <c r="SBI190" s="91"/>
      <c r="SBJ190" s="91"/>
      <c r="SBK190" s="91"/>
      <c r="SBL190" s="91"/>
      <c r="SBM190" s="91"/>
      <c r="SBN190" s="91"/>
      <c r="SBO190" s="91"/>
      <c r="SBP190" s="91"/>
      <c r="SBQ190" s="91"/>
      <c r="SBR190" s="91"/>
      <c r="SBS190" s="91"/>
      <c r="SBT190" s="91"/>
      <c r="SBU190" s="91"/>
      <c r="SBV190" s="91"/>
      <c r="SBW190" s="91"/>
      <c r="SBX190" s="91"/>
      <c r="SBY190" s="91"/>
      <c r="SBZ190" s="91"/>
      <c r="SCA190" s="91"/>
      <c r="SCB190" s="91"/>
      <c r="SCC190" s="91"/>
      <c r="SCD190" s="91"/>
      <c r="SCE190" s="91"/>
      <c r="SCF190" s="91"/>
      <c r="SCG190" s="91"/>
      <c r="SCH190" s="91"/>
      <c r="SCI190" s="91"/>
      <c r="SCJ190" s="91"/>
      <c r="SCK190" s="91"/>
      <c r="SCL190" s="91"/>
      <c r="SCM190" s="91"/>
      <c r="SCN190" s="91"/>
      <c r="SCO190" s="91"/>
      <c r="SCP190" s="91"/>
      <c r="SCQ190" s="91"/>
      <c r="SCR190" s="91"/>
      <c r="SCS190" s="91"/>
      <c r="SCT190" s="91"/>
      <c r="SCU190" s="91"/>
      <c r="SCV190" s="91"/>
      <c r="SCW190" s="91"/>
      <c r="SCX190" s="91"/>
      <c r="SCY190" s="91"/>
      <c r="SCZ190" s="91"/>
      <c r="SDA190" s="91"/>
      <c r="SDB190" s="91"/>
      <c r="SDC190" s="91"/>
      <c r="SDD190" s="91"/>
      <c r="SDE190" s="91"/>
      <c r="SDF190" s="91"/>
      <c r="SDG190" s="91"/>
      <c r="SDH190" s="91"/>
      <c r="SDI190" s="91"/>
      <c r="SDJ190" s="91"/>
      <c r="SDK190" s="91"/>
      <c r="SDL190" s="91"/>
      <c r="SDM190" s="91"/>
      <c r="SDN190" s="91"/>
      <c r="SDO190" s="91"/>
      <c r="SDP190" s="91"/>
      <c r="SDQ190" s="91"/>
      <c r="SDR190" s="91"/>
      <c r="SDS190" s="91"/>
      <c r="SDT190" s="91"/>
      <c r="SDU190" s="91"/>
      <c r="SDV190" s="91"/>
      <c r="SDW190" s="91"/>
      <c r="SDX190" s="91"/>
      <c r="SDY190" s="91"/>
      <c r="SDZ190" s="91"/>
      <c r="SEA190" s="91"/>
      <c r="SEB190" s="91"/>
      <c r="SEC190" s="91"/>
      <c r="SED190" s="91"/>
      <c r="SEE190" s="91"/>
      <c r="SEF190" s="91"/>
      <c r="SEG190" s="91"/>
      <c r="SEH190" s="91"/>
      <c r="SEI190" s="91"/>
      <c r="SEJ190" s="91"/>
      <c r="SEK190" s="91"/>
      <c r="SEL190" s="91"/>
      <c r="SEM190" s="91"/>
      <c r="SEN190" s="91"/>
      <c r="SEO190" s="91"/>
      <c r="SEP190" s="91"/>
      <c r="SEQ190" s="91"/>
      <c r="SER190" s="91"/>
      <c r="SES190" s="91"/>
      <c r="SET190" s="91"/>
      <c r="SEU190" s="91"/>
      <c r="SEV190" s="91"/>
      <c r="SEW190" s="91"/>
      <c r="SEX190" s="91"/>
      <c r="SEY190" s="91"/>
      <c r="SEZ190" s="91"/>
      <c r="SFA190" s="91"/>
      <c r="SFB190" s="91"/>
      <c r="SFC190" s="91"/>
      <c r="SFD190" s="91"/>
      <c r="SFE190" s="91"/>
      <c r="SFF190" s="91"/>
      <c r="SFG190" s="91"/>
      <c r="SFH190" s="91"/>
      <c r="SFI190" s="91"/>
      <c r="SFJ190" s="91"/>
      <c r="SFK190" s="91"/>
      <c r="SFL190" s="91"/>
      <c r="SFM190" s="91"/>
      <c r="SFN190" s="91"/>
      <c r="SFO190" s="91"/>
      <c r="SFP190" s="91"/>
      <c r="SFQ190" s="91"/>
      <c r="SFR190" s="91"/>
      <c r="SFS190" s="91"/>
      <c r="SFT190" s="91"/>
      <c r="SFU190" s="91"/>
      <c r="SFV190" s="91"/>
      <c r="SFW190" s="91"/>
      <c r="SFX190" s="91"/>
      <c r="SFY190" s="91"/>
      <c r="SFZ190" s="91"/>
      <c r="SGA190" s="91"/>
      <c r="SGB190" s="91"/>
      <c r="SGC190" s="91"/>
      <c r="SGD190" s="91"/>
      <c r="SGE190" s="91"/>
      <c r="SGF190" s="91"/>
      <c r="SGG190" s="91"/>
      <c r="SGH190" s="91"/>
      <c r="SGI190" s="91"/>
      <c r="SGJ190" s="91"/>
      <c r="SGK190" s="91"/>
      <c r="SGL190" s="91"/>
      <c r="SGM190" s="91"/>
      <c r="SGN190" s="91"/>
      <c r="SGO190" s="91"/>
      <c r="SGP190" s="91"/>
      <c r="SGQ190" s="91"/>
      <c r="SGR190" s="91"/>
      <c r="SGS190" s="91"/>
      <c r="SGT190" s="91"/>
      <c r="SGU190" s="91"/>
      <c r="SGV190" s="91"/>
      <c r="SGW190" s="91"/>
      <c r="SGX190" s="91"/>
      <c r="SGY190" s="91"/>
      <c r="SGZ190" s="91"/>
      <c r="SHA190" s="91"/>
      <c r="SHB190" s="91"/>
      <c r="SHC190" s="91"/>
      <c r="SHD190" s="91"/>
      <c r="SHE190" s="91"/>
      <c r="SHF190" s="91"/>
      <c r="SHG190" s="91"/>
      <c r="SHH190" s="91"/>
      <c r="SHI190" s="91"/>
      <c r="SHJ190" s="91"/>
      <c r="SHK190" s="91"/>
      <c r="SHL190" s="91"/>
      <c r="SHM190" s="91"/>
      <c r="SHN190" s="91"/>
      <c r="SHO190" s="91"/>
      <c r="SHP190" s="91"/>
      <c r="SHQ190" s="91"/>
      <c r="SHR190" s="91"/>
      <c r="SHS190" s="91"/>
      <c r="SHT190" s="91"/>
      <c r="SHU190" s="91"/>
      <c r="SHV190" s="91"/>
      <c r="SHW190" s="91"/>
      <c r="SHX190" s="91"/>
      <c r="SHY190" s="91"/>
      <c r="SHZ190" s="91"/>
      <c r="SIA190" s="91"/>
      <c r="SIB190" s="91"/>
      <c r="SIC190" s="91"/>
      <c r="SID190" s="91"/>
      <c r="SIE190" s="91"/>
      <c r="SIF190" s="91"/>
      <c r="SIG190" s="91"/>
      <c r="SIH190" s="91"/>
      <c r="SII190" s="91"/>
      <c r="SIJ190" s="91"/>
      <c r="SIK190" s="91"/>
      <c r="SIL190" s="91"/>
      <c r="SIM190" s="91"/>
      <c r="SIN190" s="91"/>
      <c r="SIO190" s="91"/>
      <c r="SIP190" s="91"/>
      <c r="SIQ190" s="91"/>
      <c r="SIR190" s="91"/>
      <c r="SIS190" s="91"/>
      <c r="SIT190" s="91"/>
      <c r="SIU190" s="91"/>
      <c r="SIV190" s="91"/>
      <c r="SIW190" s="91"/>
      <c r="SIX190" s="91"/>
      <c r="SIY190" s="91"/>
      <c r="SIZ190" s="91"/>
      <c r="SJA190" s="91"/>
      <c r="SJB190" s="91"/>
      <c r="SJC190" s="91"/>
      <c r="SJD190" s="91"/>
      <c r="SJE190" s="91"/>
      <c r="SJF190" s="91"/>
      <c r="SJG190" s="91"/>
      <c r="SJH190" s="91"/>
      <c r="SJI190" s="91"/>
      <c r="SJJ190" s="91"/>
      <c r="SJK190" s="91"/>
      <c r="SJL190" s="91"/>
      <c r="SJM190" s="91"/>
      <c r="SJN190" s="91"/>
      <c r="SJO190" s="91"/>
      <c r="SJP190" s="91"/>
      <c r="SJQ190" s="91"/>
      <c r="SJR190" s="91"/>
      <c r="SJS190" s="91"/>
      <c r="SJT190" s="91"/>
      <c r="SJU190" s="91"/>
      <c r="SJV190" s="91"/>
      <c r="SJW190" s="91"/>
      <c r="SJX190" s="91"/>
      <c r="SJY190" s="91"/>
      <c r="SJZ190" s="91"/>
      <c r="SKA190" s="91"/>
      <c r="SKB190" s="91"/>
      <c r="SKC190" s="91"/>
      <c r="SKD190" s="91"/>
      <c r="SKE190" s="91"/>
      <c r="SKF190" s="91"/>
      <c r="SKG190" s="91"/>
      <c r="SKH190" s="91"/>
      <c r="SKI190" s="91"/>
      <c r="SKJ190" s="91"/>
      <c r="SKK190" s="91"/>
      <c r="SKL190" s="91"/>
      <c r="SKM190" s="91"/>
      <c r="SKN190" s="91"/>
      <c r="SKO190" s="91"/>
      <c r="SKP190" s="91"/>
      <c r="SKQ190" s="91"/>
      <c r="SKR190" s="91"/>
      <c r="SKS190" s="91"/>
      <c r="SKT190" s="91"/>
      <c r="SKU190" s="91"/>
      <c r="SKV190" s="91"/>
      <c r="SKW190" s="91"/>
      <c r="SKX190" s="91"/>
      <c r="SKY190" s="91"/>
      <c r="SKZ190" s="91"/>
      <c r="SLA190" s="91"/>
      <c r="SLB190" s="91"/>
      <c r="SLC190" s="91"/>
      <c r="SLD190" s="91"/>
      <c r="SLE190" s="91"/>
      <c r="SLF190" s="91"/>
      <c r="SLG190" s="91"/>
      <c r="SLH190" s="91"/>
      <c r="SLI190" s="91"/>
      <c r="SLJ190" s="91"/>
      <c r="SLK190" s="91"/>
      <c r="SLL190" s="91"/>
      <c r="SLM190" s="91"/>
      <c r="SLN190" s="91"/>
      <c r="SLO190" s="91"/>
      <c r="SLP190" s="91"/>
      <c r="SLQ190" s="91"/>
      <c r="SLR190" s="91"/>
      <c r="SLS190" s="91"/>
      <c r="SLT190" s="91"/>
      <c r="SLU190" s="91"/>
      <c r="SLV190" s="91"/>
      <c r="SLW190" s="91"/>
      <c r="SLX190" s="91"/>
      <c r="SLY190" s="91"/>
      <c r="SLZ190" s="91"/>
      <c r="SMA190" s="91"/>
      <c r="SMB190" s="91"/>
      <c r="SMC190" s="91"/>
      <c r="SMD190" s="91"/>
      <c r="SME190" s="91"/>
      <c r="SMF190" s="91"/>
      <c r="SMG190" s="91"/>
      <c r="SMH190" s="91"/>
      <c r="SMI190" s="91"/>
      <c r="SMJ190" s="91"/>
      <c r="SMK190" s="91"/>
      <c r="SML190" s="91"/>
      <c r="SMM190" s="91"/>
      <c r="SMN190" s="91"/>
      <c r="SMO190" s="91"/>
      <c r="SMP190" s="91"/>
      <c r="SMQ190" s="91"/>
      <c r="SMR190" s="91"/>
      <c r="SMS190" s="91"/>
      <c r="SMT190" s="91"/>
      <c r="SMU190" s="91"/>
      <c r="SMV190" s="91"/>
      <c r="SMW190" s="91"/>
      <c r="SMX190" s="91"/>
      <c r="SMY190" s="91"/>
      <c r="SMZ190" s="91"/>
      <c r="SNA190" s="91"/>
      <c r="SNB190" s="91"/>
      <c r="SNC190" s="91"/>
      <c r="SND190" s="91"/>
      <c r="SNE190" s="91"/>
      <c r="SNF190" s="91"/>
      <c r="SNG190" s="91"/>
      <c r="SNH190" s="91"/>
      <c r="SNI190" s="91"/>
      <c r="SNJ190" s="91"/>
      <c r="SNK190" s="91"/>
      <c r="SNL190" s="91"/>
      <c r="SNM190" s="91"/>
      <c r="SNN190" s="91"/>
      <c r="SNO190" s="91"/>
      <c r="SNP190" s="91"/>
      <c r="SNQ190" s="91"/>
      <c r="SNR190" s="91"/>
      <c r="SNS190" s="91"/>
      <c r="SNT190" s="91"/>
      <c r="SNU190" s="91"/>
      <c r="SNV190" s="91"/>
      <c r="SNW190" s="91"/>
      <c r="SNX190" s="91"/>
      <c r="SNY190" s="91"/>
      <c r="SNZ190" s="91"/>
      <c r="SOA190" s="91"/>
      <c r="SOB190" s="91"/>
      <c r="SOC190" s="91"/>
      <c r="SOD190" s="91"/>
      <c r="SOE190" s="91"/>
      <c r="SOF190" s="91"/>
      <c r="SOG190" s="91"/>
      <c r="SOH190" s="91"/>
      <c r="SOI190" s="91"/>
      <c r="SOJ190" s="91"/>
      <c r="SOK190" s="91"/>
      <c r="SOL190" s="91"/>
      <c r="SOM190" s="91"/>
      <c r="SON190" s="91"/>
      <c r="SOO190" s="91"/>
      <c r="SOP190" s="91"/>
      <c r="SOQ190" s="91"/>
      <c r="SOR190" s="91"/>
      <c r="SOS190" s="91"/>
      <c r="SOT190" s="91"/>
      <c r="SOU190" s="91"/>
      <c r="SOV190" s="91"/>
      <c r="SOW190" s="91"/>
      <c r="SOX190" s="91"/>
      <c r="SOY190" s="91"/>
      <c r="SOZ190" s="91"/>
      <c r="SPA190" s="91"/>
      <c r="SPB190" s="91"/>
      <c r="SPC190" s="91"/>
      <c r="SPD190" s="91"/>
      <c r="SPE190" s="91"/>
      <c r="SPF190" s="91"/>
      <c r="SPG190" s="91"/>
      <c r="SPH190" s="91"/>
      <c r="SPI190" s="91"/>
      <c r="SPJ190" s="91"/>
      <c r="SPK190" s="91"/>
      <c r="SPL190" s="91"/>
      <c r="SPM190" s="91"/>
      <c r="SPN190" s="91"/>
      <c r="SPO190" s="91"/>
      <c r="SPP190" s="91"/>
      <c r="SPQ190" s="91"/>
      <c r="SPR190" s="91"/>
      <c r="SPS190" s="91"/>
      <c r="SPT190" s="91"/>
      <c r="SPU190" s="91"/>
      <c r="SPV190" s="91"/>
      <c r="SPW190" s="91"/>
      <c r="SPX190" s="91"/>
      <c r="SPY190" s="91"/>
      <c r="SPZ190" s="91"/>
      <c r="SQA190" s="91"/>
      <c r="SQB190" s="91"/>
      <c r="SQC190" s="91"/>
      <c r="SQD190" s="91"/>
      <c r="SQE190" s="91"/>
      <c r="SQF190" s="91"/>
      <c r="SQG190" s="91"/>
      <c r="SQH190" s="91"/>
      <c r="SQI190" s="91"/>
      <c r="SQJ190" s="91"/>
      <c r="SQK190" s="91"/>
      <c r="SQL190" s="91"/>
      <c r="SQM190" s="91"/>
      <c r="SQN190" s="91"/>
      <c r="SQO190" s="91"/>
      <c r="SQP190" s="91"/>
      <c r="SQQ190" s="91"/>
      <c r="SQR190" s="91"/>
      <c r="SQS190" s="91"/>
      <c r="SQT190" s="91"/>
      <c r="SQU190" s="91"/>
      <c r="SQV190" s="91"/>
      <c r="SQW190" s="91"/>
      <c r="SQX190" s="91"/>
      <c r="SQY190" s="91"/>
      <c r="SQZ190" s="91"/>
      <c r="SRA190" s="91"/>
      <c r="SRB190" s="91"/>
      <c r="SRC190" s="91"/>
      <c r="SRD190" s="91"/>
      <c r="SRE190" s="91"/>
      <c r="SRF190" s="91"/>
      <c r="SRG190" s="91"/>
      <c r="SRH190" s="91"/>
      <c r="SRI190" s="91"/>
      <c r="SRJ190" s="91"/>
      <c r="SRK190" s="91"/>
      <c r="SRL190" s="91"/>
      <c r="SRM190" s="91"/>
      <c r="SRN190" s="91"/>
      <c r="SRO190" s="91"/>
      <c r="SRP190" s="91"/>
      <c r="SRQ190" s="91"/>
      <c r="SRR190" s="91"/>
      <c r="SRS190" s="91"/>
      <c r="SRT190" s="91"/>
      <c r="SRU190" s="91"/>
      <c r="SRV190" s="91"/>
      <c r="SRW190" s="91"/>
      <c r="SRX190" s="91"/>
      <c r="SRY190" s="91"/>
      <c r="SRZ190" s="91"/>
      <c r="SSA190" s="91"/>
      <c r="SSB190" s="91"/>
      <c r="SSC190" s="91"/>
      <c r="SSD190" s="91"/>
      <c r="SSE190" s="91"/>
      <c r="SSF190" s="91"/>
      <c r="SSG190" s="91"/>
      <c r="SSH190" s="91"/>
      <c r="SSI190" s="91"/>
      <c r="SSJ190" s="91"/>
      <c r="SSK190" s="91"/>
      <c r="SSL190" s="91"/>
      <c r="SSM190" s="91"/>
      <c r="SSN190" s="91"/>
      <c r="SSO190" s="91"/>
      <c r="SSP190" s="91"/>
      <c r="SSQ190" s="91"/>
      <c r="SSR190" s="91"/>
      <c r="SSS190" s="91"/>
      <c r="SST190" s="91"/>
      <c r="SSU190" s="91"/>
      <c r="SSV190" s="91"/>
      <c r="SSW190" s="91"/>
      <c r="SSX190" s="91"/>
      <c r="SSY190" s="91"/>
      <c r="SSZ190" s="91"/>
      <c r="STA190" s="91"/>
      <c r="STB190" s="91"/>
      <c r="STC190" s="91"/>
      <c r="STD190" s="91"/>
      <c r="STE190" s="91"/>
      <c r="STF190" s="91"/>
      <c r="STG190" s="91"/>
      <c r="STH190" s="91"/>
      <c r="STI190" s="91"/>
      <c r="STJ190" s="91"/>
      <c r="STK190" s="91"/>
      <c r="STL190" s="91"/>
      <c r="STM190" s="91"/>
      <c r="STN190" s="91"/>
      <c r="STO190" s="91"/>
      <c r="STP190" s="91"/>
      <c r="STQ190" s="91"/>
      <c r="STR190" s="91"/>
      <c r="STS190" s="91"/>
      <c r="STT190" s="91"/>
      <c r="STU190" s="91"/>
      <c r="STV190" s="91"/>
      <c r="STW190" s="91"/>
      <c r="STX190" s="91"/>
      <c r="STY190" s="91"/>
      <c r="STZ190" s="91"/>
      <c r="SUA190" s="91"/>
      <c r="SUB190" s="91"/>
      <c r="SUC190" s="91"/>
      <c r="SUD190" s="91"/>
      <c r="SUE190" s="91"/>
      <c r="SUF190" s="91"/>
      <c r="SUG190" s="91"/>
      <c r="SUH190" s="91"/>
      <c r="SUI190" s="91"/>
      <c r="SUJ190" s="91"/>
      <c r="SUK190" s="91"/>
      <c r="SUL190" s="91"/>
      <c r="SUM190" s="91"/>
      <c r="SUN190" s="91"/>
      <c r="SUO190" s="91"/>
      <c r="SUP190" s="91"/>
      <c r="SUQ190" s="91"/>
      <c r="SUR190" s="91"/>
      <c r="SUS190" s="91"/>
      <c r="SUT190" s="91"/>
      <c r="SUU190" s="91"/>
      <c r="SUV190" s="91"/>
      <c r="SUW190" s="91"/>
      <c r="SUX190" s="91"/>
      <c r="SUY190" s="91"/>
      <c r="SUZ190" s="91"/>
      <c r="SVA190" s="91"/>
      <c r="SVB190" s="91"/>
      <c r="SVC190" s="91"/>
      <c r="SVD190" s="91"/>
      <c r="SVE190" s="91"/>
      <c r="SVF190" s="91"/>
      <c r="SVG190" s="91"/>
      <c r="SVH190" s="91"/>
      <c r="SVI190" s="91"/>
      <c r="SVJ190" s="91"/>
      <c r="SVK190" s="91"/>
      <c r="SVL190" s="91"/>
      <c r="SVM190" s="91"/>
      <c r="SVN190" s="91"/>
      <c r="SVO190" s="91"/>
      <c r="SVP190" s="91"/>
      <c r="SVQ190" s="91"/>
      <c r="SVR190" s="91"/>
      <c r="SVS190" s="91"/>
      <c r="SVT190" s="91"/>
      <c r="SVU190" s="91"/>
      <c r="SVV190" s="91"/>
      <c r="SVW190" s="91"/>
      <c r="SVX190" s="91"/>
      <c r="SVY190" s="91"/>
      <c r="SVZ190" s="91"/>
      <c r="SWA190" s="91"/>
      <c r="SWB190" s="91"/>
      <c r="SWC190" s="91"/>
      <c r="SWD190" s="91"/>
      <c r="SWE190" s="91"/>
      <c r="SWF190" s="91"/>
      <c r="SWG190" s="91"/>
      <c r="SWH190" s="91"/>
      <c r="SWI190" s="91"/>
      <c r="SWJ190" s="91"/>
      <c r="SWK190" s="91"/>
      <c r="SWL190" s="91"/>
      <c r="SWM190" s="91"/>
      <c r="SWN190" s="91"/>
      <c r="SWO190" s="91"/>
      <c r="SWP190" s="91"/>
      <c r="SWQ190" s="91"/>
      <c r="SWR190" s="91"/>
      <c r="SWS190" s="91"/>
      <c r="SWT190" s="91"/>
      <c r="SWU190" s="91"/>
      <c r="SWV190" s="91"/>
      <c r="SWW190" s="91"/>
      <c r="SWX190" s="91"/>
      <c r="SWY190" s="91"/>
      <c r="SWZ190" s="91"/>
      <c r="SXA190" s="91"/>
      <c r="SXB190" s="91"/>
      <c r="SXC190" s="91"/>
      <c r="SXD190" s="91"/>
      <c r="SXE190" s="91"/>
      <c r="SXF190" s="91"/>
      <c r="SXG190" s="91"/>
      <c r="SXH190" s="91"/>
      <c r="SXI190" s="91"/>
      <c r="SXJ190" s="91"/>
      <c r="SXK190" s="91"/>
      <c r="SXL190" s="91"/>
      <c r="SXM190" s="91"/>
      <c r="SXN190" s="91"/>
      <c r="SXO190" s="91"/>
      <c r="SXP190" s="91"/>
      <c r="SXQ190" s="91"/>
      <c r="SXR190" s="91"/>
      <c r="SXS190" s="91"/>
      <c r="SXT190" s="91"/>
      <c r="SXU190" s="91"/>
      <c r="SXV190" s="91"/>
      <c r="SXW190" s="91"/>
      <c r="SXX190" s="91"/>
      <c r="SXY190" s="91"/>
      <c r="SXZ190" s="91"/>
      <c r="SYA190" s="91"/>
      <c r="SYB190" s="91"/>
      <c r="SYC190" s="91"/>
      <c r="SYD190" s="91"/>
      <c r="SYE190" s="91"/>
      <c r="SYF190" s="91"/>
      <c r="SYG190" s="91"/>
      <c r="SYH190" s="91"/>
      <c r="SYI190" s="91"/>
      <c r="SYJ190" s="91"/>
      <c r="SYK190" s="91"/>
      <c r="SYL190" s="91"/>
      <c r="SYM190" s="91"/>
      <c r="SYN190" s="91"/>
      <c r="SYO190" s="91"/>
      <c r="SYP190" s="91"/>
      <c r="SYQ190" s="91"/>
      <c r="SYR190" s="91"/>
      <c r="SYS190" s="91"/>
      <c r="SYT190" s="91"/>
      <c r="SYU190" s="91"/>
      <c r="SYV190" s="91"/>
      <c r="SYW190" s="91"/>
      <c r="SYX190" s="91"/>
      <c r="SYY190" s="91"/>
      <c r="SYZ190" s="91"/>
      <c r="SZA190" s="91"/>
      <c r="SZB190" s="91"/>
      <c r="SZC190" s="91"/>
      <c r="SZD190" s="91"/>
      <c r="SZE190" s="91"/>
      <c r="SZF190" s="91"/>
      <c r="SZG190" s="91"/>
      <c r="SZH190" s="91"/>
      <c r="SZI190" s="91"/>
      <c r="SZJ190" s="91"/>
      <c r="SZK190" s="91"/>
      <c r="SZL190" s="91"/>
      <c r="SZM190" s="91"/>
      <c r="SZN190" s="91"/>
      <c r="SZO190" s="91"/>
      <c r="SZP190" s="91"/>
      <c r="SZQ190" s="91"/>
      <c r="SZR190" s="91"/>
      <c r="SZS190" s="91"/>
      <c r="SZT190" s="91"/>
      <c r="SZU190" s="91"/>
      <c r="SZV190" s="91"/>
      <c r="SZW190" s="91"/>
      <c r="SZX190" s="91"/>
      <c r="SZY190" s="91"/>
      <c r="SZZ190" s="91"/>
      <c r="TAA190" s="91"/>
      <c r="TAB190" s="91"/>
      <c r="TAC190" s="91"/>
      <c r="TAD190" s="91"/>
      <c r="TAE190" s="91"/>
      <c r="TAF190" s="91"/>
      <c r="TAG190" s="91"/>
      <c r="TAH190" s="91"/>
      <c r="TAI190" s="91"/>
      <c r="TAJ190" s="91"/>
      <c r="TAK190" s="91"/>
      <c r="TAL190" s="91"/>
      <c r="TAM190" s="91"/>
      <c r="TAN190" s="91"/>
      <c r="TAO190" s="91"/>
      <c r="TAP190" s="91"/>
      <c r="TAQ190" s="91"/>
      <c r="TAR190" s="91"/>
      <c r="TAS190" s="91"/>
      <c r="TAT190" s="91"/>
      <c r="TAU190" s="91"/>
      <c r="TAV190" s="91"/>
      <c r="TAW190" s="91"/>
      <c r="TAX190" s="91"/>
      <c r="TAY190" s="91"/>
      <c r="TAZ190" s="91"/>
      <c r="TBA190" s="91"/>
      <c r="TBB190" s="91"/>
      <c r="TBC190" s="91"/>
      <c r="TBD190" s="91"/>
      <c r="TBE190" s="91"/>
      <c r="TBF190" s="91"/>
      <c r="TBG190" s="91"/>
      <c r="TBH190" s="91"/>
      <c r="TBI190" s="91"/>
      <c r="TBJ190" s="91"/>
      <c r="TBK190" s="91"/>
      <c r="TBL190" s="91"/>
      <c r="TBM190" s="91"/>
      <c r="TBN190" s="91"/>
      <c r="TBO190" s="91"/>
      <c r="TBP190" s="91"/>
      <c r="TBQ190" s="91"/>
      <c r="TBR190" s="91"/>
      <c r="TBS190" s="91"/>
      <c r="TBT190" s="91"/>
      <c r="TBU190" s="91"/>
      <c r="TBV190" s="91"/>
      <c r="TBW190" s="91"/>
      <c r="TBX190" s="91"/>
      <c r="TBY190" s="91"/>
      <c r="TBZ190" s="91"/>
      <c r="TCA190" s="91"/>
      <c r="TCB190" s="91"/>
      <c r="TCC190" s="91"/>
      <c r="TCD190" s="91"/>
      <c r="TCE190" s="91"/>
      <c r="TCF190" s="91"/>
      <c r="TCG190" s="91"/>
      <c r="TCH190" s="91"/>
      <c r="TCI190" s="91"/>
      <c r="TCJ190" s="91"/>
      <c r="TCK190" s="91"/>
      <c r="TCL190" s="91"/>
      <c r="TCM190" s="91"/>
      <c r="TCN190" s="91"/>
      <c r="TCO190" s="91"/>
      <c r="TCP190" s="91"/>
      <c r="TCQ190" s="91"/>
      <c r="TCR190" s="91"/>
      <c r="TCS190" s="91"/>
      <c r="TCT190" s="91"/>
      <c r="TCU190" s="91"/>
      <c r="TCV190" s="91"/>
      <c r="TCW190" s="91"/>
      <c r="TCX190" s="91"/>
      <c r="TCY190" s="91"/>
      <c r="TCZ190" s="91"/>
      <c r="TDA190" s="91"/>
      <c r="TDB190" s="91"/>
      <c r="TDC190" s="91"/>
      <c r="TDD190" s="91"/>
      <c r="TDE190" s="91"/>
      <c r="TDF190" s="91"/>
      <c r="TDG190" s="91"/>
      <c r="TDH190" s="91"/>
      <c r="TDI190" s="91"/>
      <c r="TDJ190" s="91"/>
      <c r="TDK190" s="91"/>
      <c r="TDL190" s="91"/>
      <c r="TDM190" s="91"/>
      <c r="TDN190" s="91"/>
      <c r="TDO190" s="91"/>
      <c r="TDP190" s="91"/>
      <c r="TDQ190" s="91"/>
      <c r="TDR190" s="91"/>
      <c r="TDS190" s="91"/>
      <c r="TDT190" s="91"/>
      <c r="TDU190" s="91"/>
      <c r="TDV190" s="91"/>
      <c r="TDW190" s="91"/>
      <c r="TDX190" s="91"/>
      <c r="TDY190" s="91"/>
      <c r="TDZ190" s="91"/>
      <c r="TEA190" s="91"/>
      <c r="TEB190" s="91"/>
      <c r="TEC190" s="91"/>
      <c r="TED190" s="91"/>
      <c r="TEE190" s="91"/>
      <c r="TEF190" s="91"/>
      <c r="TEG190" s="91"/>
      <c r="TEH190" s="91"/>
      <c r="TEI190" s="91"/>
      <c r="TEJ190" s="91"/>
      <c r="TEK190" s="91"/>
      <c r="TEL190" s="91"/>
      <c r="TEM190" s="91"/>
      <c r="TEN190" s="91"/>
      <c r="TEO190" s="91"/>
      <c r="TEP190" s="91"/>
      <c r="TEQ190" s="91"/>
      <c r="TER190" s="91"/>
      <c r="TES190" s="91"/>
      <c r="TET190" s="91"/>
      <c r="TEU190" s="91"/>
      <c r="TEV190" s="91"/>
      <c r="TEW190" s="91"/>
      <c r="TEX190" s="91"/>
      <c r="TEY190" s="91"/>
      <c r="TEZ190" s="91"/>
      <c r="TFA190" s="91"/>
      <c r="TFB190" s="91"/>
      <c r="TFC190" s="91"/>
      <c r="TFD190" s="91"/>
      <c r="TFE190" s="91"/>
      <c r="TFF190" s="91"/>
      <c r="TFG190" s="91"/>
      <c r="TFH190" s="91"/>
      <c r="TFI190" s="91"/>
      <c r="TFJ190" s="91"/>
      <c r="TFK190" s="91"/>
      <c r="TFL190" s="91"/>
      <c r="TFM190" s="91"/>
      <c r="TFN190" s="91"/>
      <c r="TFO190" s="91"/>
      <c r="TFP190" s="91"/>
      <c r="TFQ190" s="91"/>
      <c r="TFR190" s="91"/>
      <c r="TFS190" s="91"/>
      <c r="TFT190" s="91"/>
      <c r="TFU190" s="91"/>
      <c r="TFV190" s="91"/>
      <c r="TFW190" s="91"/>
      <c r="TFX190" s="91"/>
      <c r="TFY190" s="91"/>
      <c r="TFZ190" s="91"/>
      <c r="TGA190" s="91"/>
      <c r="TGB190" s="91"/>
      <c r="TGC190" s="91"/>
      <c r="TGD190" s="91"/>
      <c r="TGE190" s="91"/>
      <c r="TGF190" s="91"/>
      <c r="TGG190" s="91"/>
      <c r="TGH190" s="91"/>
      <c r="TGI190" s="91"/>
      <c r="TGJ190" s="91"/>
      <c r="TGK190" s="91"/>
      <c r="TGL190" s="91"/>
      <c r="TGM190" s="91"/>
      <c r="TGN190" s="91"/>
      <c r="TGO190" s="91"/>
      <c r="TGP190" s="91"/>
      <c r="TGQ190" s="91"/>
      <c r="TGR190" s="91"/>
      <c r="TGS190" s="91"/>
      <c r="TGT190" s="91"/>
      <c r="TGU190" s="91"/>
      <c r="TGV190" s="91"/>
      <c r="TGW190" s="91"/>
      <c r="TGX190" s="91"/>
      <c r="TGY190" s="91"/>
      <c r="TGZ190" s="91"/>
      <c r="THA190" s="91"/>
      <c r="THB190" s="91"/>
      <c r="THC190" s="91"/>
      <c r="THD190" s="91"/>
      <c r="THE190" s="91"/>
      <c r="THF190" s="91"/>
      <c r="THG190" s="91"/>
      <c r="THH190" s="91"/>
      <c r="THI190" s="91"/>
      <c r="THJ190" s="91"/>
      <c r="THK190" s="91"/>
      <c r="THL190" s="91"/>
      <c r="THM190" s="91"/>
      <c r="THN190" s="91"/>
      <c r="THO190" s="91"/>
      <c r="THP190" s="91"/>
      <c r="THQ190" s="91"/>
      <c r="THR190" s="91"/>
      <c r="THS190" s="91"/>
      <c r="THT190" s="91"/>
      <c r="THU190" s="91"/>
      <c r="THV190" s="91"/>
      <c r="THW190" s="91"/>
      <c r="THX190" s="91"/>
      <c r="THY190" s="91"/>
      <c r="THZ190" s="91"/>
      <c r="TIA190" s="91"/>
      <c r="TIB190" s="91"/>
      <c r="TIC190" s="91"/>
      <c r="TID190" s="91"/>
      <c r="TIE190" s="91"/>
      <c r="TIF190" s="91"/>
      <c r="TIG190" s="91"/>
      <c r="TIH190" s="91"/>
      <c r="TII190" s="91"/>
      <c r="TIJ190" s="91"/>
      <c r="TIK190" s="91"/>
      <c r="TIL190" s="91"/>
      <c r="TIM190" s="91"/>
      <c r="TIN190" s="91"/>
      <c r="TIO190" s="91"/>
      <c r="TIP190" s="91"/>
      <c r="TIQ190" s="91"/>
      <c r="TIR190" s="91"/>
      <c r="TIS190" s="91"/>
      <c r="TIT190" s="91"/>
      <c r="TIU190" s="91"/>
      <c r="TIV190" s="91"/>
      <c r="TIW190" s="91"/>
      <c r="TIX190" s="91"/>
      <c r="TIY190" s="91"/>
      <c r="TIZ190" s="91"/>
      <c r="TJA190" s="91"/>
      <c r="TJB190" s="91"/>
      <c r="TJC190" s="91"/>
      <c r="TJD190" s="91"/>
      <c r="TJE190" s="91"/>
      <c r="TJF190" s="91"/>
      <c r="TJG190" s="91"/>
      <c r="TJH190" s="91"/>
      <c r="TJI190" s="91"/>
      <c r="TJJ190" s="91"/>
      <c r="TJK190" s="91"/>
      <c r="TJL190" s="91"/>
      <c r="TJM190" s="91"/>
      <c r="TJN190" s="91"/>
      <c r="TJO190" s="91"/>
      <c r="TJP190" s="91"/>
      <c r="TJQ190" s="91"/>
      <c r="TJR190" s="91"/>
      <c r="TJS190" s="91"/>
      <c r="TJT190" s="91"/>
      <c r="TJU190" s="91"/>
      <c r="TJV190" s="91"/>
      <c r="TJW190" s="91"/>
      <c r="TJX190" s="91"/>
      <c r="TJY190" s="91"/>
      <c r="TJZ190" s="91"/>
      <c r="TKA190" s="91"/>
      <c r="TKB190" s="91"/>
      <c r="TKC190" s="91"/>
      <c r="TKD190" s="91"/>
      <c r="TKE190" s="91"/>
      <c r="TKF190" s="91"/>
      <c r="TKG190" s="91"/>
      <c r="TKH190" s="91"/>
      <c r="TKI190" s="91"/>
      <c r="TKJ190" s="91"/>
      <c r="TKK190" s="91"/>
      <c r="TKL190" s="91"/>
      <c r="TKM190" s="91"/>
      <c r="TKN190" s="91"/>
      <c r="TKO190" s="91"/>
      <c r="TKP190" s="91"/>
      <c r="TKQ190" s="91"/>
      <c r="TKR190" s="91"/>
      <c r="TKS190" s="91"/>
      <c r="TKT190" s="91"/>
      <c r="TKU190" s="91"/>
      <c r="TKV190" s="91"/>
      <c r="TKW190" s="91"/>
      <c r="TKX190" s="91"/>
      <c r="TKY190" s="91"/>
      <c r="TKZ190" s="91"/>
      <c r="TLA190" s="91"/>
      <c r="TLB190" s="91"/>
      <c r="TLC190" s="91"/>
      <c r="TLD190" s="91"/>
      <c r="TLE190" s="91"/>
      <c r="TLF190" s="91"/>
      <c r="TLG190" s="91"/>
      <c r="TLH190" s="91"/>
      <c r="TLI190" s="91"/>
      <c r="TLJ190" s="91"/>
      <c r="TLK190" s="91"/>
      <c r="TLL190" s="91"/>
      <c r="TLM190" s="91"/>
      <c r="TLN190" s="91"/>
      <c r="TLO190" s="91"/>
      <c r="TLP190" s="91"/>
      <c r="TLQ190" s="91"/>
      <c r="TLR190" s="91"/>
      <c r="TLS190" s="91"/>
      <c r="TLT190" s="91"/>
      <c r="TLU190" s="91"/>
      <c r="TLV190" s="91"/>
      <c r="TLW190" s="91"/>
      <c r="TLX190" s="91"/>
      <c r="TLY190" s="91"/>
      <c r="TLZ190" s="91"/>
      <c r="TMA190" s="91"/>
      <c r="TMB190" s="91"/>
      <c r="TMC190" s="91"/>
      <c r="TMD190" s="91"/>
      <c r="TME190" s="91"/>
      <c r="TMF190" s="91"/>
      <c r="TMG190" s="91"/>
      <c r="TMH190" s="91"/>
      <c r="TMI190" s="91"/>
      <c r="TMJ190" s="91"/>
      <c r="TMK190" s="91"/>
      <c r="TML190" s="91"/>
      <c r="TMM190" s="91"/>
      <c r="TMN190" s="91"/>
      <c r="TMO190" s="91"/>
      <c r="TMP190" s="91"/>
      <c r="TMQ190" s="91"/>
      <c r="TMR190" s="91"/>
      <c r="TMS190" s="91"/>
      <c r="TMT190" s="91"/>
      <c r="TMU190" s="91"/>
      <c r="TMV190" s="91"/>
      <c r="TMW190" s="91"/>
      <c r="TMX190" s="91"/>
      <c r="TMY190" s="91"/>
      <c r="TMZ190" s="91"/>
      <c r="TNA190" s="91"/>
      <c r="TNB190" s="91"/>
      <c r="TNC190" s="91"/>
      <c r="TND190" s="91"/>
      <c r="TNE190" s="91"/>
      <c r="TNF190" s="91"/>
      <c r="TNG190" s="91"/>
      <c r="TNH190" s="91"/>
      <c r="TNI190" s="91"/>
      <c r="TNJ190" s="91"/>
      <c r="TNK190" s="91"/>
      <c r="TNL190" s="91"/>
      <c r="TNM190" s="91"/>
      <c r="TNN190" s="91"/>
      <c r="TNO190" s="91"/>
      <c r="TNP190" s="91"/>
      <c r="TNQ190" s="91"/>
      <c r="TNR190" s="91"/>
      <c r="TNS190" s="91"/>
      <c r="TNT190" s="91"/>
      <c r="TNU190" s="91"/>
      <c r="TNV190" s="91"/>
      <c r="TNW190" s="91"/>
      <c r="TNX190" s="91"/>
      <c r="TNY190" s="91"/>
      <c r="TNZ190" s="91"/>
      <c r="TOA190" s="91"/>
      <c r="TOB190" s="91"/>
      <c r="TOC190" s="91"/>
      <c r="TOD190" s="91"/>
      <c r="TOE190" s="91"/>
      <c r="TOF190" s="91"/>
      <c r="TOG190" s="91"/>
      <c r="TOH190" s="91"/>
      <c r="TOI190" s="91"/>
      <c r="TOJ190" s="91"/>
      <c r="TOK190" s="91"/>
      <c r="TOL190" s="91"/>
      <c r="TOM190" s="91"/>
      <c r="TON190" s="91"/>
      <c r="TOO190" s="91"/>
      <c r="TOP190" s="91"/>
      <c r="TOQ190" s="91"/>
      <c r="TOR190" s="91"/>
      <c r="TOS190" s="91"/>
      <c r="TOT190" s="91"/>
      <c r="TOU190" s="91"/>
      <c r="TOV190" s="91"/>
      <c r="TOW190" s="91"/>
      <c r="TOX190" s="91"/>
      <c r="TOY190" s="91"/>
      <c r="TOZ190" s="91"/>
      <c r="TPA190" s="91"/>
      <c r="TPB190" s="91"/>
      <c r="TPC190" s="91"/>
      <c r="TPD190" s="91"/>
      <c r="TPE190" s="91"/>
      <c r="TPF190" s="91"/>
      <c r="TPG190" s="91"/>
      <c r="TPH190" s="91"/>
      <c r="TPI190" s="91"/>
      <c r="TPJ190" s="91"/>
      <c r="TPK190" s="91"/>
      <c r="TPL190" s="91"/>
      <c r="TPM190" s="91"/>
      <c r="TPN190" s="91"/>
      <c r="TPO190" s="91"/>
      <c r="TPP190" s="91"/>
      <c r="TPQ190" s="91"/>
      <c r="TPR190" s="91"/>
      <c r="TPS190" s="91"/>
      <c r="TPT190" s="91"/>
      <c r="TPU190" s="91"/>
      <c r="TPV190" s="91"/>
      <c r="TPW190" s="91"/>
      <c r="TPX190" s="91"/>
      <c r="TPY190" s="91"/>
      <c r="TPZ190" s="91"/>
      <c r="TQA190" s="91"/>
      <c r="TQB190" s="91"/>
      <c r="TQC190" s="91"/>
      <c r="TQD190" s="91"/>
      <c r="TQE190" s="91"/>
      <c r="TQF190" s="91"/>
      <c r="TQG190" s="91"/>
      <c r="TQH190" s="91"/>
      <c r="TQI190" s="91"/>
      <c r="TQJ190" s="91"/>
      <c r="TQK190" s="91"/>
      <c r="TQL190" s="91"/>
      <c r="TQM190" s="91"/>
      <c r="TQN190" s="91"/>
      <c r="TQO190" s="91"/>
      <c r="TQP190" s="91"/>
      <c r="TQQ190" s="91"/>
      <c r="TQR190" s="91"/>
      <c r="TQS190" s="91"/>
      <c r="TQT190" s="91"/>
      <c r="TQU190" s="91"/>
      <c r="TQV190" s="91"/>
      <c r="TQW190" s="91"/>
      <c r="TQX190" s="91"/>
      <c r="TQY190" s="91"/>
      <c r="TQZ190" s="91"/>
      <c r="TRA190" s="91"/>
      <c r="TRB190" s="91"/>
      <c r="TRC190" s="91"/>
      <c r="TRD190" s="91"/>
      <c r="TRE190" s="91"/>
      <c r="TRF190" s="91"/>
      <c r="TRG190" s="91"/>
      <c r="TRH190" s="91"/>
      <c r="TRI190" s="91"/>
      <c r="TRJ190" s="91"/>
      <c r="TRK190" s="91"/>
      <c r="TRL190" s="91"/>
      <c r="TRM190" s="91"/>
      <c r="TRN190" s="91"/>
      <c r="TRO190" s="91"/>
      <c r="TRP190" s="91"/>
      <c r="TRQ190" s="91"/>
      <c r="TRR190" s="91"/>
      <c r="TRS190" s="91"/>
      <c r="TRT190" s="91"/>
      <c r="TRU190" s="91"/>
      <c r="TRV190" s="91"/>
      <c r="TRW190" s="91"/>
      <c r="TRX190" s="91"/>
      <c r="TRY190" s="91"/>
      <c r="TRZ190" s="91"/>
      <c r="TSA190" s="91"/>
      <c r="TSB190" s="91"/>
      <c r="TSC190" s="91"/>
      <c r="TSD190" s="91"/>
      <c r="TSE190" s="91"/>
      <c r="TSF190" s="91"/>
      <c r="TSG190" s="91"/>
      <c r="TSH190" s="91"/>
      <c r="TSI190" s="91"/>
      <c r="TSJ190" s="91"/>
      <c r="TSK190" s="91"/>
      <c r="TSL190" s="91"/>
      <c r="TSM190" s="91"/>
      <c r="TSN190" s="91"/>
      <c r="TSO190" s="91"/>
      <c r="TSP190" s="91"/>
      <c r="TSQ190" s="91"/>
      <c r="TSR190" s="91"/>
      <c r="TSS190" s="91"/>
      <c r="TST190" s="91"/>
      <c r="TSU190" s="91"/>
      <c r="TSV190" s="91"/>
      <c r="TSW190" s="91"/>
      <c r="TSX190" s="91"/>
      <c r="TSY190" s="91"/>
      <c r="TSZ190" s="91"/>
      <c r="TTA190" s="91"/>
      <c r="TTB190" s="91"/>
      <c r="TTC190" s="91"/>
      <c r="TTD190" s="91"/>
      <c r="TTE190" s="91"/>
      <c r="TTF190" s="91"/>
      <c r="TTG190" s="91"/>
      <c r="TTH190" s="91"/>
      <c r="TTI190" s="91"/>
      <c r="TTJ190" s="91"/>
      <c r="TTK190" s="91"/>
      <c r="TTL190" s="91"/>
      <c r="TTM190" s="91"/>
      <c r="TTN190" s="91"/>
      <c r="TTO190" s="91"/>
      <c r="TTP190" s="91"/>
      <c r="TTQ190" s="91"/>
      <c r="TTR190" s="91"/>
      <c r="TTS190" s="91"/>
      <c r="TTT190" s="91"/>
      <c r="TTU190" s="91"/>
      <c r="TTV190" s="91"/>
      <c r="TTW190" s="91"/>
      <c r="TTX190" s="91"/>
      <c r="TTY190" s="91"/>
      <c r="TTZ190" s="91"/>
      <c r="TUA190" s="91"/>
      <c r="TUB190" s="91"/>
      <c r="TUC190" s="91"/>
      <c r="TUD190" s="91"/>
      <c r="TUE190" s="91"/>
      <c r="TUF190" s="91"/>
      <c r="TUG190" s="91"/>
      <c r="TUH190" s="91"/>
      <c r="TUI190" s="91"/>
      <c r="TUJ190" s="91"/>
      <c r="TUK190" s="91"/>
      <c r="TUL190" s="91"/>
      <c r="TUM190" s="91"/>
      <c r="TUN190" s="91"/>
      <c r="TUO190" s="91"/>
      <c r="TUP190" s="91"/>
      <c r="TUQ190" s="91"/>
      <c r="TUR190" s="91"/>
      <c r="TUS190" s="91"/>
      <c r="TUT190" s="91"/>
      <c r="TUU190" s="91"/>
      <c r="TUV190" s="91"/>
      <c r="TUW190" s="91"/>
      <c r="TUX190" s="91"/>
      <c r="TUY190" s="91"/>
      <c r="TUZ190" s="91"/>
      <c r="TVA190" s="91"/>
      <c r="TVB190" s="91"/>
      <c r="TVC190" s="91"/>
      <c r="TVD190" s="91"/>
      <c r="TVE190" s="91"/>
      <c r="TVF190" s="91"/>
      <c r="TVG190" s="91"/>
      <c r="TVH190" s="91"/>
      <c r="TVI190" s="91"/>
      <c r="TVJ190" s="91"/>
      <c r="TVK190" s="91"/>
      <c r="TVL190" s="91"/>
      <c r="TVM190" s="91"/>
      <c r="TVN190" s="91"/>
      <c r="TVO190" s="91"/>
      <c r="TVP190" s="91"/>
      <c r="TVQ190" s="91"/>
      <c r="TVR190" s="91"/>
      <c r="TVS190" s="91"/>
      <c r="TVT190" s="91"/>
      <c r="TVU190" s="91"/>
      <c r="TVV190" s="91"/>
      <c r="TVW190" s="91"/>
      <c r="TVX190" s="91"/>
      <c r="TVY190" s="91"/>
      <c r="TVZ190" s="91"/>
      <c r="TWA190" s="91"/>
      <c r="TWB190" s="91"/>
      <c r="TWC190" s="91"/>
      <c r="TWD190" s="91"/>
      <c r="TWE190" s="91"/>
      <c r="TWF190" s="91"/>
      <c r="TWG190" s="91"/>
      <c r="TWH190" s="91"/>
      <c r="TWI190" s="91"/>
      <c r="TWJ190" s="91"/>
      <c r="TWK190" s="91"/>
      <c r="TWL190" s="91"/>
      <c r="TWM190" s="91"/>
      <c r="TWN190" s="91"/>
      <c r="TWO190" s="91"/>
      <c r="TWP190" s="91"/>
      <c r="TWQ190" s="91"/>
      <c r="TWR190" s="91"/>
      <c r="TWS190" s="91"/>
      <c r="TWT190" s="91"/>
      <c r="TWU190" s="91"/>
      <c r="TWV190" s="91"/>
      <c r="TWW190" s="91"/>
      <c r="TWX190" s="91"/>
      <c r="TWY190" s="91"/>
      <c r="TWZ190" s="91"/>
      <c r="TXA190" s="91"/>
      <c r="TXB190" s="91"/>
      <c r="TXC190" s="91"/>
      <c r="TXD190" s="91"/>
      <c r="TXE190" s="91"/>
      <c r="TXF190" s="91"/>
      <c r="TXG190" s="91"/>
      <c r="TXH190" s="91"/>
      <c r="TXI190" s="91"/>
      <c r="TXJ190" s="91"/>
      <c r="TXK190" s="91"/>
      <c r="TXL190" s="91"/>
      <c r="TXM190" s="91"/>
      <c r="TXN190" s="91"/>
      <c r="TXO190" s="91"/>
      <c r="TXP190" s="91"/>
      <c r="TXQ190" s="91"/>
      <c r="TXR190" s="91"/>
      <c r="TXS190" s="91"/>
      <c r="TXT190" s="91"/>
      <c r="TXU190" s="91"/>
      <c r="TXV190" s="91"/>
      <c r="TXW190" s="91"/>
      <c r="TXX190" s="91"/>
      <c r="TXY190" s="91"/>
      <c r="TXZ190" s="91"/>
      <c r="TYA190" s="91"/>
      <c r="TYB190" s="91"/>
      <c r="TYC190" s="91"/>
      <c r="TYD190" s="91"/>
      <c r="TYE190" s="91"/>
      <c r="TYF190" s="91"/>
      <c r="TYG190" s="91"/>
      <c r="TYH190" s="91"/>
      <c r="TYI190" s="91"/>
      <c r="TYJ190" s="91"/>
      <c r="TYK190" s="91"/>
      <c r="TYL190" s="91"/>
      <c r="TYM190" s="91"/>
      <c r="TYN190" s="91"/>
      <c r="TYO190" s="91"/>
      <c r="TYP190" s="91"/>
      <c r="TYQ190" s="91"/>
      <c r="TYR190" s="91"/>
      <c r="TYS190" s="91"/>
      <c r="TYT190" s="91"/>
      <c r="TYU190" s="91"/>
      <c r="TYV190" s="91"/>
      <c r="TYW190" s="91"/>
      <c r="TYX190" s="91"/>
      <c r="TYY190" s="91"/>
      <c r="TYZ190" s="91"/>
      <c r="TZA190" s="91"/>
      <c r="TZB190" s="91"/>
      <c r="TZC190" s="91"/>
      <c r="TZD190" s="91"/>
      <c r="TZE190" s="91"/>
      <c r="TZF190" s="91"/>
      <c r="TZG190" s="91"/>
      <c r="TZH190" s="91"/>
      <c r="TZI190" s="91"/>
      <c r="TZJ190" s="91"/>
      <c r="TZK190" s="91"/>
      <c r="TZL190" s="91"/>
      <c r="TZM190" s="91"/>
      <c r="TZN190" s="91"/>
      <c r="TZO190" s="91"/>
      <c r="TZP190" s="91"/>
      <c r="TZQ190" s="91"/>
      <c r="TZR190" s="91"/>
      <c r="TZS190" s="91"/>
      <c r="TZT190" s="91"/>
      <c r="TZU190" s="91"/>
      <c r="TZV190" s="91"/>
      <c r="TZW190" s="91"/>
      <c r="TZX190" s="91"/>
      <c r="TZY190" s="91"/>
      <c r="TZZ190" s="91"/>
      <c r="UAA190" s="91"/>
      <c r="UAB190" s="91"/>
      <c r="UAC190" s="91"/>
      <c r="UAD190" s="91"/>
      <c r="UAE190" s="91"/>
      <c r="UAF190" s="91"/>
      <c r="UAG190" s="91"/>
      <c r="UAH190" s="91"/>
      <c r="UAI190" s="91"/>
      <c r="UAJ190" s="91"/>
      <c r="UAK190" s="91"/>
      <c r="UAL190" s="91"/>
      <c r="UAM190" s="91"/>
      <c r="UAN190" s="91"/>
      <c r="UAO190" s="91"/>
      <c r="UAP190" s="91"/>
      <c r="UAQ190" s="91"/>
      <c r="UAR190" s="91"/>
      <c r="UAS190" s="91"/>
      <c r="UAT190" s="91"/>
      <c r="UAU190" s="91"/>
      <c r="UAV190" s="91"/>
      <c r="UAW190" s="91"/>
      <c r="UAX190" s="91"/>
      <c r="UAY190" s="91"/>
      <c r="UAZ190" s="91"/>
      <c r="UBA190" s="91"/>
      <c r="UBB190" s="91"/>
      <c r="UBC190" s="91"/>
      <c r="UBD190" s="91"/>
      <c r="UBE190" s="91"/>
      <c r="UBF190" s="91"/>
      <c r="UBG190" s="91"/>
      <c r="UBH190" s="91"/>
      <c r="UBI190" s="91"/>
      <c r="UBJ190" s="91"/>
      <c r="UBK190" s="91"/>
      <c r="UBL190" s="91"/>
      <c r="UBM190" s="91"/>
      <c r="UBN190" s="91"/>
      <c r="UBO190" s="91"/>
      <c r="UBP190" s="91"/>
      <c r="UBQ190" s="91"/>
      <c r="UBR190" s="91"/>
      <c r="UBS190" s="91"/>
      <c r="UBT190" s="91"/>
      <c r="UBU190" s="91"/>
      <c r="UBV190" s="91"/>
      <c r="UBW190" s="91"/>
      <c r="UBX190" s="91"/>
      <c r="UBY190" s="91"/>
      <c r="UBZ190" s="91"/>
      <c r="UCA190" s="91"/>
      <c r="UCB190" s="91"/>
      <c r="UCC190" s="91"/>
      <c r="UCD190" s="91"/>
      <c r="UCE190" s="91"/>
      <c r="UCF190" s="91"/>
      <c r="UCG190" s="91"/>
      <c r="UCH190" s="91"/>
      <c r="UCI190" s="91"/>
      <c r="UCJ190" s="91"/>
      <c r="UCK190" s="91"/>
      <c r="UCL190" s="91"/>
      <c r="UCM190" s="91"/>
      <c r="UCN190" s="91"/>
      <c r="UCO190" s="91"/>
      <c r="UCP190" s="91"/>
      <c r="UCQ190" s="91"/>
      <c r="UCR190" s="91"/>
      <c r="UCS190" s="91"/>
      <c r="UCT190" s="91"/>
      <c r="UCU190" s="91"/>
      <c r="UCV190" s="91"/>
      <c r="UCW190" s="91"/>
      <c r="UCX190" s="91"/>
      <c r="UCY190" s="91"/>
      <c r="UCZ190" s="91"/>
      <c r="UDA190" s="91"/>
      <c r="UDB190" s="91"/>
      <c r="UDC190" s="91"/>
      <c r="UDD190" s="91"/>
      <c r="UDE190" s="91"/>
      <c r="UDF190" s="91"/>
      <c r="UDG190" s="91"/>
      <c r="UDH190" s="91"/>
      <c r="UDI190" s="91"/>
      <c r="UDJ190" s="91"/>
      <c r="UDK190" s="91"/>
      <c r="UDL190" s="91"/>
      <c r="UDM190" s="91"/>
      <c r="UDN190" s="91"/>
      <c r="UDO190" s="91"/>
      <c r="UDP190" s="91"/>
      <c r="UDQ190" s="91"/>
      <c r="UDR190" s="91"/>
      <c r="UDS190" s="91"/>
      <c r="UDT190" s="91"/>
      <c r="UDU190" s="91"/>
      <c r="UDV190" s="91"/>
      <c r="UDW190" s="91"/>
      <c r="UDX190" s="91"/>
      <c r="UDY190" s="91"/>
      <c r="UDZ190" s="91"/>
      <c r="UEA190" s="91"/>
      <c r="UEB190" s="91"/>
      <c r="UEC190" s="91"/>
      <c r="UED190" s="91"/>
      <c r="UEE190" s="91"/>
      <c r="UEF190" s="91"/>
      <c r="UEG190" s="91"/>
      <c r="UEH190" s="91"/>
      <c r="UEI190" s="91"/>
      <c r="UEJ190" s="91"/>
      <c r="UEK190" s="91"/>
      <c r="UEL190" s="91"/>
      <c r="UEM190" s="91"/>
      <c r="UEN190" s="91"/>
      <c r="UEO190" s="91"/>
      <c r="UEP190" s="91"/>
      <c r="UEQ190" s="91"/>
      <c r="UER190" s="91"/>
      <c r="UES190" s="91"/>
      <c r="UET190" s="91"/>
      <c r="UEU190" s="91"/>
      <c r="UEV190" s="91"/>
      <c r="UEW190" s="91"/>
      <c r="UEX190" s="91"/>
      <c r="UEY190" s="91"/>
      <c r="UEZ190" s="91"/>
      <c r="UFA190" s="91"/>
      <c r="UFB190" s="91"/>
      <c r="UFC190" s="91"/>
      <c r="UFD190" s="91"/>
      <c r="UFE190" s="91"/>
      <c r="UFF190" s="91"/>
      <c r="UFG190" s="91"/>
      <c r="UFH190" s="91"/>
      <c r="UFI190" s="91"/>
      <c r="UFJ190" s="91"/>
      <c r="UFK190" s="91"/>
      <c r="UFL190" s="91"/>
      <c r="UFM190" s="91"/>
      <c r="UFN190" s="91"/>
      <c r="UFO190" s="91"/>
      <c r="UFP190" s="91"/>
      <c r="UFQ190" s="91"/>
      <c r="UFR190" s="91"/>
      <c r="UFS190" s="91"/>
      <c r="UFT190" s="91"/>
      <c r="UFU190" s="91"/>
      <c r="UFV190" s="91"/>
      <c r="UFW190" s="91"/>
      <c r="UFX190" s="91"/>
      <c r="UFY190" s="91"/>
      <c r="UFZ190" s="91"/>
      <c r="UGA190" s="91"/>
      <c r="UGB190" s="91"/>
      <c r="UGC190" s="91"/>
      <c r="UGD190" s="91"/>
      <c r="UGE190" s="91"/>
      <c r="UGF190" s="91"/>
      <c r="UGG190" s="91"/>
      <c r="UGH190" s="91"/>
      <c r="UGI190" s="91"/>
      <c r="UGJ190" s="91"/>
      <c r="UGK190" s="91"/>
      <c r="UGL190" s="91"/>
      <c r="UGM190" s="91"/>
      <c r="UGN190" s="91"/>
      <c r="UGO190" s="91"/>
      <c r="UGP190" s="91"/>
      <c r="UGQ190" s="91"/>
      <c r="UGR190" s="91"/>
      <c r="UGS190" s="91"/>
      <c r="UGT190" s="91"/>
      <c r="UGU190" s="91"/>
      <c r="UGV190" s="91"/>
      <c r="UGW190" s="91"/>
      <c r="UGX190" s="91"/>
      <c r="UGY190" s="91"/>
      <c r="UGZ190" s="91"/>
      <c r="UHA190" s="91"/>
      <c r="UHB190" s="91"/>
      <c r="UHC190" s="91"/>
      <c r="UHD190" s="91"/>
      <c r="UHE190" s="91"/>
      <c r="UHF190" s="91"/>
      <c r="UHG190" s="91"/>
      <c r="UHH190" s="91"/>
      <c r="UHI190" s="91"/>
      <c r="UHJ190" s="91"/>
      <c r="UHK190" s="91"/>
      <c r="UHL190" s="91"/>
      <c r="UHM190" s="91"/>
      <c r="UHN190" s="91"/>
      <c r="UHO190" s="91"/>
      <c r="UHP190" s="91"/>
      <c r="UHQ190" s="91"/>
      <c r="UHR190" s="91"/>
      <c r="UHS190" s="91"/>
      <c r="UHT190" s="91"/>
      <c r="UHU190" s="91"/>
      <c r="UHV190" s="91"/>
      <c r="UHW190" s="91"/>
      <c r="UHX190" s="91"/>
      <c r="UHY190" s="91"/>
      <c r="UHZ190" s="91"/>
      <c r="UIA190" s="91"/>
      <c r="UIB190" s="91"/>
      <c r="UIC190" s="91"/>
      <c r="UID190" s="91"/>
      <c r="UIE190" s="91"/>
      <c r="UIF190" s="91"/>
      <c r="UIG190" s="91"/>
      <c r="UIH190" s="91"/>
      <c r="UII190" s="91"/>
      <c r="UIJ190" s="91"/>
      <c r="UIK190" s="91"/>
      <c r="UIL190" s="91"/>
      <c r="UIM190" s="91"/>
      <c r="UIN190" s="91"/>
      <c r="UIO190" s="91"/>
      <c r="UIP190" s="91"/>
      <c r="UIQ190" s="91"/>
      <c r="UIR190" s="91"/>
      <c r="UIS190" s="91"/>
      <c r="UIT190" s="91"/>
      <c r="UIU190" s="91"/>
      <c r="UIV190" s="91"/>
      <c r="UIW190" s="91"/>
      <c r="UIX190" s="91"/>
      <c r="UIY190" s="91"/>
      <c r="UIZ190" s="91"/>
      <c r="UJA190" s="91"/>
      <c r="UJB190" s="91"/>
      <c r="UJC190" s="91"/>
      <c r="UJD190" s="91"/>
      <c r="UJE190" s="91"/>
      <c r="UJF190" s="91"/>
      <c r="UJG190" s="91"/>
      <c r="UJH190" s="91"/>
      <c r="UJI190" s="91"/>
      <c r="UJJ190" s="91"/>
      <c r="UJK190" s="91"/>
      <c r="UJL190" s="91"/>
      <c r="UJM190" s="91"/>
      <c r="UJN190" s="91"/>
      <c r="UJO190" s="91"/>
      <c r="UJP190" s="91"/>
      <c r="UJQ190" s="91"/>
      <c r="UJR190" s="91"/>
      <c r="UJS190" s="91"/>
      <c r="UJT190" s="91"/>
      <c r="UJU190" s="91"/>
      <c r="UJV190" s="91"/>
      <c r="UJW190" s="91"/>
      <c r="UJX190" s="91"/>
      <c r="UJY190" s="91"/>
      <c r="UJZ190" s="91"/>
      <c r="UKA190" s="91"/>
      <c r="UKB190" s="91"/>
      <c r="UKC190" s="91"/>
      <c r="UKD190" s="91"/>
      <c r="UKE190" s="91"/>
      <c r="UKF190" s="91"/>
      <c r="UKG190" s="91"/>
      <c r="UKH190" s="91"/>
      <c r="UKI190" s="91"/>
      <c r="UKJ190" s="91"/>
      <c r="UKK190" s="91"/>
      <c r="UKL190" s="91"/>
      <c r="UKM190" s="91"/>
      <c r="UKN190" s="91"/>
      <c r="UKO190" s="91"/>
      <c r="UKP190" s="91"/>
      <c r="UKQ190" s="91"/>
      <c r="UKR190" s="91"/>
      <c r="UKS190" s="91"/>
      <c r="UKT190" s="91"/>
      <c r="UKU190" s="91"/>
      <c r="UKV190" s="91"/>
      <c r="UKW190" s="91"/>
      <c r="UKX190" s="91"/>
      <c r="UKY190" s="91"/>
      <c r="UKZ190" s="91"/>
      <c r="ULA190" s="91"/>
      <c r="ULB190" s="91"/>
      <c r="ULC190" s="91"/>
      <c r="ULD190" s="91"/>
      <c r="ULE190" s="91"/>
      <c r="ULF190" s="91"/>
      <c r="ULG190" s="91"/>
      <c r="ULH190" s="91"/>
      <c r="ULI190" s="91"/>
      <c r="ULJ190" s="91"/>
      <c r="ULK190" s="91"/>
      <c r="ULL190" s="91"/>
      <c r="ULM190" s="91"/>
      <c r="ULN190" s="91"/>
      <c r="ULO190" s="91"/>
      <c r="ULP190" s="91"/>
      <c r="ULQ190" s="91"/>
      <c r="ULR190" s="91"/>
      <c r="ULS190" s="91"/>
      <c r="ULT190" s="91"/>
      <c r="ULU190" s="91"/>
      <c r="ULV190" s="91"/>
      <c r="ULW190" s="91"/>
      <c r="ULX190" s="91"/>
      <c r="ULY190" s="91"/>
      <c r="ULZ190" s="91"/>
      <c r="UMA190" s="91"/>
      <c r="UMB190" s="91"/>
      <c r="UMC190" s="91"/>
      <c r="UMD190" s="91"/>
      <c r="UME190" s="91"/>
      <c r="UMF190" s="91"/>
      <c r="UMG190" s="91"/>
      <c r="UMH190" s="91"/>
      <c r="UMI190" s="91"/>
      <c r="UMJ190" s="91"/>
      <c r="UMK190" s="91"/>
      <c r="UML190" s="91"/>
      <c r="UMM190" s="91"/>
      <c r="UMN190" s="91"/>
      <c r="UMO190" s="91"/>
      <c r="UMP190" s="91"/>
      <c r="UMQ190" s="91"/>
      <c r="UMR190" s="91"/>
      <c r="UMS190" s="91"/>
      <c r="UMT190" s="91"/>
      <c r="UMU190" s="91"/>
      <c r="UMV190" s="91"/>
      <c r="UMW190" s="91"/>
      <c r="UMX190" s="91"/>
      <c r="UMY190" s="91"/>
      <c r="UMZ190" s="91"/>
      <c r="UNA190" s="91"/>
      <c r="UNB190" s="91"/>
      <c r="UNC190" s="91"/>
      <c r="UND190" s="91"/>
      <c r="UNE190" s="91"/>
      <c r="UNF190" s="91"/>
      <c r="UNG190" s="91"/>
      <c r="UNH190" s="91"/>
      <c r="UNI190" s="91"/>
      <c r="UNJ190" s="91"/>
      <c r="UNK190" s="91"/>
      <c r="UNL190" s="91"/>
      <c r="UNM190" s="91"/>
      <c r="UNN190" s="91"/>
      <c r="UNO190" s="91"/>
      <c r="UNP190" s="91"/>
      <c r="UNQ190" s="91"/>
      <c r="UNR190" s="91"/>
      <c r="UNS190" s="91"/>
      <c r="UNT190" s="91"/>
      <c r="UNU190" s="91"/>
      <c r="UNV190" s="91"/>
      <c r="UNW190" s="91"/>
      <c r="UNX190" s="91"/>
      <c r="UNY190" s="91"/>
      <c r="UNZ190" s="91"/>
      <c r="UOA190" s="91"/>
      <c r="UOB190" s="91"/>
      <c r="UOC190" s="91"/>
      <c r="UOD190" s="91"/>
      <c r="UOE190" s="91"/>
      <c r="UOF190" s="91"/>
      <c r="UOG190" s="91"/>
      <c r="UOH190" s="91"/>
      <c r="UOI190" s="91"/>
      <c r="UOJ190" s="91"/>
      <c r="UOK190" s="91"/>
      <c r="UOL190" s="91"/>
      <c r="UOM190" s="91"/>
      <c r="UON190" s="91"/>
      <c r="UOO190" s="91"/>
      <c r="UOP190" s="91"/>
      <c r="UOQ190" s="91"/>
      <c r="UOR190" s="91"/>
      <c r="UOS190" s="91"/>
      <c r="UOT190" s="91"/>
      <c r="UOU190" s="91"/>
      <c r="UOV190" s="91"/>
      <c r="UOW190" s="91"/>
      <c r="UOX190" s="91"/>
      <c r="UOY190" s="91"/>
      <c r="UOZ190" s="91"/>
      <c r="UPA190" s="91"/>
      <c r="UPB190" s="91"/>
      <c r="UPC190" s="91"/>
      <c r="UPD190" s="91"/>
      <c r="UPE190" s="91"/>
      <c r="UPF190" s="91"/>
      <c r="UPG190" s="91"/>
      <c r="UPH190" s="91"/>
      <c r="UPI190" s="91"/>
      <c r="UPJ190" s="91"/>
      <c r="UPK190" s="91"/>
      <c r="UPL190" s="91"/>
      <c r="UPM190" s="91"/>
      <c r="UPN190" s="91"/>
      <c r="UPO190" s="91"/>
      <c r="UPP190" s="91"/>
      <c r="UPQ190" s="91"/>
      <c r="UPR190" s="91"/>
      <c r="UPS190" s="91"/>
      <c r="UPT190" s="91"/>
      <c r="UPU190" s="91"/>
      <c r="UPV190" s="91"/>
      <c r="UPW190" s="91"/>
      <c r="UPX190" s="91"/>
      <c r="UPY190" s="91"/>
      <c r="UPZ190" s="91"/>
      <c r="UQA190" s="91"/>
      <c r="UQB190" s="91"/>
      <c r="UQC190" s="91"/>
      <c r="UQD190" s="91"/>
      <c r="UQE190" s="91"/>
      <c r="UQF190" s="91"/>
      <c r="UQG190" s="91"/>
      <c r="UQH190" s="91"/>
      <c r="UQI190" s="91"/>
      <c r="UQJ190" s="91"/>
      <c r="UQK190" s="91"/>
      <c r="UQL190" s="91"/>
      <c r="UQM190" s="91"/>
      <c r="UQN190" s="91"/>
      <c r="UQO190" s="91"/>
      <c r="UQP190" s="91"/>
      <c r="UQQ190" s="91"/>
      <c r="UQR190" s="91"/>
      <c r="UQS190" s="91"/>
      <c r="UQT190" s="91"/>
      <c r="UQU190" s="91"/>
      <c r="UQV190" s="91"/>
      <c r="UQW190" s="91"/>
      <c r="UQX190" s="91"/>
      <c r="UQY190" s="91"/>
      <c r="UQZ190" s="91"/>
      <c r="URA190" s="91"/>
      <c r="URB190" s="91"/>
      <c r="URC190" s="91"/>
      <c r="URD190" s="91"/>
      <c r="URE190" s="91"/>
      <c r="URF190" s="91"/>
      <c r="URG190" s="91"/>
      <c r="URH190" s="91"/>
      <c r="URI190" s="91"/>
      <c r="URJ190" s="91"/>
      <c r="URK190" s="91"/>
      <c r="URL190" s="91"/>
      <c r="URM190" s="91"/>
      <c r="URN190" s="91"/>
      <c r="URO190" s="91"/>
      <c r="URP190" s="91"/>
      <c r="URQ190" s="91"/>
      <c r="URR190" s="91"/>
      <c r="URS190" s="91"/>
      <c r="URT190" s="91"/>
      <c r="URU190" s="91"/>
      <c r="URV190" s="91"/>
      <c r="URW190" s="91"/>
      <c r="URX190" s="91"/>
      <c r="URY190" s="91"/>
      <c r="URZ190" s="91"/>
      <c r="USA190" s="91"/>
      <c r="USB190" s="91"/>
      <c r="USC190" s="91"/>
      <c r="USD190" s="91"/>
      <c r="USE190" s="91"/>
      <c r="USF190" s="91"/>
      <c r="USG190" s="91"/>
      <c r="USH190" s="91"/>
      <c r="USI190" s="91"/>
      <c r="USJ190" s="91"/>
      <c r="USK190" s="91"/>
      <c r="USL190" s="91"/>
      <c r="USM190" s="91"/>
      <c r="USN190" s="91"/>
      <c r="USO190" s="91"/>
      <c r="USP190" s="91"/>
      <c r="USQ190" s="91"/>
      <c r="USR190" s="91"/>
      <c r="USS190" s="91"/>
      <c r="UST190" s="91"/>
      <c r="USU190" s="91"/>
      <c r="USV190" s="91"/>
      <c r="USW190" s="91"/>
      <c r="USX190" s="91"/>
      <c r="USY190" s="91"/>
      <c r="USZ190" s="91"/>
      <c r="UTA190" s="91"/>
      <c r="UTB190" s="91"/>
      <c r="UTC190" s="91"/>
      <c r="UTD190" s="91"/>
      <c r="UTE190" s="91"/>
      <c r="UTF190" s="91"/>
      <c r="UTG190" s="91"/>
      <c r="UTH190" s="91"/>
      <c r="UTI190" s="91"/>
      <c r="UTJ190" s="91"/>
      <c r="UTK190" s="91"/>
      <c r="UTL190" s="91"/>
      <c r="UTM190" s="91"/>
      <c r="UTN190" s="91"/>
      <c r="UTO190" s="91"/>
      <c r="UTP190" s="91"/>
      <c r="UTQ190" s="91"/>
      <c r="UTR190" s="91"/>
      <c r="UTS190" s="91"/>
      <c r="UTT190" s="91"/>
      <c r="UTU190" s="91"/>
      <c r="UTV190" s="91"/>
      <c r="UTW190" s="91"/>
      <c r="UTX190" s="91"/>
      <c r="UTY190" s="91"/>
      <c r="UTZ190" s="91"/>
      <c r="UUA190" s="91"/>
      <c r="UUB190" s="91"/>
      <c r="UUC190" s="91"/>
      <c r="UUD190" s="91"/>
      <c r="UUE190" s="91"/>
      <c r="UUF190" s="91"/>
      <c r="UUG190" s="91"/>
      <c r="UUH190" s="91"/>
      <c r="UUI190" s="91"/>
      <c r="UUJ190" s="91"/>
      <c r="UUK190" s="91"/>
      <c r="UUL190" s="91"/>
      <c r="UUM190" s="91"/>
      <c r="UUN190" s="91"/>
      <c r="UUO190" s="91"/>
      <c r="UUP190" s="91"/>
      <c r="UUQ190" s="91"/>
      <c r="UUR190" s="91"/>
      <c r="UUS190" s="91"/>
      <c r="UUT190" s="91"/>
      <c r="UUU190" s="91"/>
      <c r="UUV190" s="91"/>
      <c r="UUW190" s="91"/>
      <c r="UUX190" s="91"/>
      <c r="UUY190" s="91"/>
      <c r="UUZ190" s="91"/>
      <c r="UVA190" s="91"/>
      <c r="UVB190" s="91"/>
      <c r="UVC190" s="91"/>
      <c r="UVD190" s="91"/>
      <c r="UVE190" s="91"/>
      <c r="UVF190" s="91"/>
      <c r="UVG190" s="91"/>
      <c r="UVH190" s="91"/>
      <c r="UVI190" s="91"/>
      <c r="UVJ190" s="91"/>
      <c r="UVK190" s="91"/>
      <c r="UVL190" s="91"/>
      <c r="UVM190" s="91"/>
      <c r="UVN190" s="91"/>
      <c r="UVO190" s="91"/>
      <c r="UVP190" s="91"/>
      <c r="UVQ190" s="91"/>
      <c r="UVR190" s="91"/>
      <c r="UVS190" s="91"/>
      <c r="UVT190" s="91"/>
      <c r="UVU190" s="91"/>
      <c r="UVV190" s="91"/>
      <c r="UVW190" s="91"/>
      <c r="UVX190" s="91"/>
      <c r="UVY190" s="91"/>
      <c r="UVZ190" s="91"/>
      <c r="UWA190" s="91"/>
      <c r="UWB190" s="91"/>
      <c r="UWC190" s="91"/>
      <c r="UWD190" s="91"/>
      <c r="UWE190" s="91"/>
      <c r="UWF190" s="91"/>
      <c r="UWG190" s="91"/>
      <c r="UWH190" s="91"/>
      <c r="UWI190" s="91"/>
      <c r="UWJ190" s="91"/>
      <c r="UWK190" s="91"/>
      <c r="UWL190" s="91"/>
      <c r="UWM190" s="91"/>
      <c r="UWN190" s="91"/>
      <c r="UWO190" s="91"/>
      <c r="UWP190" s="91"/>
      <c r="UWQ190" s="91"/>
      <c r="UWR190" s="91"/>
      <c r="UWS190" s="91"/>
      <c r="UWT190" s="91"/>
      <c r="UWU190" s="91"/>
      <c r="UWV190" s="91"/>
      <c r="UWW190" s="91"/>
      <c r="UWX190" s="91"/>
      <c r="UWY190" s="91"/>
      <c r="UWZ190" s="91"/>
      <c r="UXA190" s="91"/>
      <c r="UXB190" s="91"/>
      <c r="UXC190" s="91"/>
      <c r="UXD190" s="91"/>
      <c r="UXE190" s="91"/>
      <c r="UXF190" s="91"/>
      <c r="UXG190" s="91"/>
      <c r="UXH190" s="91"/>
      <c r="UXI190" s="91"/>
      <c r="UXJ190" s="91"/>
      <c r="UXK190" s="91"/>
      <c r="UXL190" s="91"/>
      <c r="UXM190" s="91"/>
      <c r="UXN190" s="91"/>
      <c r="UXO190" s="91"/>
      <c r="UXP190" s="91"/>
      <c r="UXQ190" s="91"/>
      <c r="UXR190" s="91"/>
      <c r="UXS190" s="91"/>
      <c r="UXT190" s="91"/>
      <c r="UXU190" s="91"/>
      <c r="UXV190" s="91"/>
      <c r="UXW190" s="91"/>
      <c r="UXX190" s="91"/>
      <c r="UXY190" s="91"/>
      <c r="UXZ190" s="91"/>
      <c r="UYA190" s="91"/>
      <c r="UYB190" s="91"/>
      <c r="UYC190" s="91"/>
      <c r="UYD190" s="91"/>
      <c r="UYE190" s="91"/>
      <c r="UYF190" s="91"/>
      <c r="UYG190" s="91"/>
      <c r="UYH190" s="91"/>
      <c r="UYI190" s="91"/>
      <c r="UYJ190" s="91"/>
      <c r="UYK190" s="91"/>
      <c r="UYL190" s="91"/>
      <c r="UYM190" s="91"/>
      <c r="UYN190" s="91"/>
      <c r="UYO190" s="91"/>
      <c r="UYP190" s="91"/>
      <c r="UYQ190" s="91"/>
      <c r="UYR190" s="91"/>
      <c r="UYS190" s="91"/>
      <c r="UYT190" s="91"/>
      <c r="UYU190" s="91"/>
      <c r="UYV190" s="91"/>
      <c r="UYW190" s="91"/>
      <c r="UYX190" s="91"/>
      <c r="UYY190" s="91"/>
      <c r="UYZ190" s="91"/>
      <c r="UZA190" s="91"/>
      <c r="UZB190" s="91"/>
      <c r="UZC190" s="91"/>
      <c r="UZD190" s="91"/>
      <c r="UZE190" s="91"/>
      <c r="UZF190" s="91"/>
      <c r="UZG190" s="91"/>
      <c r="UZH190" s="91"/>
      <c r="UZI190" s="91"/>
      <c r="UZJ190" s="91"/>
      <c r="UZK190" s="91"/>
      <c r="UZL190" s="91"/>
      <c r="UZM190" s="91"/>
      <c r="UZN190" s="91"/>
      <c r="UZO190" s="91"/>
      <c r="UZP190" s="91"/>
      <c r="UZQ190" s="91"/>
      <c r="UZR190" s="91"/>
      <c r="UZS190" s="91"/>
      <c r="UZT190" s="91"/>
      <c r="UZU190" s="91"/>
      <c r="UZV190" s="91"/>
      <c r="UZW190" s="91"/>
      <c r="UZX190" s="91"/>
      <c r="UZY190" s="91"/>
      <c r="UZZ190" s="91"/>
      <c r="VAA190" s="91"/>
      <c r="VAB190" s="91"/>
      <c r="VAC190" s="91"/>
      <c r="VAD190" s="91"/>
      <c r="VAE190" s="91"/>
      <c r="VAF190" s="91"/>
      <c r="VAG190" s="91"/>
      <c r="VAH190" s="91"/>
      <c r="VAI190" s="91"/>
      <c r="VAJ190" s="91"/>
      <c r="VAK190" s="91"/>
      <c r="VAL190" s="91"/>
      <c r="VAM190" s="91"/>
      <c r="VAN190" s="91"/>
      <c r="VAO190" s="91"/>
      <c r="VAP190" s="91"/>
      <c r="VAQ190" s="91"/>
      <c r="VAR190" s="91"/>
      <c r="VAS190" s="91"/>
      <c r="VAT190" s="91"/>
      <c r="VAU190" s="91"/>
      <c r="VAV190" s="91"/>
      <c r="VAW190" s="91"/>
      <c r="VAX190" s="91"/>
      <c r="VAY190" s="91"/>
      <c r="VAZ190" s="91"/>
      <c r="VBA190" s="91"/>
      <c r="VBB190" s="91"/>
      <c r="VBC190" s="91"/>
      <c r="VBD190" s="91"/>
      <c r="VBE190" s="91"/>
      <c r="VBF190" s="91"/>
      <c r="VBG190" s="91"/>
      <c r="VBH190" s="91"/>
      <c r="VBI190" s="91"/>
      <c r="VBJ190" s="91"/>
      <c r="VBK190" s="91"/>
      <c r="VBL190" s="91"/>
      <c r="VBM190" s="91"/>
      <c r="VBN190" s="91"/>
      <c r="VBO190" s="91"/>
      <c r="VBP190" s="91"/>
      <c r="VBQ190" s="91"/>
      <c r="VBR190" s="91"/>
      <c r="VBS190" s="91"/>
      <c r="VBT190" s="91"/>
      <c r="VBU190" s="91"/>
      <c r="VBV190" s="91"/>
      <c r="VBW190" s="91"/>
      <c r="VBX190" s="91"/>
      <c r="VBY190" s="91"/>
      <c r="VBZ190" s="91"/>
      <c r="VCA190" s="91"/>
      <c r="VCB190" s="91"/>
      <c r="VCC190" s="91"/>
      <c r="VCD190" s="91"/>
      <c r="VCE190" s="91"/>
      <c r="VCF190" s="91"/>
      <c r="VCG190" s="91"/>
      <c r="VCH190" s="91"/>
      <c r="VCI190" s="91"/>
      <c r="VCJ190" s="91"/>
      <c r="VCK190" s="91"/>
      <c r="VCL190" s="91"/>
      <c r="VCM190" s="91"/>
      <c r="VCN190" s="91"/>
      <c r="VCO190" s="91"/>
      <c r="VCP190" s="91"/>
      <c r="VCQ190" s="91"/>
      <c r="VCR190" s="91"/>
      <c r="VCS190" s="91"/>
      <c r="VCT190" s="91"/>
      <c r="VCU190" s="91"/>
      <c r="VCV190" s="91"/>
      <c r="VCW190" s="91"/>
      <c r="VCX190" s="91"/>
      <c r="VCY190" s="91"/>
      <c r="VCZ190" s="91"/>
      <c r="VDA190" s="91"/>
      <c r="VDB190" s="91"/>
      <c r="VDC190" s="91"/>
      <c r="VDD190" s="91"/>
      <c r="VDE190" s="91"/>
      <c r="VDF190" s="91"/>
      <c r="VDG190" s="91"/>
      <c r="VDH190" s="91"/>
      <c r="VDI190" s="91"/>
      <c r="VDJ190" s="91"/>
      <c r="VDK190" s="91"/>
      <c r="VDL190" s="91"/>
      <c r="VDM190" s="91"/>
      <c r="VDN190" s="91"/>
      <c r="VDO190" s="91"/>
      <c r="VDP190" s="91"/>
      <c r="VDQ190" s="91"/>
      <c r="VDR190" s="91"/>
      <c r="VDS190" s="91"/>
      <c r="VDT190" s="91"/>
      <c r="VDU190" s="91"/>
      <c r="VDV190" s="91"/>
      <c r="VDW190" s="91"/>
      <c r="VDX190" s="91"/>
      <c r="VDY190" s="91"/>
      <c r="VDZ190" s="91"/>
      <c r="VEA190" s="91"/>
      <c r="VEB190" s="91"/>
      <c r="VEC190" s="91"/>
      <c r="VED190" s="91"/>
      <c r="VEE190" s="91"/>
      <c r="VEF190" s="91"/>
      <c r="VEG190" s="91"/>
      <c r="VEH190" s="91"/>
      <c r="VEI190" s="91"/>
      <c r="VEJ190" s="91"/>
      <c r="VEK190" s="91"/>
      <c r="VEL190" s="91"/>
      <c r="VEM190" s="91"/>
      <c r="VEN190" s="91"/>
      <c r="VEO190" s="91"/>
      <c r="VEP190" s="91"/>
      <c r="VEQ190" s="91"/>
      <c r="VER190" s="91"/>
      <c r="VES190" s="91"/>
      <c r="VET190" s="91"/>
      <c r="VEU190" s="91"/>
      <c r="VEV190" s="91"/>
      <c r="VEW190" s="91"/>
      <c r="VEX190" s="91"/>
      <c r="VEY190" s="91"/>
      <c r="VEZ190" s="91"/>
      <c r="VFA190" s="91"/>
      <c r="VFB190" s="91"/>
      <c r="VFC190" s="91"/>
      <c r="VFD190" s="91"/>
      <c r="VFE190" s="91"/>
      <c r="VFF190" s="91"/>
      <c r="VFG190" s="91"/>
      <c r="VFH190" s="91"/>
      <c r="VFI190" s="91"/>
      <c r="VFJ190" s="91"/>
      <c r="VFK190" s="91"/>
      <c r="VFL190" s="91"/>
      <c r="VFM190" s="91"/>
      <c r="VFN190" s="91"/>
      <c r="VFO190" s="91"/>
      <c r="VFP190" s="91"/>
      <c r="VFQ190" s="91"/>
      <c r="VFR190" s="91"/>
      <c r="VFS190" s="91"/>
      <c r="VFT190" s="91"/>
      <c r="VFU190" s="91"/>
      <c r="VFV190" s="91"/>
      <c r="VFW190" s="91"/>
      <c r="VFX190" s="91"/>
      <c r="VFY190" s="91"/>
      <c r="VFZ190" s="91"/>
      <c r="VGA190" s="91"/>
      <c r="VGB190" s="91"/>
      <c r="VGC190" s="91"/>
      <c r="VGD190" s="91"/>
      <c r="VGE190" s="91"/>
      <c r="VGF190" s="91"/>
      <c r="VGG190" s="91"/>
      <c r="VGH190" s="91"/>
      <c r="VGI190" s="91"/>
      <c r="VGJ190" s="91"/>
      <c r="VGK190" s="91"/>
      <c r="VGL190" s="91"/>
      <c r="VGM190" s="91"/>
      <c r="VGN190" s="91"/>
      <c r="VGO190" s="91"/>
      <c r="VGP190" s="91"/>
      <c r="VGQ190" s="91"/>
      <c r="VGR190" s="91"/>
      <c r="VGS190" s="91"/>
      <c r="VGT190" s="91"/>
      <c r="VGU190" s="91"/>
      <c r="VGV190" s="91"/>
      <c r="VGW190" s="91"/>
      <c r="VGX190" s="91"/>
      <c r="VGY190" s="91"/>
      <c r="VGZ190" s="91"/>
      <c r="VHA190" s="91"/>
      <c r="VHB190" s="91"/>
      <c r="VHC190" s="91"/>
      <c r="VHD190" s="91"/>
      <c r="VHE190" s="91"/>
      <c r="VHF190" s="91"/>
      <c r="VHG190" s="91"/>
      <c r="VHH190" s="91"/>
      <c r="VHI190" s="91"/>
      <c r="VHJ190" s="91"/>
      <c r="VHK190" s="91"/>
      <c r="VHL190" s="91"/>
      <c r="VHM190" s="91"/>
      <c r="VHN190" s="91"/>
      <c r="VHO190" s="91"/>
      <c r="VHP190" s="91"/>
      <c r="VHQ190" s="91"/>
      <c r="VHR190" s="91"/>
      <c r="VHS190" s="91"/>
      <c r="VHT190" s="91"/>
      <c r="VHU190" s="91"/>
      <c r="VHV190" s="91"/>
      <c r="VHW190" s="91"/>
      <c r="VHX190" s="91"/>
      <c r="VHY190" s="91"/>
      <c r="VHZ190" s="91"/>
      <c r="VIA190" s="91"/>
      <c r="VIB190" s="91"/>
      <c r="VIC190" s="91"/>
      <c r="VID190" s="91"/>
      <c r="VIE190" s="91"/>
      <c r="VIF190" s="91"/>
      <c r="VIG190" s="91"/>
      <c r="VIH190" s="91"/>
      <c r="VII190" s="91"/>
      <c r="VIJ190" s="91"/>
      <c r="VIK190" s="91"/>
      <c r="VIL190" s="91"/>
      <c r="VIM190" s="91"/>
      <c r="VIN190" s="91"/>
      <c r="VIO190" s="91"/>
      <c r="VIP190" s="91"/>
      <c r="VIQ190" s="91"/>
      <c r="VIR190" s="91"/>
      <c r="VIS190" s="91"/>
      <c r="VIT190" s="91"/>
      <c r="VIU190" s="91"/>
      <c r="VIV190" s="91"/>
      <c r="VIW190" s="91"/>
      <c r="VIX190" s="91"/>
      <c r="VIY190" s="91"/>
      <c r="VIZ190" s="91"/>
      <c r="VJA190" s="91"/>
      <c r="VJB190" s="91"/>
      <c r="VJC190" s="91"/>
      <c r="VJD190" s="91"/>
      <c r="VJE190" s="91"/>
      <c r="VJF190" s="91"/>
      <c r="VJG190" s="91"/>
      <c r="VJH190" s="91"/>
      <c r="VJI190" s="91"/>
      <c r="VJJ190" s="91"/>
      <c r="VJK190" s="91"/>
      <c r="VJL190" s="91"/>
      <c r="VJM190" s="91"/>
      <c r="VJN190" s="91"/>
      <c r="VJO190" s="91"/>
      <c r="VJP190" s="91"/>
      <c r="VJQ190" s="91"/>
      <c r="VJR190" s="91"/>
      <c r="VJS190" s="91"/>
      <c r="VJT190" s="91"/>
      <c r="VJU190" s="91"/>
      <c r="VJV190" s="91"/>
      <c r="VJW190" s="91"/>
      <c r="VJX190" s="91"/>
      <c r="VJY190" s="91"/>
      <c r="VJZ190" s="91"/>
      <c r="VKA190" s="91"/>
      <c r="VKB190" s="91"/>
      <c r="VKC190" s="91"/>
      <c r="VKD190" s="91"/>
      <c r="VKE190" s="91"/>
      <c r="VKF190" s="91"/>
      <c r="VKG190" s="91"/>
      <c r="VKH190" s="91"/>
      <c r="VKI190" s="91"/>
      <c r="VKJ190" s="91"/>
      <c r="VKK190" s="91"/>
      <c r="VKL190" s="91"/>
      <c r="VKM190" s="91"/>
      <c r="VKN190" s="91"/>
      <c r="VKO190" s="91"/>
      <c r="VKP190" s="91"/>
      <c r="VKQ190" s="91"/>
      <c r="VKR190" s="91"/>
      <c r="VKS190" s="91"/>
      <c r="VKT190" s="91"/>
      <c r="VKU190" s="91"/>
      <c r="VKV190" s="91"/>
      <c r="VKW190" s="91"/>
      <c r="VKX190" s="91"/>
      <c r="VKY190" s="91"/>
      <c r="VKZ190" s="91"/>
      <c r="VLA190" s="91"/>
      <c r="VLB190" s="91"/>
      <c r="VLC190" s="91"/>
      <c r="VLD190" s="91"/>
      <c r="VLE190" s="91"/>
      <c r="VLF190" s="91"/>
      <c r="VLG190" s="91"/>
      <c r="VLH190" s="91"/>
      <c r="VLI190" s="91"/>
      <c r="VLJ190" s="91"/>
      <c r="VLK190" s="91"/>
      <c r="VLL190" s="91"/>
      <c r="VLM190" s="91"/>
      <c r="VLN190" s="91"/>
      <c r="VLO190" s="91"/>
      <c r="VLP190" s="91"/>
      <c r="VLQ190" s="91"/>
      <c r="VLR190" s="91"/>
      <c r="VLS190" s="91"/>
      <c r="VLT190" s="91"/>
      <c r="VLU190" s="91"/>
      <c r="VLV190" s="91"/>
      <c r="VLW190" s="91"/>
      <c r="VLX190" s="91"/>
      <c r="VLY190" s="91"/>
      <c r="VLZ190" s="91"/>
      <c r="VMA190" s="91"/>
      <c r="VMB190" s="91"/>
      <c r="VMC190" s="91"/>
      <c r="VMD190" s="91"/>
      <c r="VME190" s="91"/>
      <c r="VMF190" s="91"/>
      <c r="VMG190" s="91"/>
      <c r="VMH190" s="91"/>
      <c r="VMI190" s="91"/>
      <c r="VMJ190" s="91"/>
      <c r="VMK190" s="91"/>
      <c r="VML190" s="91"/>
      <c r="VMM190" s="91"/>
      <c r="VMN190" s="91"/>
      <c r="VMO190" s="91"/>
      <c r="VMP190" s="91"/>
      <c r="VMQ190" s="91"/>
      <c r="VMR190" s="91"/>
      <c r="VMS190" s="91"/>
      <c r="VMT190" s="91"/>
      <c r="VMU190" s="91"/>
      <c r="VMV190" s="91"/>
      <c r="VMW190" s="91"/>
      <c r="VMX190" s="91"/>
      <c r="VMY190" s="91"/>
      <c r="VMZ190" s="91"/>
      <c r="VNA190" s="91"/>
      <c r="VNB190" s="91"/>
      <c r="VNC190" s="91"/>
      <c r="VND190" s="91"/>
      <c r="VNE190" s="91"/>
      <c r="VNF190" s="91"/>
      <c r="VNG190" s="91"/>
      <c r="VNH190" s="91"/>
      <c r="VNI190" s="91"/>
      <c r="VNJ190" s="91"/>
      <c r="VNK190" s="91"/>
      <c r="VNL190" s="91"/>
      <c r="VNM190" s="91"/>
      <c r="VNN190" s="91"/>
      <c r="VNO190" s="91"/>
      <c r="VNP190" s="91"/>
      <c r="VNQ190" s="91"/>
      <c r="VNR190" s="91"/>
      <c r="VNS190" s="91"/>
      <c r="VNT190" s="91"/>
      <c r="VNU190" s="91"/>
      <c r="VNV190" s="91"/>
      <c r="VNW190" s="91"/>
      <c r="VNX190" s="91"/>
      <c r="VNY190" s="91"/>
      <c r="VNZ190" s="91"/>
      <c r="VOA190" s="91"/>
      <c r="VOB190" s="91"/>
      <c r="VOC190" s="91"/>
      <c r="VOD190" s="91"/>
      <c r="VOE190" s="91"/>
      <c r="VOF190" s="91"/>
      <c r="VOG190" s="91"/>
      <c r="VOH190" s="91"/>
      <c r="VOI190" s="91"/>
      <c r="VOJ190" s="91"/>
      <c r="VOK190" s="91"/>
      <c r="VOL190" s="91"/>
      <c r="VOM190" s="91"/>
      <c r="VON190" s="91"/>
      <c r="VOO190" s="91"/>
      <c r="VOP190" s="91"/>
      <c r="VOQ190" s="91"/>
      <c r="VOR190" s="91"/>
      <c r="VOS190" s="91"/>
      <c r="VOT190" s="91"/>
      <c r="VOU190" s="91"/>
      <c r="VOV190" s="91"/>
      <c r="VOW190" s="91"/>
      <c r="VOX190" s="91"/>
      <c r="VOY190" s="91"/>
      <c r="VOZ190" s="91"/>
      <c r="VPA190" s="91"/>
      <c r="VPB190" s="91"/>
      <c r="VPC190" s="91"/>
      <c r="VPD190" s="91"/>
      <c r="VPE190" s="91"/>
      <c r="VPF190" s="91"/>
      <c r="VPG190" s="91"/>
      <c r="VPH190" s="91"/>
      <c r="VPI190" s="91"/>
      <c r="VPJ190" s="91"/>
      <c r="VPK190" s="91"/>
      <c r="VPL190" s="91"/>
      <c r="VPM190" s="91"/>
      <c r="VPN190" s="91"/>
      <c r="VPO190" s="91"/>
      <c r="VPP190" s="91"/>
      <c r="VPQ190" s="91"/>
      <c r="VPR190" s="91"/>
      <c r="VPS190" s="91"/>
      <c r="VPT190" s="91"/>
      <c r="VPU190" s="91"/>
      <c r="VPV190" s="91"/>
      <c r="VPW190" s="91"/>
      <c r="VPX190" s="91"/>
      <c r="VPY190" s="91"/>
      <c r="VPZ190" s="91"/>
      <c r="VQA190" s="91"/>
      <c r="VQB190" s="91"/>
      <c r="VQC190" s="91"/>
      <c r="VQD190" s="91"/>
      <c r="VQE190" s="91"/>
      <c r="VQF190" s="91"/>
      <c r="VQG190" s="91"/>
      <c r="VQH190" s="91"/>
      <c r="VQI190" s="91"/>
      <c r="VQJ190" s="91"/>
      <c r="VQK190" s="91"/>
      <c r="VQL190" s="91"/>
      <c r="VQM190" s="91"/>
      <c r="VQN190" s="91"/>
      <c r="VQO190" s="91"/>
      <c r="VQP190" s="91"/>
      <c r="VQQ190" s="91"/>
      <c r="VQR190" s="91"/>
      <c r="VQS190" s="91"/>
      <c r="VQT190" s="91"/>
      <c r="VQU190" s="91"/>
      <c r="VQV190" s="91"/>
      <c r="VQW190" s="91"/>
      <c r="VQX190" s="91"/>
      <c r="VQY190" s="91"/>
      <c r="VQZ190" s="91"/>
      <c r="VRA190" s="91"/>
      <c r="VRB190" s="91"/>
      <c r="VRC190" s="91"/>
      <c r="VRD190" s="91"/>
      <c r="VRE190" s="91"/>
      <c r="VRF190" s="91"/>
      <c r="VRG190" s="91"/>
      <c r="VRH190" s="91"/>
      <c r="VRI190" s="91"/>
      <c r="VRJ190" s="91"/>
      <c r="VRK190" s="91"/>
      <c r="VRL190" s="91"/>
      <c r="VRM190" s="91"/>
      <c r="VRN190" s="91"/>
      <c r="VRO190" s="91"/>
      <c r="VRP190" s="91"/>
      <c r="VRQ190" s="91"/>
      <c r="VRR190" s="91"/>
      <c r="VRS190" s="91"/>
      <c r="VRT190" s="91"/>
      <c r="VRU190" s="91"/>
      <c r="VRV190" s="91"/>
      <c r="VRW190" s="91"/>
      <c r="VRX190" s="91"/>
      <c r="VRY190" s="91"/>
      <c r="VRZ190" s="91"/>
      <c r="VSA190" s="91"/>
      <c r="VSB190" s="91"/>
      <c r="VSC190" s="91"/>
      <c r="VSD190" s="91"/>
      <c r="VSE190" s="91"/>
      <c r="VSF190" s="91"/>
      <c r="VSG190" s="91"/>
      <c r="VSH190" s="91"/>
      <c r="VSI190" s="91"/>
      <c r="VSJ190" s="91"/>
      <c r="VSK190" s="91"/>
      <c r="VSL190" s="91"/>
      <c r="VSM190" s="91"/>
      <c r="VSN190" s="91"/>
      <c r="VSO190" s="91"/>
      <c r="VSP190" s="91"/>
      <c r="VSQ190" s="91"/>
      <c r="VSR190" s="91"/>
      <c r="VSS190" s="91"/>
      <c r="VST190" s="91"/>
      <c r="VSU190" s="91"/>
      <c r="VSV190" s="91"/>
      <c r="VSW190" s="91"/>
      <c r="VSX190" s="91"/>
      <c r="VSY190" s="91"/>
      <c r="VSZ190" s="91"/>
      <c r="VTA190" s="91"/>
      <c r="VTB190" s="91"/>
      <c r="VTC190" s="91"/>
      <c r="VTD190" s="91"/>
      <c r="VTE190" s="91"/>
      <c r="VTF190" s="91"/>
      <c r="VTG190" s="91"/>
      <c r="VTH190" s="91"/>
      <c r="VTI190" s="91"/>
      <c r="VTJ190" s="91"/>
      <c r="VTK190" s="91"/>
      <c r="VTL190" s="91"/>
      <c r="VTM190" s="91"/>
      <c r="VTN190" s="91"/>
      <c r="VTO190" s="91"/>
      <c r="VTP190" s="91"/>
      <c r="VTQ190" s="91"/>
      <c r="VTR190" s="91"/>
      <c r="VTS190" s="91"/>
      <c r="VTT190" s="91"/>
      <c r="VTU190" s="91"/>
      <c r="VTV190" s="91"/>
      <c r="VTW190" s="91"/>
      <c r="VTX190" s="91"/>
      <c r="VTY190" s="91"/>
      <c r="VTZ190" s="91"/>
      <c r="VUA190" s="91"/>
      <c r="VUB190" s="91"/>
      <c r="VUC190" s="91"/>
      <c r="VUD190" s="91"/>
      <c r="VUE190" s="91"/>
      <c r="VUF190" s="91"/>
      <c r="VUG190" s="91"/>
      <c r="VUH190" s="91"/>
      <c r="VUI190" s="91"/>
      <c r="VUJ190" s="91"/>
      <c r="VUK190" s="91"/>
      <c r="VUL190" s="91"/>
      <c r="VUM190" s="91"/>
      <c r="VUN190" s="91"/>
      <c r="VUO190" s="91"/>
      <c r="VUP190" s="91"/>
      <c r="VUQ190" s="91"/>
      <c r="VUR190" s="91"/>
      <c r="VUS190" s="91"/>
      <c r="VUT190" s="91"/>
      <c r="VUU190" s="91"/>
      <c r="VUV190" s="91"/>
      <c r="VUW190" s="91"/>
      <c r="VUX190" s="91"/>
      <c r="VUY190" s="91"/>
      <c r="VUZ190" s="91"/>
      <c r="VVA190" s="91"/>
      <c r="VVB190" s="91"/>
      <c r="VVC190" s="91"/>
      <c r="VVD190" s="91"/>
      <c r="VVE190" s="91"/>
      <c r="VVF190" s="91"/>
      <c r="VVG190" s="91"/>
      <c r="VVH190" s="91"/>
      <c r="VVI190" s="91"/>
      <c r="VVJ190" s="91"/>
      <c r="VVK190" s="91"/>
      <c r="VVL190" s="91"/>
      <c r="VVM190" s="91"/>
      <c r="VVN190" s="91"/>
      <c r="VVO190" s="91"/>
      <c r="VVP190" s="91"/>
      <c r="VVQ190" s="91"/>
      <c r="VVR190" s="91"/>
      <c r="VVS190" s="91"/>
      <c r="VVT190" s="91"/>
      <c r="VVU190" s="91"/>
      <c r="VVV190" s="91"/>
      <c r="VVW190" s="91"/>
      <c r="VVX190" s="91"/>
      <c r="VVY190" s="91"/>
      <c r="VVZ190" s="91"/>
      <c r="VWA190" s="91"/>
      <c r="VWB190" s="91"/>
      <c r="VWC190" s="91"/>
      <c r="VWD190" s="91"/>
      <c r="VWE190" s="91"/>
      <c r="VWF190" s="91"/>
      <c r="VWG190" s="91"/>
      <c r="VWH190" s="91"/>
      <c r="VWI190" s="91"/>
      <c r="VWJ190" s="91"/>
      <c r="VWK190" s="91"/>
      <c r="VWL190" s="91"/>
      <c r="VWM190" s="91"/>
      <c r="VWN190" s="91"/>
      <c r="VWO190" s="91"/>
      <c r="VWP190" s="91"/>
      <c r="VWQ190" s="91"/>
      <c r="VWR190" s="91"/>
      <c r="VWS190" s="91"/>
      <c r="VWT190" s="91"/>
      <c r="VWU190" s="91"/>
      <c r="VWV190" s="91"/>
      <c r="VWW190" s="91"/>
      <c r="VWX190" s="91"/>
      <c r="VWY190" s="91"/>
      <c r="VWZ190" s="91"/>
      <c r="VXA190" s="91"/>
      <c r="VXB190" s="91"/>
      <c r="VXC190" s="91"/>
      <c r="VXD190" s="91"/>
      <c r="VXE190" s="91"/>
      <c r="VXF190" s="91"/>
      <c r="VXG190" s="91"/>
      <c r="VXH190" s="91"/>
      <c r="VXI190" s="91"/>
      <c r="VXJ190" s="91"/>
      <c r="VXK190" s="91"/>
      <c r="VXL190" s="91"/>
      <c r="VXM190" s="91"/>
      <c r="VXN190" s="91"/>
      <c r="VXO190" s="91"/>
      <c r="VXP190" s="91"/>
      <c r="VXQ190" s="91"/>
      <c r="VXR190" s="91"/>
      <c r="VXS190" s="91"/>
      <c r="VXT190" s="91"/>
      <c r="VXU190" s="91"/>
      <c r="VXV190" s="91"/>
      <c r="VXW190" s="91"/>
      <c r="VXX190" s="91"/>
      <c r="VXY190" s="91"/>
      <c r="VXZ190" s="91"/>
      <c r="VYA190" s="91"/>
      <c r="VYB190" s="91"/>
      <c r="VYC190" s="91"/>
      <c r="VYD190" s="91"/>
      <c r="VYE190" s="91"/>
      <c r="VYF190" s="91"/>
      <c r="VYG190" s="91"/>
      <c r="VYH190" s="91"/>
      <c r="VYI190" s="91"/>
      <c r="VYJ190" s="91"/>
      <c r="VYK190" s="91"/>
      <c r="VYL190" s="91"/>
      <c r="VYM190" s="91"/>
      <c r="VYN190" s="91"/>
      <c r="VYO190" s="91"/>
      <c r="VYP190" s="91"/>
      <c r="VYQ190" s="91"/>
      <c r="VYR190" s="91"/>
      <c r="VYS190" s="91"/>
      <c r="VYT190" s="91"/>
      <c r="VYU190" s="91"/>
      <c r="VYV190" s="91"/>
      <c r="VYW190" s="91"/>
      <c r="VYX190" s="91"/>
      <c r="VYY190" s="91"/>
      <c r="VYZ190" s="91"/>
      <c r="VZA190" s="91"/>
      <c r="VZB190" s="91"/>
      <c r="VZC190" s="91"/>
      <c r="VZD190" s="91"/>
      <c r="VZE190" s="91"/>
      <c r="VZF190" s="91"/>
      <c r="VZG190" s="91"/>
      <c r="VZH190" s="91"/>
      <c r="VZI190" s="91"/>
      <c r="VZJ190" s="91"/>
      <c r="VZK190" s="91"/>
      <c r="VZL190" s="91"/>
      <c r="VZM190" s="91"/>
      <c r="VZN190" s="91"/>
      <c r="VZO190" s="91"/>
      <c r="VZP190" s="91"/>
      <c r="VZQ190" s="91"/>
      <c r="VZR190" s="91"/>
      <c r="VZS190" s="91"/>
      <c r="VZT190" s="91"/>
      <c r="VZU190" s="91"/>
      <c r="VZV190" s="91"/>
      <c r="VZW190" s="91"/>
      <c r="VZX190" s="91"/>
      <c r="VZY190" s="91"/>
      <c r="VZZ190" s="91"/>
      <c r="WAA190" s="91"/>
      <c r="WAB190" s="91"/>
      <c r="WAC190" s="91"/>
      <c r="WAD190" s="91"/>
      <c r="WAE190" s="91"/>
      <c r="WAF190" s="91"/>
      <c r="WAG190" s="91"/>
      <c r="WAH190" s="91"/>
      <c r="WAI190" s="91"/>
      <c r="WAJ190" s="91"/>
      <c r="WAK190" s="91"/>
      <c r="WAL190" s="91"/>
      <c r="WAM190" s="91"/>
      <c r="WAN190" s="91"/>
      <c r="WAO190" s="91"/>
      <c r="WAP190" s="91"/>
      <c r="WAQ190" s="91"/>
      <c r="WAR190" s="91"/>
      <c r="WAS190" s="91"/>
      <c r="WAT190" s="91"/>
      <c r="WAU190" s="91"/>
      <c r="WAV190" s="91"/>
      <c r="WAW190" s="91"/>
      <c r="WAX190" s="91"/>
      <c r="WAY190" s="91"/>
      <c r="WAZ190" s="91"/>
      <c r="WBA190" s="91"/>
      <c r="WBB190" s="91"/>
      <c r="WBC190" s="91"/>
      <c r="WBD190" s="91"/>
      <c r="WBE190" s="91"/>
      <c r="WBF190" s="91"/>
      <c r="WBG190" s="91"/>
      <c r="WBH190" s="91"/>
      <c r="WBI190" s="91"/>
      <c r="WBJ190" s="91"/>
      <c r="WBK190" s="91"/>
      <c r="WBL190" s="91"/>
      <c r="WBM190" s="91"/>
      <c r="WBN190" s="91"/>
      <c r="WBO190" s="91"/>
      <c r="WBP190" s="91"/>
      <c r="WBQ190" s="91"/>
      <c r="WBR190" s="91"/>
      <c r="WBS190" s="91"/>
      <c r="WBT190" s="91"/>
      <c r="WBU190" s="91"/>
      <c r="WBV190" s="91"/>
      <c r="WBW190" s="91"/>
      <c r="WBX190" s="91"/>
      <c r="WBY190" s="91"/>
      <c r="WBZ190" s="91"/>
      <c r="WCA190" s="91"/>
      <c r="WCB190" s="91"/>
      <c r="WCC190" s="91"/>
      <c r="WCD190" s="91"/>
      <c r="WCE190" s="91"/>
      <c r="WCF190" s="91"/>
      <c r="WCG190" s="91"/>
      <c r="WCH190" s="91"/>
      <c r="WCI190" s="91"/>
      <c r="WCJ190" s="91"/>
      <c r="WCK190" s="91"/>
      <c r="WCL190" s="91"/>
      <c r="WCM190" s="91"/>
      <c r="WCN190" s="91"/>
      <c r="WCO190" s="91"/>
      <c r="WCP190" s="91"/>
      <c r="WCQ190" s="91"/>
      <c r="WCR190" s="91"/>
      <c r="WCS190" s="91"/>
      <c r="WCT190" s="91"/>
      <c r="WCU190" s="91"/>
      <c r="WCV190" s="91"/>
      <c r="WCW190" s="91"/>
      <c r="WCX190" s="91"/>
      <c r="WCY190" s="91"/>
      <c r="WCZ190" s="91"/>
      <c r="WDA190" s="91"/>
      <c r="WDB190" s="91"/>
      <c r="WDC190" s="91"/>
      <c r="WDD190" s="91"/>
      <c r="WDE190" s="91"/>
      <c r="WDF190" s="91"/>
      <c r="WDG190" s="91"/>
      <c r="WDH190" s="91"/>
      <c r="WDI190" s="91"/>
      <c r="WDJ190" s="91"/>
      <c r="WDK190" s="91"/>
      <c r="WDL190" s="91"/>
      <c r="WDM190" s="91"/>
      <c r="WDN190" s="91"/>
      <c r="WDO190" s="91"/>
      <c r="WDP190" s="91"/>
      <c r="WDQ190" s="91"/>
      <c r="WDR190" s="91"/>
      <c r="WDS190" s="91"/>
      <c r="WDT190" s="91"/>
      <c r="WDU190" s="91"/>
      <c r="WDV190" s="91"/>
      <c r="WDW190" s="91"/>
      <c r="WDX190" s="91"/>
      <c r="WDY190" s="91"/>
      <c r="WDZ190" s="91"/>
      <c r="WEA190" s="91"/>
      <c r="WEB190" s="91"/>
      <c r="WEC190" s="91"/>
      <c r="WED190" s="91"/>
      <c r="WEE190" s="91"/>
      <c r="WEF190" s="91"/>
      <c r="WEG190" s="91"/>
      <c r="WEH190" s="91"/>
      <c r="WEI190" s="91"/>
      <c r="WEJ190" s="91"/>
      <c r="WEK190" s="91"/>
      <c r="WEL190" s="91"/>
      <c r="WEM190" s="91"/>
      <c r="WEN190" s="91"/>
      <c r="WEO190" s="91"/>
      <c r="WEP190" s="91"/>
      <c r="WEQ190" s="91"/>
      <c r="WER190" s="91"/>
      <c r="WES190" s="91"/>
      <c r="WET190" s="91"/>
      <c r="WEU190" s="91"/>
      <c r="WEV190" s="91"/>
      <c r="WEW190" s="91"/>
      <c r="WEX190" s="91"/>
      <c r="WEY190" s="91"/>
      <c r="WEZ190" s="91"/>
      <c r="WFA190" s="91"/>
      <c r="WFB190" s="91"/>
      <c r="WFC190" s="91"/>
      <c r="WFD190" s="91"/>
      <c r="WFE190" s="91"/>
      <c r="WFF190" s="91"/>
      <c r="WFG190" s="91"/>
      <c r="WFH190" s="91"/>
      <c r="WFI190" s="91"/>
      <c r="WFJ190" s="91"/>
      <c r="WFK190" s="91"/>
      <c r="WFL190" s="91"/>
      <c r="WFM190" s="91"/>
      <c r="WFN190" s="91"/>
      <c r="WFO190" s="91"/>
      <c r="WFP190" s="91"/>
      <c r="WFQ190" s="91"/>
      <c r="WFR190" s="91"/>
      <c r="WFS190" s="91"/>
      <c r="WFT190" s="91"/>
      <c r="WFU190" s="91"/>
      <c r="WFV190" s="91"/>
      <c r="WFW190" s="91"/>
      <c r="WFX190" s="91"/>
      <c r="WFY190" s="91"/>
      <c r="WFZ190" s="91"/>
      <c r="WGA190" s="91"/>
      <c r="WGB190" s="91"/>
      <c r="WGC190" s="91"/>
      <c r="WGD190" s="91"/>
      <c r="WGE190" s="91"/>
      <c r="WGF190" s="91"/>
      <c r="WGG190" s="91"/>
      <c r="WGH190" s="91"/>
      <c r="WGI190" s="91"/>
      <c r="WGJ190" s="91"/>
      <c r="WGK190" s="91"/>
      <c r="WGL190" s="91"/>
      <c r="WGM190" s="91"/>
      <c r="WGN190" s="91"/>
      <c r="WGO190" s="91"/>
      <c r="WGP190" s="91"/>
      <c r="WGQ190" s="91"/>
      <c r="WGR190" s="91"/>
      <c r="WGS190" s="91"/>
      <c r="WGT190" s="91"/>
      <c r="WGU190" s="91"/>
      <c r="WGV190" s="91"/>
      <c r="WGW190" s="91"/>
      <c r="WGX190" s="91"/>
      <c r="WGY190" s="91"/>
      <c r="WGZ190" s="91"/>
      <c r="WHA190" s="91"/>
      <c r="WHB190" s="91"/>
      <c r="WHC190" s="91"/>
      <c r="WHD190" s="91"/>
      <c r="WHE190" s="91"/>
      <c r="WHF190" s="91"/>
      <c r="WHG190" s="91"/>
      <c r="WHH190" s="91"/>
      <c r="WHI190" s="91"/>
      <c r="WHJ190" s="91"/>
      <c r="WHK190" s="91"/>
      <c r="WHL190" s="91"/>
      <c r="WHM190" s="91"/>
      <c r="WHN190" s="91"/>
      <c r="WHO190" s="91"/>
      <c r="WHP190" s="91"/>
      <c r="WHQ190" s="91"/>
      <c r="WHR190" s="91"/>
      <c r="WHS190" s="91"/>
      <c r="WHT190" s="91"/>
      <c r="WHU190" s="91"/>
      <c r="WHV190" s="91"/>
      <c r="WHW190" s="91"/>
      <c r="WHX190" s="91"/>
      <c r="WHY190" s="91"/>
      <c r="WHZ190" s="91"/>
      <c r="WIA190" s="91"/>
      <c r="WIB190" s="91"/>
      <c r="WIC190" s="91"/>
      <c r="WID190" s="91"/>
      <c r="WIE190" s="91"/>
      <c r="WIF190" s="91"/>
      <c r="WIG190" s="91"/>
      <c r="WIH190" s="91"/>
      <c r="WII190" s="91"/>
      <c r="WIJ190" s="91"/>
      <c r="WIK190" s="91"/>
      <c r="WIL190" s="91"/>
      <c r="WIM190" s="91"/>
      <c r="WIN190" s="91"/>
      <c r="WIO190" s="91"/>
      <c r="WIP190" s="91"/>
      <c r="WIQ190" s="91"/>
      <c r="WIR190" s="91"/>
      <c r="WIS190" s="91"/>
      <c r="WIT190" s="91"/>
      <c r="WIU190" s="91"/>
      <c r="WIV190" s="91"/>
      <c r="WIW190" s="91"/>
      <c r="WIX190" s="91"/>
      <c r="WIY190" s="91"/>
      <c r="WIZ190" s="91"/>
      <c r="WJA190" s="91"/>
      <c r="WJB190" s="91"/>
      <c r="WJC190" s="91"/>
      <c r="WJD190" s="91"/>
      <c r="WJE190" s="91"/>
      <c r="WJF190" s="91"/>
      <c r="WJG190" s="91"/>
      <c r="WJH190" s="91"/>
      <c r="WJI190" s="91"/>
      <c r="WJJ190" s="91"/>
      <c r="WJK190" s="91"/>
      <c r="WJL190" s="91"/>
      <c r="WJM190" s="91"/>
      <c r="WJN190" s="91"/>
      <c r="WJO190" s="91"/>
      <c r="WJP190" s="91"/>
      <c r="WJQ190" s="91"/>
      <c r="WJR190" s="91"/>
      <c r="WJS190" s="91"/>
      <c r="WJT190" s="91"/>
      <c r="WJU190" s="91"/>
      <c r="WJV190" s="91"/>
      <c r="WJW190" s="91"/>
      <c r="WJX190" s="91"/>
      <c r="WJY190" s="91"/>
      <c r="WJZ190" s="91"/>
      <c r="WKA190" s="91"/>
      <c r="WKB190" s="91"/>
      <c r="WKC190" s="91"/>
      <c r="WKD190" s="91"/>
      <c r="WKE190" s="91"/>
      <c r="WKF190" s="91"/>
      <c r="WKG190" s="91"/>
      <c r="WKH190" s="91"/>
      <c r="WKI190" s="91"/>
      <c r="WKJ190" s="91"/>
      <c r="WKK190" s="91"/>
      <c r="WKL190" s="91"/>
      <c r="WKM190" s="91"/>
      <c r="WKN190" s="91"/>
      <c r="WKO190" s="91"/>
      <c r="WKP190" s="91"/>
      <c r="WKQ190" s="91"/>
      <c r="WKR190" s="91"/>
      <c r="WKS190" s="91"/>
      <c r="WKT190" s="91"/>
      <c r="WKU190" s="91"/>
      <c r="WKV190" s="91"/>
      <c r="WKW190" s="91"/>
      <c r="WKX190" s="91"/>
      <c r="WKY190" s="91"/>
      <c r="WKZ190" s="91"/>
      <c r="WLA190" s="91"/>
      <c r="WLB190" s="91"/>
      <c r="WLC190" s="91"/>
      <c r="WLD190" s="91"/>
      <c r="WLE190" s="91"/>
      <c r="WLF190" s="91"/>
      <c r="WLG190" s="91"/>
      <c r="WLH190" s="91"/>
      <c r="WLI190" s="91"/>
      <c r="WLJ190" s="91"/>
      <c r="WLK190" s="91"/>
      <c r="WLL190" s="91"/>
      <c r="WLM190" s="91"/>
      <c r="WLN190" s="91"/>
      <c r="WLO190" s="91"/>
      <c r="WLP190" s="91"/>
      <c r="WLQ190" s="91"/>
      <c r="WLR190" s="91"/>
      <c r="WLS190" s="91"/>
      <c r="WLT190" s="91"/>
      <c r="WLU190" s="91"/>
      <c r="WLV190" s="91"/>
      <c r="WLW190" s="91"/>
      <c r="WLX190" s="91"/>
      <c r="WLY190" s="91"/>
      <c r="WLZ190" s="91"/>
      <c r="WMA190" s="91"/>
      <c r="WMB190" s="91"/>
      <c r="WMC190" s="91"/>
      <c r="WMD190" s="91"/>
      <c r="WME190" s="91"/>
      <c r="WMF190" s="91"/>
      <c r="WMG190" s="91"/>
      <c r="WMH190" s="91"/>
      <c r="WMI190" s="91"/>
      <c r="WMJ190" s="91"/>
      <c r="WMK190" s="91"/>
      <c r="WML190" s="91"/>
      <c r="WMM190" s="91"/>
      <c r="WMN190" s="91"/>
      <c r="WMO190" s="91"/>
      <c r="WMP190" s="91"/>
      <c r="WMQ190" s="91"/>
      <c r="WMR190" s="91"/>
      <c r="WMS190" s="91"/>
      <c r="WMT190" s="91"/>
      <c r="WMU190" s="91"/>
      <c r="WMV190" s="91"/>
      <c r="WMW190" s="91"/>
      <c r="WMX190" s="91"/>
      <c r="WMY190" s="91"/>
      <c r="WMZ190" s="91"/>
      <c r="WNA190" s="91"/>
      <c r="WNB190" s="91"/>
      <c r="WNC190" s="91"/>
      <c r="WND190" s="91"/>
      <c r="WNE190" s="91"/>
      <c r="WNF190" s="91"/>
      <c r="WNG190" s="91"/>
      <c r="WNH190" s="91"/>
      <c r="WNI190" s="91"/>
      <c r="WNJ190" s="91"/>
      <c r="WNK190" s="91"/>
      <c r="WNL190" s="91"/>
      <c r="WNM190" s="91"/>
      <c r="WNN190" s="91"/>
      <c r="WNO190" s="91"/>
      <c r="WNP190" s="91"/>
      <c r="WNQ190" s="91"/>
      <c r="WNR190" s="91"/>
      <c r="WNS190" s="91"/>
      <c r="WNT190" s="91"/>
      <c r="WNU190" s="91"/>
      <c r="WNV190" s="91"/>
      <c r="WNW190" s="91"/>
      <c r="WNX190" s="91"/>
      <c r="WNY190" s="91"/>
      <c r="WNZ190" s="91"/>
      <c r="WOA190" s="91"/>
      <c r="WOB190" s="91"/>
      <c r="WOC190" s="91"/>
      <c r="WOD190" s="91"/>
      <c r="WOE190" s="91"/>
      <c r="WOF190" s="91"/>
      <c r="WOG190" s="91"/>
      <c r="WOH190" s="91"/>
      <c r="WOI190" s="91"/>
      <c r="WOJ190" s="91"/>
      <c r="WOK190" s="91"/>
      <c r="WOL190" s="91"/>
      <c r="WOM190" s="91"/>
      <c r="WON190" s="91"/>
      <c r="WOO190" s="91"/>
      <c r="WOP190" s="91"/>
      <c r="WOQ190" s="91"/>
      <c r="WOR190" s="91"/>
      <c r="WOS190" s="91"/>
      <c r="WOT190" s="91"/>
      <c r="WOU190" s="91"/>
      <c r="WOV190" s="91"/>
      <c r="WOW190" s="91"/>
      <c r="WOX190" s="91"/>
      <c r="WOY190" s="91"/>
      <c r="WOZ190" s="91"/>
      <c r="WPA190" s="91"/>
      <c r="WPB190" s="91"/>
      <c r="WPC190" s="91"/>
      <c r="WPD190" s="91"/>
      <c r="WPE190" s="91"/>
      <c r="WPF190" s="91"/>
      <c r="WPG190" s="91"/>
      <c r="WPH190" s="91"/>
      <c r="WPI190" s="91"/>
      <c r="WPJ190" s="91"/>
      <c r="WPK190" s="91"/>
      <c r="WPL190" s="91"/>
      <c r="WPM190" s="91"/>
      <c r="WPN190" s="91"/>
      <c r="WPO190" s="91"/>
      <c r="WPP190" s="91"/>
      <c r="WPQ190" s="91"/>
      <c r="WPR190" s="91"/>
      <c r="WPS190" s="91"/>
      <c r="WPT190" s="91"/>
      <c r="WPU190" s="91"/>
      <c r="WPV190" s="91"/>
      <c r="WPW190" s="91"/>
      <c r="WPX190" s="91"/>
      <c r="WPY190" s="91"/>
      <c r="WPZ190" s="91"/>
      <c r="WQA190" s="91"/>
      <c r="WQB190" s="91"/>
      <c r="WQC190" s="91"/>
      <c r="WQD190" s="91"/>
      <c r="WQE190" s="91"/>
      <c r="WQF190" s="91"/>
      <c r="WQG190" s="91"/>
      <c r="WQH190" s="91"/>
      <c r="WQI190" s="91"/>
      <c r="WQJ190" s="91"/>
      <c r="WQK190" s="91"/>
      <c r="WQL190" s="91"/>
      <c r="WQM190" s="91"/>
      <c r="WQN190" s="91"/>
      <c r="WQO190" s="91"/>
      <c r="WQP190" s="91"/>
      <c r="WQQ190" s="91"/>
      <c r="WQR190" s="91"/>
      <c r="WQS190" s="91"/>
      <c r="WQT190" s="91"/>
      <c r="WQU190" s="91"/>
      <c r="WQV190" s="91"/>
      <c r="WQW190" s="91"/>
      <c r="WQX190" s="91"/>
      <c r="WQY190" s="91"/>
      <c r="WQZ190" s="91"/>
      <c r="WRA190" s="91"/>
      <c r="WRB190" s="91"/>
      <c r="WRC190" s="91"/>
      <c r="WRD190" s="91"/>
      <c r="WRE190" s="91"/>
      <c r="WRF190" s="91"/>
      <c r="WRG190" s="91"/>
      <c r="WRH190" s="91"/>
      <c r="WRI190" s="91"/>
      <c r="WRJ190" s="91"/>
      <c r="WRK190" s="91"/>
      <c r="WRL190" s="91"/>
      <c r="WRM190" s="91"/>
      <c r="WRN190" s="91"/>
      <c r="WRO190" s="91"/>
      <c r="WRP190" s="91"/>
      <c r="WRQ190" s="91"/>
      <c r="WRR190" s="91"/>
      <c r="WRS190" s="91"/>
      <c r="WRT190" s="91"/>
      <c r="WRU190" s="91"/>
      <c r="WRV190" s="91"/>
      <c r="WRW190" s="91"/>
      <c r="WRX190" s="91"/>
      <c r="WRY190" s="91"/>
      <c r="WRZ190" s="91"/>
      <c r="WSA190" s="91"/>
      <c r="WSB190" s="91"/>
      <c r="WSC190" s="91"/>
      <c r="WSD190" s="91"/>
      <c r="WSE190" s="91"/>
      <c r="WSF190" s="91"/>
      <c r="WSG190" s="91"/>
      <c r="WSH190" s="91"/>
      <c r="WSI190" s="91"/>
      <c r="WSJ190" s="91"/>
      <c r="WSK190" s="91"/>
      <c r="WSL190" s="91"/>
      <c r="WSM190" s="91"/>
      <c r="WSN190" s="91"/>
      <c r="WSO190" s="91"/>
      <c r="WSP190" s="91"/>
      <c r="WSQ190" s="91"/>
      <c r="WSR190" s="91"/>
      <c r="WSS190" s="91"/>
      <c r="WST190" s="91"/>
      <c r="WSU190" s="91"/>
      <c r="WSV190" s="91"/>
      <c r="WSW190" s="91"/>
      <c r="WSX190" s="91"/>
      <c r="WSY190" s="91"/>
      <c r="WSZ190" s="91"/>
      <c r="WTA190" s="91"/>
      <c r="WTB190" s="91"/>
      <c r="WTC190" s="91"/>
      <c r="WTD190" s="91"/>
      <c r="WTE190" s="91"/>
      <c r="WTF190" s="91"/>
      <c r="WTG190" s="91"/>
      <c r="WTH190" s="91"/>
      <c r="WTI190" s="91"/>
      <c r="WTJ190" s="91"/>
      <c r="WTK190" s="91"/>
      <c r="WTL190" s="91"/>
      <c r="WTM190" s="91"/>
      <c r="WTN190" s="91"/>
      <c r="WTO190" s="91"/>
      <c r="WTP190" s="91"/>
      <c r="WTQ190" s="91"/>
      <c r="WTR190" s="91"/>
      <c r="WTS190" s="91"/>
      <c r="WTT190" s="91"/>
      <c r="WTU190" s="91"/>
      <c r="WTV190" s="91"/>
      <c r="WTW190" s="91"/>
      <c r="WTX190" s="91"/>
      <c r="WTY190" s="91"/>
      <c r="WTZ190" s="91"/>
      <c r="WUA190" s="91"/>
      <c r="WUB190" s="91"/>
      <c r="WUC190" s="91"/>
      <c r="WUD190" s="91"/>
      <c r="WUE190" s="91"/>
      <c r="WUF190" s="91"/>
      <c r="WUG190" s="91"/>
      <c r="WUH190" s="91"/>
      <c r="WUI190" s="91"/>
      <c r="WUJ190" s="91"/>
      <c r="WUK190" s="91"/>
      <c r="WUL190" s="91"/>
      <c r="WUM190" s="91"/>
      <c r="WUN190" s="91"/>
      <c r="WUO190" s="91"/>
      <c r="WUP190" s="91"/>
      <c r="WUQ190" s="91"/>
      <c r="WUR190" s="91"/>
      <c r="WUS190" s="91"/>
      <c r="WUT190" s="91"/>
      <c r="WUU190" s="91"/>
      <c r="WUV190" s="91"/>
      <c r="WUW190" s="91"/>
      <c r="WUX190" s="91"/>
      <c r="WUY190" s="91"/>
      <c r="WUZ190" s="91"/>
      <c r="WVA190" s="91"/>
      <c r="WVB190" s="91"/>
      <c r="WVC190" s="91"/>
      <c r="WVD190" s="91"/>
      <c r="WVE190" s="91"/>
      <c r="WVF190" s="91"/>
      <c r="WVG190" s="91"/>
      <c r="WVH190" s="91"/>
      <c r="WVI190" s="91"/>
      <c r="WVJ190" s="91"/>
      <c r="WVK190" s="91"/>
      <c r="WVL190" s="91"/>
      <c r="WVM190" s="91"/>
      <c r="WVN190" s="91"/>
      <c r="WVO190" s="91"/>
      <c r="WVP190" s="91"/>
      <c r="WVQ190" s="91"/>
      <c r="WVR190" s="91"/>
      <c r="WVS190" s="91"/>
      <c r="WVT190" s="91"/>
      <c r="WVU190" s="91"/>
      <c r="WVV190" s="91"/>
      <c r="WVW190" s="91"/>
      <c r="WVX190" s="91"/>
      <c r="WVY190" s="91"/>
      <c r="WVZ190" s="91"/>
      <c r="WWA190" s="91"/>
      <c r="WWB190" s="91"/>
      <c r="WWC190" s="91"/>
      <c r="WWD190" s="91"/>
      <c r="WWE190" s="91"/>
      <c r="WWF190" s="91"/>
      <c r="WWG190" s="91"/>
      <c r="WWH190" s="91"/>
      <c r="WWI190" s="91"/>
      <c r="WWJ190" s="91"/>
      <c r="WWK190" s="91"/>
      <c r="WWL190" s="91"/>
      <c r="WWM190" s="91"/>
      <c r="WWN190" s="91"/>
      <c r="WWO190" s="91"/>
      <c r="WWP190" s="91"/>
      <c r="WWQ190" s="91"/>
      <c r="WWR190" s="91"/>
      <c r="WWS190" s="91"/>
      <c r="WWT190" s="91"/>
      <c r="WWU190" s="91"/>
      <c r="WWV190" s="91"/>
      <c r="WWW190" s="91"/>
      <c r="WWX190" s="91"/>
      <c r="WWY190" s="91"/>
      <c r="WWZ190" s="91"/>
      <c r="WXA190" s="91"/>
      <c r="WXB190" s="91"/>
      <c r="WXC190" s="91"/>
      <c r="WXD190" s="91"/>
      <c r="WXE190" s="91"/>
      <c r="WXF190" s="91"/>
      <c r="WXG190" s="91"/>
      <c r="WXH190" s="91"/>
      <c r="WXI190" s="91"/>
      <c r="WXJ190" s="91"/>
      <c r="WXK190" s="91"/>
      <c r="WXL190" s="91"/>
      <c r="WXM190" s="91"/>
      <c r="WXN190" s="91"/>
      <c r="WXO190" s="91"/>
      <c r="WXP190" s="91"/>
      <c r="WXQ190" s="91"/>
      <c r="WXR190" s="91"/>
      <c r="WXS190" s="91"/>
      <c r="WXT190" s="91"/>
      <c r="WXU190" s="91"/>
      <c r="WXV190" s="91"/>
      <c r="WXW190" s="91"/>
      <c r="WXX190" s="91"/>
      <c r="WXY190" s="91"/>
      <c r="WXZ190" s="91"/>
      <c r="WYA190" s="91"/>
      <c r="WYB190" s="91"/>
      <c r="WYC190" s="91"/>
      <c r="WYD190" s="91"/>
      <c r="WYE190" s="91"/>
      <c r="WYF190" s="91"/>
      <c r="WYG190" s="91"/>
      <c r="WYH190" s="91"/>
      <c r="WYI190" s="91"/>
      <c r="WYJ190" s="91"/>
      <c r="WYK190" s="91"/>
      <c r="WYL190" s="91"/>
      <c r="WYM190" s="91"/>
      <c r="WYN190" s="91"/>
      <c r="WYO190" s="91"/>
      <c r="WYP190" s="91"/>
      <c r="WYQ190" s="91"/>
      <c r="WYR190" s="91"/>
      <c r="WYS190" s="91"/>
      <c r="WYT190" s="91"/>
      <c r="WYU190" s="91"/>
      <c r="WYV190" s="91"/>
      <c r="WYW190" s="91"/>
      <c r="WYX190" s="91"/>
      <c r="WYY190" s="91"/>
      <c r="WYZ190" s="91"/>
      <c r="WZA190" s="91"/>
      <c r="WZB190" s="91"/>
      <c r="WZC190" s="91"/>
      <c r="WZD190" s="91"/>
      <c r="WZE190" s="91"/>
      <c r="WZF190" s="91"/>
      <c r="WZG190" s="91"/>
      <c r="WZH190" s="91"/>
      <c r="WZI190" s="91"/>
      <c r="WZJ190" s="91"/>
      <c r="WZK190" s="91"/>
      <c r="WZL190" s="91"/>
      <c r="WZM190" s="91"/>
      <c r="WZN190" s="91"/>
      <c r="WZO190" s="91"/>
      <c r="WZP190" s="91"/>
      <c r="WZQ190" s="91"/>
      <c r="WZR190" s="91"/>
      <c r="WZS190" s="91"/>
      <c r="WZT190" s="91"/>
      <c r="WZU190" s="91"/>
      <c r="WZV190" s="91"/>
      <c r="WZW190" s="91"/>
      <c r="WZX190" s="91"/>
      <c r="WZY190" s="91"/>
      <c r="WZZ190" s="91"/>
      <c r="XAA190" s="91"/>
      <c r="XAB190" s="91"/>
      <c r="XAC190" s="91"/>
      <c r="XAD190" s="91"/>
      <c r="XAE190" s="91"/>
      <c r="XAF190" s="91"/>
      <c r="XAG190" s="91"/>
      <c r="XAH190" s="91"/>
      <c r="XAI190" s="91"/>
      <c r="XAJ190" s="91"/>
      <c r="XAK190" s="91"/>
      <c r="XAL190" s="91"/>
      <c r="XAM190" s="91"/>
      <c r="XAN190" s="91"/>
      <c r="XAO190" s="91"/>
      <c r="XAP190" s="91"/>
      <c r="XAQ190" s="91"/>
      <c r="XAR190" s="91"/>
      <c r="XAS190" s="91"/>
      <c r="XAT190" s="91"/>
      <c r="XAU190" s="91"/>
      <c r="XAV190" s="91"/>
      <c r="XAW190" s="91"/>
      <c r="XAX190" s="91"/>
      <c r="XAY190" s="91"/>
      <c r="XAZ190" s="91"/>
      <c r="XBA190" s="91"/>
      <c r="XBB190" s="91"/>
      <c r="XBC190" s="91"/>
      <c r="XBD190" s="91"/>
      <c r="XBE190" s="91"/>
      <c r="XBF190" s="91"/>
      <c r="XBG190" s="91"/>
      <c r="XBH190" s="91"/>
      <c r="XBI190" s="91"/>
      <c r="XBJ190" s="91"/>
      <c r="XBK190" s="91"/>
      <c r="XBL190" s="91"/>
      <c r="XBM190" s="91"/>
      <c r="XBN190" s="91"/>
      <c r="XBO190" s="91"/>
      <c r="XBP190" s="91"/>
      <c r="XBQ190" s="91"/>
      <c r="XBR190" s="91"/>
      <c r="XBS190" s="91"/>
      <c r="XBT190" s="91"/>
      <c r="XBU190" s="91"/>
      <c r="XBV190" s="91"/>
      <c r="XBW190" s="91"/>
      <c r="XBX190" s="91"/>
      <c r="XBY190" s="91"/>
      <c r="XBZ190" s="91"/>
      <c r="XCA190" s="91"/>
      <c r="XCB190" s="91"/>
      <c r="XCC190" s="91"/>
      <c r="XCD190" s="91"/>
      <c r="XCE190" s="91"/>
      <c r="XCF190" s="91"/>
      <c r="XCG190" s="91"/>
      <c r="XCH190" s="91"/>
      <c r="XCI190" s="91"/>
      <c r="XCJ190" s="91"/>
      <c r="XCK190" s="91"/>
      <c r="XCL190" s="91"/>
      <c r="XCM190" s="91"/>
      <c r="XCN190" s="91"/>
      <c r="XCO190" s="91"/>
      <c r="XCP190" s="91"/>
      <c r="XCQ190" s="91"/>
      <c r="XCR190" s="91"/>
      <c r="XCS190" s="91"/>
      <c r="XCT190" s="91"/>
      <c r="XCU190" s="91"/>
      <c r="XCV190" s="91"/>
      <c r="XCW190" s="91"/>
      <c r="XCX190" s="91"/>
      <c r="XCY190" s="91"/>
      <c r="XCZ190" s="91"/>
      <c r="XDA190" s="91"/>
      <c r="XDB190" s="91"/>
      <c r="XDC190" s="91"/>
      <c r="XDD190" s="91"/>
      <c r="XDE190" s="91"/>
      <c r="XDF190" s="91"/>
      <c r="XDG190" s="91"/>
      <c r="XDH190" s="91"/>
      <c r="XDI190" s="91"/>
      <c r="XDJ190" s="91"/>
      <c r="XDK190" s="91"/>
      <c r="XDL190" s="91"/>
      <c r="XDM190" s="91"/>
      <c r="XDN190" s="91"/>
      <c r="XDO190" s="91"/>
      <c r="XDP190" s="91"/>
      <c r="XDQ190" s="91"/>
      <c r="XDR190" s="91"/>
      <c r="XDS190" s="91"/>
      <c r="XDT190" s="91"/>
      <c r="XDU190" s="91"/>
      <c r="XDV190" s="91"/>
      <c r="XDW190" s="91"/>
      <c r="XDX190" s="91"/>
      <c r="XDY190" s="91"/>
      <c r="XDZ190" s="91"/>
      <c r="XEA190" s="91"/>
      <c r="XEB190" s="91"/>
      <c r="XEC190" s="91"/>
      <c r="XED190" s="91"/>
      <c r="XEE190" s="91"/>
      <c r="XEF190" s="91"/>
      <c r="XEG190" s="91"/>
      <c r="XEH190" s="91"/>
      <c r="XEI190" s="91"/>
      <c r="XEJ190" s="91"/>
      <c r="XEK190" s="91"/>
      <c r="XEL190" s="91"/>
      <c r="XEM190" s="91"/>
      <c r="XEN190" s="91"/>
      <c r="XEO190" s="91"/>
      <c r="XEP190" s="91"/>
      <c r="XEQ190" s="91"/>
      <c r="XER190" s="91"/>
      <c r="XES190" s="91"/>
      <c r="XET190" s="91"/>
      <c r="XEU190" s="91"/>
      <c r="XEV190" s="91"/>
      <c r="XEW190" s="91"/>
      <c r="XEX190" s="91"/>
      <c r="XEY190" s="91"/>
      <c r="XEZ190" s="91"/>
      <c r="XFA190" s="91"/>
      <c r="XFB190" s="91"/>
      <c r="XFC190" s="91"/>
      <c r="XFD190" s="91"/>
    </row>
    <row r="191" spans="1:16384" ht="16.149999999999999" customHeight="1">
      <c r="A191" s="211"/>
      <c r="B191" s="259"/>
      <c r="C191" s="237"/>
      <c r="D191" s="237"/>
      <c r="E191" s="237"/>
      <c r="F191" s="237"/>
      <c r="G191" s="356" t="s">
        <v>138</v>
      </c>
      <c r="H191" s="357"/>
      <c r="I191" s="357"/>
      <c r="J191" s="357"/>
      <c r="K191" s="459"/>
      <c r="L191" s="448"/>
      <c r="M191" s="448"/>
      <c r="N191" s="448"/>
      <c r="O191" s="447"/>
      <c r="P191" s="448"/>
      <c r="Q191" s="448"/>
      <c r="R191" s="448"/>
      <c r="S191" s="447"/>
      <c r="T191" s="448"/>
      <c r="U191" s="448"/>
      <c r="V191" s="448"/>
      <c r="W191" s="447"/>
      <c r="X191" s="448"/>
      <c r="Y191" s="448"/>
      <c r="Z191" s="450"/>
      <c r="AA191" s="452" t="str">
        <f>X117</f>
        <v/>
      </c>
      <c r="AB191" s="453"/>
      <c r="AC191" s="453"/>
      <c r="AD191" s="454"/>
      <c r="AE191" s="367"/>
      <c r="AF191" s="547"/>
      <c r="AG191" s="547"/>
      <c r="AH191" s="547"/>
      <c r="AI191" s="547"/>
      <c r="AJ191" s="548"/>
      <c r="AK191" s="267"/>
      <c r="AL191" s="211"/>
      <c r="AM191" s="499" t="s">
        <v>139</v>
      </c>
      <c r="AN191" s="499"/>
      <c r="AO191" s="499"/>
      <c r="AP191" s="499"/>
      <c r="AQ191" s="499"/>
      <c r="AR191" s="499"/>
      <c r="AS191" s="499"/>
      <c r="AT191" s="499"/>
      <c r="AU191" s="499"/>
      <c r="AV191" s="499"/>
      <c r="AW191" s="499"/>
      <c r="AX191" s="499"/>
      <c r="AY191" s="499"/>
      <c r="AZ191" s="499"/>
      <c r="BA191" s="499"/>
      <c r="BB191" s="499"/>
      <c r="BC191" s="499"/>
      <c r="BD191" s="271"/>
      <c r="BF191" s="121" t="s">
        <v>140</v>
      </c>
    </row>
    <row r="192" spans="1:16384" ht="16.149999999999999" customHeight="1" thickBot="1">
      <c r="A192" s="211"/>
      <c r="B192" s="259"/>
      <c r="C192" s="412" t="s">
        <v>152</v>
      </c>
      <c r="D192" s="412"/>
      <c r="E192" s="412"/>
      <c r="F192" s="413"/>
      <c r="G192" s="358"/>
      <c r="H192" s="359"/>
      <c r="I192" s="359"/>
      <c r="J192" s="359"/>
      <c r="K192" s="460"/>
      <c r="L192" s="449"/>
      <c r="M192" s="449"/>
      <c r="N192" s="449"/>
      <c r="O192" s="449"/>
      <c r="P192" s="449"/>
      <c r="Q192" s="449"/>
      <c r="R192" s="449"/>
      <c r="S192" s="449"/>
      <c r="T192" s="449"/>
      <c r="U192" s="449"/>
      <c r="V192" s="449"/>
      <c r="W192" s="449"/>
      <c r="X192" s="449"/>
      <c r="Y192" s="449"/>
      <c r="Z192" s="451"/>
      <c r="AA192" s="455"/>
      <c r="AB192" s="456"/>
      <c r="AC192" s="456"/>
      <c r="AD192" s="457"/>
      <c r="AE192" s="549"/>
      <c r="AF192" s="549"/>
      <c r="AG192" s="549"/>
      <c r="AH192" s="549"/>
      <c r="AI192" s="549"/>
      <c r="AJ192" s="550"/>
      <c r="AK192" s="267"/>
      <c r="AL192" s="211"/>
      <c r="AM192" s="499"/>
      <c r="AN192" s="499"/>
      <c r="AO192" s="499"/>
      <c r="AP192" s="499"/>
      <c r="AQ192" s="499"/>
      <c r="AR192" s="499"/>
      <c r="AS192" s="499"/>
      <c r="AT192" s="499"/>
      <c r="AU192" s="499"/>
      <c r="AV192" s="499"/>
      <c r="AW192" s="499"/>
      <c r="AX192" s="499"/>
      <c r="AY192" s="499"/>
      <c r="AZ192" s="499"/>
      <c r="BA192" s="499"/>
      <c r="BB192" s="499"/>
      <c r="BC192" s="499"/>
      <c r="BD192" s="271"/>
      <c r="BF192" s="121" t="s">
        <v>141</v>
      </c>
    </row>
    <row r="193" spans="1:58" ht="16.149999999999999" customHeight="1">
      <c r="A193" s="211"/>
      <c r="B193" s="260"/>
      <c r="C193" s="412"/>
      <c r="D193" s="412"/>
      <c r="E193" s="412"/>
      <c r="F193" s="413"/>
      <c r="G193" s="360"/>
      <c r="H193" s="361"/>
      <c r="I193" s="361"/>
      <c r="J193" s="362"/>
      <c r="K193" s="496" t="str">
        <f>IF(K191="","",IF(K191&gt;=9.95,TEXT(ROUND(K191,),"###,###"),IF(K191&gt;=0.995,TEXT(ROUND(K191,1),"#.0"),ROUND(K191,-INT(LOG10(K191))+1))))</f>
        <v/>
      </c>
      <c r="L193" s="497"/>
      <c r="M193" s="497"/>
      <c r="N193" s="498"/>
      <c r="O193" s="496" t="str">
        <f>IF(O191="","",IF(O191&gt;=9.95,TEXT(ROUND(O191,),"###,###"),IF(O191&gt;=0.995,TEXT(ROUND(O191,1),"#.0"),ROUND(O191,-INT(LOG10(O191))+1))))</f>
        <v/>
      </c>
      <c r="P193" s="497"/>
      <c r="Q193" s="497"/>
      <c r="R193" s="498"/>
      <c r="S193" s="496" t="str">
        <f>IF(S191="","",IF(S191&gt;=9.95,TEXT(ROUND(S191,),"###,###"),IF(S191&gt;=0.995,TEXT(ROUND(S191,1),"#.0"),ROUND(S191,-INT(LOG10(S191))+1))))</f>
        <v/>
      </c>
      <c r="T193" s="497"/>
      <c r="U193" s="497"/>
      <c r="V193" s="498"/>
      <c r="W193" s="496" t="str">
        <f>IF(W191="","",IF(W191&gt;=9.95,TEXT(ROUND(W191,),"###,###"),IF(W191&gt;=0.995,TEXT(ROUND(W191,1),"#.0"),ROUND(W191,-INT(LOG10(W191))+1))))</f>
        <v/>
      </c>
      <c r="X193" s="497"/>
      <c r="Y193" s="497"/>
      <c r="Z193" s="498"/>
      <c r="AA193" s="496" t="str">
        <f>AA191</f>
        <v/>
      </c>
      <c r="AB193" s="497"/>
      <c r="AC193" s="497"/>
      <c r="AD193" s="498"/>
      <c r="AE193" s="551"/>
      <c r="AF193" s="552"/>
      <c r="AG193" s="552"/>
      <c r="AH193" s="552"/>
      <c r="AI193" s="552"/>
      <c r="AJ193" s="553"/>
      <c r="AK193" s="267"/>
      <c r="AL193" s="211"/>
      <c r="AM193" s="499"/>
      <c r="AN193" s="499"/>
      <c r="AO193" s="499"/>
      <c r="AP193" s="499"/>
      <c r="AQ193" s="499"/>
      <c r="AR193" s="499"/>
      <c r="AS193" s="499"/>
      <c r="AT193" s="499"/>
      <c r="AU193" s="499"/>
      <c r="AV193" s="499"/>
      <c r="AW193" s="499"/>
      <c r="AX193" s="499"/>
      <c r="AY193" s="499"/>
      <c r="AZ193" s="499"/>
      <c r="BA193" s="499"/>
      <c r="BB193" s="499"/>
      <c r="BC193" s="499"/>
      <c r="BD193" s="271"/>
    </row>
    <row r="194" spans="1:58" ht="16.149999999999999" customHeight="1">
      <c r="A194" s="211"/>
      <c r="B194" s="260"/>
      <c r="C194" s="412"/>
      <c r="D194" s="412"/>
      <c r="E194" s="412"/>
      <c r="F194" s="413"/>
      <c r="G194" s="356" t="s">
        <v>142</v>
      </c>
      <c r="H194" s="364"/>
      <c r="I194" s="364"/>
      <c r="J194" s="365"/>
      <c r="K194" s="366"/>
      <c r="L194" s="367"/>
      <c r="M194" s="367"/>
      <c r="N194" s="368"/>
      <c r="O194" s="261" t="s">
        <v>143</v>
      </c>
      <c r="P194" s="262"/>
      <c r="Q194" s="262"/>
      <c r="R194" s="263"/>
      <c r="S194" s="261" t="s">
        <v>144</v>
      </c>
      <c r="T194" s="262"/>
      <c r="U194" s="262"/>
      <c r="V194" s="263"/>
      <c r="W194" s="261" t="s">
        <v>145</v>
      </c>
      <c r="X194" s="262"/>
      <c r="Y194" s="262"/>
      <c r="Z194" s="263"/>
      <c r="AA194" s="261" t="s">
        <v>146</v>
      </c>
      <c r="AB194" s="262"/>
      <c r="AC194" s="262"/>
      <c r="AD194" s="263"/>
      <c r="AE194" s="554" t="str">
        <f>IF(AA191="","",IF(AE198&gt;1,ROUND(POWER(O197*S197*W197*AA197,1/AE198),2),""))</f>
        <v/>
      </c>
      <c r="AF194" s="554"/>
      <c r="AG194" s="554"/>
      <c r="AH194" s="554"/>
      <c r="AI194" s="554"/>
      <c r="AJ194" s="555"/>
      <c r="AK194" s="267"/>
      <c r="AL194" s="211"/>
      <c r="AM194" s="499" t="s">
        <v>147</v>
      </c>
      <c r="AN194" s="499"/>
      <c r="AO194" s="499"/>
      <c r="AP194" s="499"/>
      <c r="AQ194" s="499"/>
      <c r="AR194" s="499"/>
      <c r="AS194" s="499"/>
      <c r="AT194" s="499"/>
      <c r="AU194" s="499"/>
      <c r="AV194" s="499"/>
      <c r="AW194" s="499"/>
      <c r="AX194" s="499"/>
      <c r="AY194" s="499"/>
      <c r="AZ194" s="499"/>
      <c r="BA194" s="499"/>
      <c r="BB194" s="499"/>
      <c r="BC194" s="499"/>
      <c r="BD194" s="272"/>
    </row>
    <row r="195" spans="1:58" ht="16.149999999999999" customHeight="1">
      <c r="A195" s="211"/>
      <c r="B195" s="260"/>
      <c r="C195" s="412"/>
      <c r="D195" s="412"/>
      <c r="E195" s="412"/>
      <c r="F195" s="413"/>
      <c r="G195" s="360"/>
      <c r="H195" s="361"/>
      <c r="I195" s="361"/>
      <c r="J195" s="362"/>
      <c r="K195" s="369"/>
      <c r="L195" s="370"/>
      <c r="M195" s="370"/>
      <c r="N195" s="371"/>
      <c r="O195" s="493" t="str">
        <f>IF(OR(K193="",O193=""),"",ROUND((O193/K193*100),1))</f>
        <v/>
      </c>
      <c r="P195" s="494"/>
      <c r="Q195" s="494"/>
      <c r="R195" s="495"/>
      <c r="S195" s="493" t="str">
        <f>IF(OR(O193="",S193=""),"",ROUND((S193/O193*100),1))</f>
        <v/>
      </c>
      <c r="T195" s="494"/>
      <c r="U195" s="494"/>
      <c r="V195" s="495"/>
      <c r="W195" s="493" t="str">
        <f>IF(OR(S193="",W193=""),"",ROUND((W193/S193*100),1))</f>
        <v/>
      </c>
      <c r="X195" s="494"/>
      <c r="Y195" s="494"/>
      <c r="Z195" s="495"/>
      <c r="AA195" s="493" t="str">
        <f>IF(OR(W193="",AA193=""),"",ROUND((AA193/W193*100),1))</f>
        <v/>
      </c>
      <c r="AB195" s="494"/>
      <c r="AC195" s="494"/>
      <c r="AD195" s="495"/>
      <c r="AE195" s="556"/>
      <c r="AF195" s="556"/>
      <c r="AG195" s="556"/>
      <c r="AH195" s="556"/>
      <c r="AI195" s="556"/>
      <c r="AJ195" s="557"/>
      <c r="AK195" s="267" t="str">
        <f>IF(AE194="","",IF(AE194&gt;105,1,""))</f>
        <v/>
      </c>
      <c r="AL195" s="211"/>
      <c r="AM195" s="499"/>
      <c r="AN195" s="499"/>
      <c r="AO195" s="499"/>
      <c r="AP195" s="499"/>
      <c r="AQ195" s="499"/>
      <c r="AR195" s="499"/>
      <c r="AS195" s="499"/>
      <c r="AT195" s="499"/>
      <c r="AU195" s="499"/>
      <c r="AV195" s="499"/>
      <c r="AW195" s="499"/>
      <c r="AX195" s="499"/>
      <c r="AY195" s="499"/>
      <c r="AZ195" s="499"/>
      <c r="BA195" s="499"/>
      <c r="BB195" s="499"/>
      <c r="BC195" s="499"/>
      <c r="BD195" s="272"/>
    </row>
    <row r="196" spans="1:58" ht="16.149999999999999" customHeight="1" thickBot="1">
      <c r="A196" s="211"/>
      <c r="B196" s="260"/>
      <c r="C196" s="257"/>
      <c r="D196" s="257"/>
      <c r="E196" s="257"/>
      <c r="F196" s="257"/>
      <c r="G196" s="360"/>
      <c r="H196" s="361"/>
      <c r="I196" s="361"/>
      <c r="J196" s="362"/>
      <c r="K196" s="369"/>
      <c r="L196" s="370"/>
      <c r="M196" s="370"/>
      <c r="N196" s="371"/>
      <c r="O196" s="493"/>
      <c r="P196" s="494"/>
      <c r="Q196" s="494"/>
      <c r="R196" s="495"/>
      <c r="S196" s="493"/>
      <c r="T196" s="494"/>
      <c r="U196" s="494"/>
      <c r="V196" s="495"/>
      <c r="W196" s="493"/>
      <c r="X196" s="494"/>
      <c r="Y196" s="494"/>
      <c r="Z196" s="495"/>
      <c r="AA196" s="493"/>
      <c r="AB196" s="494"/>
      <c r="AC196" s="494"/>
      <c r="AD196" s="495"/>
      <c r="AE196" s="556"/>
      <c r="AF196" s="556"/>
      <c r="AG196" s="556"/>
      <c r="AH196" s="556"/>
      <c r="AI196" s="556"/>
      <c r="AJ196" s="557"/>
      <c r="AK196" s="267" t="str">
        <f>IF(AA195="","",IF(AA195&gt;105,1,""))</f>
        <v/>
      </c>
      <c r="AL196" s="268"/>
      <c r="AM196" s="499"/>
      <c r="AN196" s="499"/>
      <c r="AO196" s="499"/>
      <c r="AP196" s="499"/>
      <c r="AQ196" s="499"/>
      <c r="AR196" s="499"/>
      <c r="AS196" s="499"/>
      <c r="AT196" s="499"/>
      <c r="AU196" s="499"/>
      <c r="AV196" s="499"/>
      <c r="AW196" s="499"/>
      <c r="AX196" s="499"/>
      <c r="AY196" s="499"/>
      <c r="AZ196" s="499"/>
      <c r="BA196" s="499"/>
      <c r="BB196" s="499"/>
      <c r="BC196" s="499"/>
      <c r="BD196" s="272"/>
    </row>
    <row r="197" spans="1:58" ht="16.149999999999999" hidden="1" customHeight="1">
      <c r="A197" s="211"/>
      <c r="B197" s="256"/>
      <c r="C197" s="257"/>
      <c r="D197" s="257"/>
      <c r="E197" s="257"/>
      <c r="F197" s="257"/>
      <c r="G197" s="572"/>
      <c r="H197" s="573"/>
      <c r="I197" s="573"/>
      <c r="J197" s="574"/>
      <c r="K197" s="558"/>
      <c r="L197" s="559"/>
      <c r="M197" s="559"/>
      <c r="N197" s="629"/>
      <c r="O197" s="628">
        <f>IF(O195="",1,O195)</f>
        <v>1</v>
      </c>
      <c r="P197" s="559"/>
      <c r="Q197" s="559"/>
      <c r="R197" s="629"/>
      <c r="S197" s="628">
        <f>IF(S195="",1,S195)</f>
        <v>1</v>
      </c>
      <c r="T197" s="559"/>
      <c r="U197" s="559"/>
      <c r="V197" s="629"/>
      <c r="W197" s="628">
        <f>IF(W195="",1,W195)</f>
        <v>1</v>
      </c>
      <c r="X197" s="559"/>
      <c r="Y197" s="559"/>
      <c r="Z197" s="629"/>
      <c r="AA197" s="628">
        <f>IF(AA195="",1,AA195)</f>
        <v>1</v>
      </c>
      <c r="AB197" s="630"/>
      <c r="AC197" s="630"/>
      <c r="AD197" s="631"/>
      <c r="AE197" s="558" t="str">
        <f>IF(AE198&gt;2,POWER(O197*S197*W197*AA197,1/AE198),"")</f>
        <v/>
      </c>
      <c r="AF197" s="559"/>
      <c r="AG197" s="559"/>
      <c r="AH197" s="559"/>
      <c r="AI197" s="559"/>
      <c r="AJ197" s="560"/>
      <c r="AK197" s="267"/>
      <c r="AL197" s="268"/>
      <c r="BD197" s="272"/>
    </row>
    <row r="198" spans="1:58" ht="16.149999999999999" hidden="1" customHeight="1">
      <c r="A198" s="211"/>
      <c r="B198" s="256"/>
      <c r="C198" s="257"/>
      <c r="D198" s="257"/>
      <c r="E198" s="257"/>
      <c r="F198" s="257"/>
      <c r="G198" s="572"/>
      <c r="H198" s="573"/>
      <c r="I198" s="573"/>
      <c r="J198" s="574"/>
      <c r="K198" s="558"/>
      <c r="L198" s="559"/>
      <c r="M198" s="559"/>
      <c r="N198" s="629"/>
      <c r="O198" s="628" t="str">
        <f>IF(O195="","",1)</f>
        <v/>
      </c>
      <c r="P198" s="559"/>
      <c r="Q198" s="559"/>
      <c r="R198" s="629"/>
      <c r="S198" s="628" t="str">
        <f>IF(S195="","",1)</f>
        <v/>
      </c>
      <c r="T198" s="559"/>
      <c r="U198" s="559"/>
      <c r="V198" s="629"/>
      <c r="W198" s="628" t="str">
        <f>IF(W195="","",1)</f>
        <v/>
      </c>
      <c r="X198" s="559"/>
      <c r="Y198" s="559"/>
      <c r="Z198" s="629"/>
      <c r="AA198" s="628" t="str">
        <f>IF(AA195="","",1)</f>
        <v/>
      </c>
      <c r="AB198" s="559"/>
      <c r="AC198" s="559"/>
      <c r="AD198" s="629"/>
      <c r="AE198" s="558">
        <f>SUM(O198:AD198)</f>
        <v>0</v>
      </c>
      <c r="AF198" s="559"/>
      <c r="AG198" s="559"/>
      <c r="AH198" s="559"/>
      <c r="AI198" s="559"/>
      <c r="AJ198" s="560"/>
      <c r="AK198" s="267"/>
      <c r="AL198" s="268"/>
      <c r="BD198" s="272"/>
    </row>
    <row r="199" spans="1:58" ht="16.149999999999999" customHeight="1">
      <c r="A199" s="211"/>
      <c r="B199" s="273"/>
      <c r="C199" s="233"/>
      <c r="D199" s="233"/>
      <c r="E199" s="233"/>
      <c r="F199" s="233"/>
      <c r="G199" s="356" t="s">
        <v>138</v>
      </c>
      <c r="H199" s="357"/>
      <c r="I199" s="357"/>
      <c r="J199" s="357"/>
      <c r="K199" s="459"/>
      <c r="L199" s="448"/>
      <c r="M199" s="448"/>
      <c r="N199" s="448"/>
      <c r="O199" s="447"/>
      <c r="P199" s="448"/>
      <c r="Q199" s="448"/>
      <c r="R199" s="448"/>
      <c r="S199" s="626"/>
      <c r="T199" s="448"/>
      <c r="U199" s="448"/>
      <c r="V199" s="448"/>
      <c r="W199" s="626"/>
      <c r="X199" s="448"/>
      <c r="Y199" s="448"/>
      <c r="Z199" s="450"/>
      <c r="AA199" s="452" t="str">
        <f>X119</f>
        <v/>
      </c>
      <c r="AB199" s="453"/>
      <c r="AC199" s="453"/>
      <c r="AD199" s="454"/>
      <c r="AE199" s="367"/>
      <c r="AF199" s="547"/>
      <c r="AG199" s="547"/>
      <c r="AH199" s="547"/>
      <c r="AI199" s="547"/>
      <c r="AJ199" s="548"/>
      <c r="AK199" s="267"/>
      <c r="AL199" s="268"/>
      <c r="AM199" s="228"/>
      <c r="AN199" s="228"/>
      <c r="AO199" s="228"/>
      <c r="AP199" s="228"/>
      <c r="AQ199" s="228"/>
      <c r="AR199" s="228"/>
      <c r="AS199" s="228"/>
      <c r="AT199" s="228"/>
      <c r="AU199" s="228"/>
      <c r="AV199" s="228"/>
      <c r="AW199" s="228"/>
      <c r="AX199" s="228"/>
      <c r="AY199" s="228"/>
      <c r="AZ199" s="228"/>
      <c r="BA199" s="228"/>
      <c r="BB199" s="228"/>
      <c r="BC199" s="228"/>
      <c r="BD199" s="272"/>
    </row>
    <row r="200" spans="1:58" ht="16.149999999999999" customHeight="1" thickBot="1">
      <c r="A200" s="211"/>
      <c r="B200" s="256"/>
      <c r="C200" s="257"/>
      <c r="D200" s="257"/>
      <c r="E200" s="257"/>
      <c r="F200" s="257"/>
      <c r="G200" s="358"/>
      <c r="H200" s="359"/>
      <c r="I200" s="359"/>
      <c r="J200" s="359"/>
      <c r="K200" s="460"/>
      <c r="L200" s="449"/>
      <c r="M200" s="449"/>
      <c r="N200" s="449"/>
      <c r="O200" s="449"/>
      <c r="P200" s="449"/>
      <c r="Q200" s="449"/>
      <c r="R200" s="449"/>
      <c r="S200" s="627"/>
      <c r="T200" s="449"/>
      <c r="U200" s="449"/>
      <c r="V200" s="449"/>
      <c r="W200" s="627"/>
      <c r="X200" s="449"/>
      <c r="Y200" s="449"/>
      <c r="Z200" s="451"/>
      <c r="AA200" s="455"/>
      <c r="AB200" s="456"/>
      <c r="AC200" s="456"/>
      <c r="AD200" s="457"/>
      <c r="AE200" s="549"/>
      <c r="AF200" s="549"/>
      <c r="AG200" s="549"/>
      <c r="AH200" s="549"/>
      <c r="AI200" s="549"/>
      <c r="AJ200" s="550"/>
      <c r="AK200" s="267"/>
      <c r="AL200" s="268"/>
      <c r="AM200" s="499" t="s">
        <v>149</v>
      </c>
      <c r="AN200" s="499"/>
      <c r="AO200" s="499"/>
      <c r="AP200" s="499"/>
      <c r="AQ200" s="499"/>
      <c r="AR200" s="499"/>
      <c r="AS200" s="499"/>
      <c r="AT200" s="499"/>
      <c r="AU200" s="499"/>
      <c r="AV200" s="499"/>
      <c r="AW200" s="499"/>
      <c r="AX200" s="499"/>
      <c r="AY200" s="499"/>
      <c r="AZ200" s="499"/>
      <c r="BA200" s="499"/>
      <c r="BB200" s="499"/>
      <c r="BC200" s="499"/>
      <c r="BD200" s="272"/>
    </row>
    <row r="201" spans="1:58" ht="16.149999999999999" customHeight="1">
      <c r="A201" s="211"/>
      <c r="B201" s="363" t="s">
        <v>120</v>
      </c>
      <c r="C201" s="361"/>
      <c r="D201" s="361"/>
      <c r="E201" s="361"/>
      <c r="F201" s="362"/>
      <c r="G201" s="360"/>
      <c r="H201" s="361"/>
      <c r="I201" s="361"/>
      <c r="J201" s="362"/>
      <c r="K201" s="496" t="str">
        <f>IF(K199="","",IF(K199&gt;=9.95,TEXT(ROUND(K199,),"###,###"),IF(K199&gt;=0.995,TEXT(ROUND(K199,1),"#.0"),ROUND(K199,-INT(LOG10(K199))+1))))</f>
        <v/>
      </c>
      <c r="L201" s="497"/>
      <c r="M201" s="497"/>
      <c r="N201" s="498"/>
      <c r="O201" s="496" t="str">
        <f>IF(O199="","",IF(O199&gt;=9.95,TEXT(ROUND(O199,),"###,###"),IF(O199&gt;=0.995,TEXT(ROUND(O199,1),"#.0"),ROUND(O199,-INT(LOG10(O199))+1))))</f>
        <v/>
      </c>
      <c r="P201" s="497"/>
      <c r="Q201" s="497"/>
      <c r="R201" s="498"/>
      <c r="S201" s="496" t="str">
        <f>IF(S199="","",IF(S199&gt;=9.95,TEXT(ROUND(S199,),"###,###"),IF(S199&gt;=0.995,TEXT(ROUND(S199,1),"#.0"),ROUND(S199,-INT(LOG10(S199))+1))))</f>
        <v/>
      </c>
      <c r="T201" s="497"/>
      <c r="U201" s="497"/>
      <c r="V201" s="498"/>
      <c r="W201" s="496" t="str">
        <f>IF(W199="","",IF(W199&gt;=9.95,TEXT(ROUND(W199,),"###,###"),IF(W199&gt;=0.995,TEXT(ROUND(W199,1),"#.0"),ROUND(W199,-INT(LOG10(W199))+1))))</f>
        <v/>
      </c>
      <c r="X201" s="497"/>
      <c r="Y201" s="497"/>
      <c r="Z201" s="498"/>
      <c r="AA201" s="496" t="str">
        <f>AA199</f>
        <v/>
      </c>
      <c r="AB201" s="497"/>
      <c r="AC201" s="497"/>
      <c r="AD201" s="498"/>
      <c r="AE201" s="551"/>
      <c r="AF201" s="552"/>
      <c r="AG201" s="552"/>
      <c r="AH201" s="552"/>
      <c r="AI201" s="552"/>
      <c r="AJ201" s="553"/>
      <c r="AK201" s="267"/>
      <c r="AL201" s="268"/>
      <c r="AM201" s="499"/>
      <c r="AN201" s="499"/>
      <c r="AO201" s="499"/>
      <c r="AP201" s="499"/>
      <c r="AQ201" s="499"/>
      <c r="AR201" s="499"/>
      <c r="AS201" s="499"/>
      <c r="AT201" s="499"/>
      <c r="AU201" s="499"/>
      <c r="AV201" s="499"/>
      <c r="AW201" s="499"/>
      <c r="AX201" s="499"/>
      <c r="AY201" s="499"/>
      <c r="AZ201" s="499"/>
      <c r="BA201" s="499"/>
      <c r="BB201" s="499"/>
      <c r="BC201" s="499"/>
      <c r="BD201" s="272"/>
    </row>
    <row r="202" spans="1:58" ht="16.149999999999999" customHeight="1">
      <c r="A202" s="211"/>
      <c r="B202" s="363"/>
      <c r="C202" s="361"/>
      <c r="D202" s="361"/>
      <c r="E202" s="361"/>
      <c r="F202" s="362"/>
      <c r="G202" s="356" t="s">
        <v>142</v>
      </c>
      <c r="H202" s="364"/>
      <c r="I202" s="364"/>
      <c r="J202" s="365"/>
      <c r="K202" s="366"/>
      <c r="L202" s="367"/>
      <c r="M202" s="367"/>
      <c r="N202" s="368"/>
      <c r="O202" s="261" t="s">
        <v>143</v>
      </c>
      <c r="P202" s="262"/>
      <c r="Q202" s="262"/>
      <c r="R202" s="263"/>
      <c r="S202" s="261" t="s">
        <v>144</v>
      </c>
      <c r="T202" s="262"/>
      <c r="U202" s="262"/>
      <c r="V202" s="263"/>
      <c r="W202" s="261" t="s">
        <v>145</v>
      </c>
      <c r="X202" s="262"/>
      <c r="Y202" s="262"/>
      <c r="Z202" s="263"/>
      <c r="AA202" s="261" t="s">
        <v>146</v>
      </c>
      <c r="AB202" s="262"/>
      <c r="AC202" s="262"/>
      <c r="AD202" s="263"/>
      <c r="AE202" s="554" t="str">
        <f>IF(AA199="","",IF(AE206&gt;1,ROUND(POWER(O205*S205*W205*AA205,1/AE206),2),""))</f>
        <v/>
      </c>
      <c r="AF202" s="554"/>
      <c r="AG202" s="554"/>
      <c r="AH202" s="554"/>
      <c r="AI202" s="554"/>
      <c r="AJ202" s="555"/>
      <c r="AK202" s="267"/>
      <c r="AL202" s="268"/>
      <c r="AM202" s="499"/>
      <c r="AN202" s="499"/>
      <c r="AO202" s="499"/>
      <c r="AP202" s="499"/>
      <c r="AQ202" s="499"/>
      <c r="AR202" s="499"/>
      <c r="AS202" s="499"/>
      <c r="AT202" s="499"/>
      <c r="AU202" s="499"/>
      <c r="AV202" s="499"/>
      <c r="AW202" s="499"/>
      <c r="AX202" s="499"/>
      <c r="AY202" s="499"/>
      <c r="AZ202" s="499"/>
      <c r="BA202" s="499"/>
      <c r="BB202" s="499"/>
      <c r="BC202" s="499"/>
      <c r="BD202" s="272"/>
      <c r="BF202" s="121" t="s">
        <v>153</v>
      </c>
    </row>
    <row r="203" spans="1:58" ht="16.149999999999999" customHeight="1">
      <c r="A203" s="211"/>
      <c r="B203" s="256"/>
      <c r="C203" s="257"/>
      <c r="D203" s="257"/>
      <c r="E203" s="257"/>
      <c r="F203" s="257"/>
      <c r="G203" s="360"/>
      <c r="H203" s="361"/>
      <c r="I203" s="361"/>
      <c r="J203" s="362"/>
      <c r="K203" s="369"/>
      <c r="L203" s="370"/>
      <c r="M203" s="370"/>
      <c r="N203" s="371"/>
      <c r="O203" s="493" t="str">
        <f>IF(OR(K201="",O201=""),"",ROUND((O201/K201*100),1))</f>
        <v/>
      </c>
      <c r="P203" s="494"/>
      <c r="Q203" s="494"/>
      <c r="R203" s="495"/>
      <c r="S203" s="493" t="str">
        <f>IF(OR(O201="",S201=""),"",ROUND((S201/O201*100),1))</f>
        <v/>
      </c>
      <c r="T203" s="494"/>
      <c r="U203" s="494"/>
      <c r="V203" s="495"/>
      <c r="W203" s="493" t="str">
        <f>IF(OR(S201="",W201=""),"",ROUND((W201/S201*100),1))</f>
        <v/>
      </c>
      <c r="X203" s="494"/>
      <c r="Y203" s="494"/>
      <c r="Z203" s="495"/>
      <c r="AA203" s="493" t="str">
        <f>IF(OR(W201="",AA201=""),"",ROUND((AA201/W201*100),1))</f>
        <v/>
      </c>
      <c r="AB203" s="494"/>
      <c r="AC203" s="494"/>
      <c r="AD203" s="495"/>
      <c r="AE203" s="556"/>
      <c r="AF203" s="556"/>
      <c r="AG203" s="556"/>
      <c r="AH203" s="556"/>
      <c r="AI203" s="556"/>
      <c r="AJ203" s="557"/>
      <c r="AK203" s="267" t="str">
        <f>IF(AE202="","",IF(AE202&gt;105,1,""))</f>
        <v/>
      </c>
      <c r="AL203" s="268"/>
      <c r="AM203" s="228"/>
      <c r="AN203" s="228"/>
      <c r="AO203" s="228"/>
      <c r="AP203" s="228"/>
      <c r="AQ203" s="228"/>
      <c r="AR203" s="228"/>
      <c r="AS203" s="228"/>
      <c r="AT203" s="228"/>
      <c r="AU203" s="228"/>
      <c r="AV203" s="228"/>
      <c r="AW203" s="228"/>
      <c r="AX203" s="228"/>
      <c r="AY203" s="228"/>
      <c r="AZ203" s="228"/>
      <c r="BA203" s="228"/>
      <c r="BB203" s="228"/>
      <c r="BC203" s="228"/>
      <c r="BD203" s="272"/>
      <c r="BF203" s="121" t="s">
        <v>154</v>
      </c>
    </row>
    <row r="204" spans="1:58" ht="16.149999999999999" customHeight="1" thickBot="1">
      <c r="A204" s="211"/>
      <c r="B204" s="274"/>
      <c r="C204" s="275"/>
      <c r="D204" s="275"/>
      <c r="E204" s="275"/>
      <c r="F204" s="275"/>
      <c r="G204" s="360"/>
      <c r="H204" s="361"/>
      <c r="I204" s="361"/>
      <c r="J204" s="362"/>
      <c r="K204" s="369"/>
      <c r="L204" s="370"/>
      <c r="M204" s="370"/>
      <c r="N204" s="371"/>
      <c r="O204" s="493"/>
      <c r="P204" s="494"/>
      <c r="Q204" s="494"/>
      <c r="R204" s="495"/>
      <c r="S204" s="493"/>
      <c r="T204" s="494"/>
      <c r="U204" s="494"/>
      <c r="V204" s="495"/>
      <c r="W204" s="493"/>
      <c r="X204" s="494"/>
      <c r="Y204" s="494"/>
      <c r="Z204" s="495"/>
      <c r="AA204" s="493"/>
      <c r="AB204" s="494"/>
      <c r="AC204" s="494"/>
      <c r="AD204" s="495"/>
      <c r="AE204" s="556"/>
      <c r="AF204" s="556"/>
      <c r="AG204" s="556"/>
      <c r="AH204" s="556"/>
      <c r="AI204" s="556"/>
      <c r="AJ204" s="557"/>
      <c r="AK204" s="267" t="str">
        <f>IF(AA203="","",IF(AA203&gt;105,1,""))</f>
        <v/>
      </c>
      <c r="AL204" s="268"/>
      <c r="AM204" s="625" t="str">
        <f>IF($C$237="",IF(SUM($AK$163,$AK$171,$AK$179,$AK$187,$AK$195,$AK$203,$AK$211,$AK$219,$AK$227)&gt;0,"５年度間平均原単位変化に、100％を超えてるものがあります。",""),"")</f>
        <v/>
      </c>
      <c r="AN204" s="625"/>
      <c r="AO204" s="625"/>
      <c r="AP204" s="625"/>
      <c r="AQ204" s="625"/>
      <c r="AR204" s="625"/>
      <c r="AS204" s="625"/>
      <c r="AT204" s="625"/>
      <c r="AU204" s="222"/>
      <c r="AV204" s="625" t="str">
        <f>IF($C$254="",IF(SUM($AK$164,$AK$172,$AK$180,$AK$188,$AK$196,$AK$204,$AK$212,$AK$220,$AK$228)&gt;0,"対前年度比（D）に、前年度を超えているものがあります。",""),"")</f>
        <v/>
      </c>
      <c r="AW204" s="625"/>
      <c r="AX204" s="625"/>
      <c r="AY204" s="625"/>
      <c r="AZ204" s="625"/>
      <c r="BA204" s="625"/>
      <c r="BB204" s="625"/>
      <c r="BC204" s="625"/>
      <c r="BD204" s="272"/>
      <c r="BF204" s="121" t="s">
        <v>155</v>
      </c>
    </row>
    <row r="205" spans="1:58" ht="16.149999999999999" hidden="1" customHeight="1">
      <c r="A205" s="211"/>
      <c r="B205" s="274"/>
      <c r="C205" s="275"/>
      <c r="D205" s="275"/>
      <c r="E205" s="275"/>
      <c r="F205" s="275"/>
      <c r="G205" s="258"/>
      <c r="H205" s="276"/>
      <c r="I205" s="276"/>
      <c r="J205" s="284"/>
      <c r="K205" s="558"/>
      <c r="L205" s="559"/>
      <c r="M205" s="559"/>
      <c r="N205" s="629"/>
      <c r="O205" s="628">
        <f>IF(O203="",1,O203)</f>
        <v>1</v>
      </c>
      <c r="P205" s="559"/>
      <c r="Q205" s="559"/>
      <c r="R205" s="629"/>
      <c r="S205" s="628">
        <f>IF(S203="",1,S203)</f>
        <v>1</v>
      </c>
      <c r="T205" s="559"/>
      <c r="U205" s="559"/>
      <c r="V205" s="629"/>
      <c r="W205" s="628">
        <f>IF(W203="",1,W203)</f>
        <v>1</v>
      </c>
      <c r="X205" s="559"/>
      <c r="Y205" s="559"/>
      <c r="Z205" s="629"/>
      <c r="AA205" s="628">
        <f>IF(AA203="",1,AA203)</f>
        <v>1</v>
      </c>
      <c r="AB205" s="630"/>
      <c r="AC205" s="630"/>
      <c r="AD205" s="631"/>
      <c r="AE205" s="558" t="str">
        <f>IF(AE206&gt;2,POWER(O205*S205*W205*AA205,1/AE206),"")</f>
        <v/>
      </c>
      <c r="AF205" s="559"/>
      <c r="AG205" s="559"/>
      <c r="AH205" s="559"/>
      <c r="AI205" s="559"/>
      <c r="AJ205" s="560"/>
      <c r="AK205" s="267"/>
      <c r="AL205" s="268"/>
      <c r="AM205" s="625"/>
      <c r="AN205" s="625"/>
      <c r="AO205" s="625"/>
      <c r="AP205" s="625"/>
      <c r="AQ205" s="625"/>
      <c r="AR205" s="625"/>
      <c r="AS205" s="625"/>
      <c r="AT205" s="625"/>
      <c r="AU205" s="222"/>
      <c r="AV205" s="625"/>
      <c r="AW205" s="625"/>
      <c r="AX205" s="625"/>
      <c r="AY205" s="625"/>
      <c r="AZ205" s="625"/>
      <c r="BA205" s="625"/>
      <c r="BB205" s="625"/>
      <c r="BC205" s="625"/>
      <c r="BD205" s="272"/>
    </row>
    <row r="206" spans="1:58" ht="16.149999999999999" hidden="1" customHeight="1">
      <c r="A206" s="211"/>
      <c r="B206" s="256"/>
      <c r="C206" s="257"/>
      <c r="D206" s="257"/>
      <c r="E206" s="257"/>
      <c r="F206" s="257"/>
      <c r="G206" s="572"/>
      <c r="H206" s="573"/>
      <c r="I206" s="573"/>
      <c r="J206" s="574"/>
      <c r="K206" s="558"/>
      <c r="L206" s="559"/>
      <c r="M206" s="559"/>
      <c r="N206" s="629"/>
      <c r="O206" s="628" t="str">
        <f>IF(O203="","",1)</f>
        <v/>
      </c>
      <c r="P206" s="559"/>
      <c r="Q206" s="559"/>
      <c r="R206" s="629"/>
      <c r="S206" s="628" t="str">
        <f>IF(S203="","",1)</f>
        <v/>
      </c>
      <c r="T206" s="559"/>
      <c r="U206" s="559"/>
      <c r="V206" s="629"/>
      <c r="W206" s="628" t="str">
        <f>IF(W203="","",1)</f>
        <v/>
      </c>
      <c r="X206" s="559"/>
      <c r="Y206" s="559"/>
      <c r="Z206" s="629"/>
      <c r="AA206" s="628" t="str">
        <f>IF(AA203="","",1)</f>
        <v/>
      </c>
      <c r="AB206" s="559"/>
      <c r="AC206" s="559"/>
      <c r="AD206" s="629"/>
      <c r="AE206" s="558">
        <f>SUM(O206:AD206)</f>
        <v>0</v>
      </c>
      <c r="AF206" s="559"/>
      <c r="AG206" s="559"/>
      <c r="AH206" s="559"/>
      <c r="AI206" s="559"/>
      <c r="AJ206" s="560"/>
      <c r="AK206" s="267"/>
      <c r="AL206" s="268"/>
      <c r="AM206" s="625"/>
      <c r="AN206" s="625"/>
      <c r="AO206" s="625"/>
      <c r="AP206" s="625"/>
      <c r="AQ206" s="625"/>
      <c r="AR206" s="625"/>
      <c r="AS206" s="625"/>
      <c r="AT206" s="625"/>
      <c r="AU206" s="222"/>
      <c r="AV206" s="625"/>
      <c r="AW206" s="625"/>
      <c r="AX206" s="625"/>
      <c r="AY206" s="625"/>
      <c r="AZ206" s="625"/>
      <c r="BA206" s="625"/>
      <c r="BB206" s="625"/>
      <c r="BC206" s="625"/>
      <c r="BD206" s="272"/>
    </row>
    <row r="207" spans="1:58" ht="16.149999999999999" customHeight="1">
      <c r="A207" s="211"/>
      <c r="B207" s="259"/>
      <c r="C207" s="237"/>
      <c r="D207" s="237"/>
      <c r="E207" s="237"/>
      <c r="F207" s="237"/>
      <c r="G207" s="356" t="s">
        <v>138</v>
      </c>
      <c r="H207" s="357"/>
      <c r="I207" s="357"/>
      <c r="J207" s="357"/>
      <c r="K207" s="459"/>
      <c r="L207" s="448"/>
      <c r="M207" s="448"/>
      <c r="N207" s="448"/>
      <c r="O207" s="447"/>
      <c r="P207" s="448"/>
      <c r="Q207" s="448"/>
      <c r="R207" s="448"/>
      <c r="S207" s="626"/>
      <c r="T207" s="448"/>
      <c r="U207" s="448"/>
      <c r="V207" s="448"/>
      <c r="W207" s="626"/>
      <c r="X207" s="448"/>
      <c r="Y207" s="448"/>
      <c r="Z207" s="450"/>
      <c r="AA207" s="452" t="str">
        <f>X121</f>
        <v/>
      </c>
      <c r="AB207" s="453"/>
      <c r="AC207" s="453"/>
      <c r="AD207" s="454"/>
      <c r="AE207" s="367"/>
      <c r="AF207" s="547"/>
      <c r="AG207" s="547"/>
      <c r="AH207" s="547"/>
      <c r="AI207" s="547"/>
      <c r="AJ207" s="548"/>
      <c r="AK207" s="267"/>
      <c r="AL207" s="268"/>
      <c r="AM207" s="625"/>
      <c r="AN207" s="625"/>
      <c r="AO207" s="625"/>
      <c r="AP207" s="625"/>
      <c r="AQ207" s="625"/>
      <c r="AR207" s="625"/>
      <c r="AS207" s="625"/>
      <c r="AT207" s="625"/>
      <c r="AU207" s="222"/>
      <c r="AV207" s="625"/>
      <c r="AW207" s="625"/>
      <c r="AX207" s="625"/>
      <c r="AY207" s="625"/>
      <c r="AZ207" s="625"/>
      <c r="BA207" s="625"/>
      <c r="BB207" s="625"/>
      <c r="BC207" s="625"/>
      <c r="BD207" s="272"/>
    </row>
    <row r="208" spans="1:58" ht="16.149999999999999" customHeight="1" thickBot="1">
      <c r="A208" s="211"/>
      <c r="B208" s="259"/>
      <c r="C208" s="412" t="s">
        <v>81</v>
      </c>
      <c r="D208" s="412"/>
      <c r="E208" s="412"/>
      <c r="F208" s="413"/>
      <c r="G208" s="358"/>
      <c r="H208" s="359"/>
      <c r="I208" s="359"/>
      <c r="J208" s="359"/>
      <c r="K208" s="460"/>
      <c r="L208" s="449"/>
      <c r="M208" s="449"/>
      <c r="N208" s="449"/>
      <c r="O208" s="449"/>
      <c r="P208" s="449"/>
      <c r="Q208" s="449"/>
      <c r="R208" s="449"/>
      <c r="S208" s="627"/>
      <c r="T208" s="449"/>
      <c r="U208" s="449"/>
      <c r="V208" s="449"/>
      <c r="W208" s="627"/>
      <c r="X208" s="449"/>
      <c r="Y208" s="449"/>
      <c r="Z208" s="451"/>
      <c r="AA208" s="455"/>
      <c r="AB208" s="456"/>
      <c r="AC208" s="456"/>
      <c r="AD208" s="457"/>
      <c r="AE208" s="549"/>
      <c r="AF208" s="549"/>
      <c r="AG208" s="549"/>
      <c r="AH208" s="549"/>
      <c r="AI208" s="549"/>
      <c r="AJ208" s="550"/>
      <c r="AK208" s="267"/>
      <c r="AL208" s="268"/>
      <c r="AM208" s="625"/>
      <c r="AN208" s="625"/>
      <c r="AO208" s="625"/>
      <c r="AP208" s="625"/>
      <c r="AQ208" s="625"/>
      <c r="AR208" s="625"/>
      <c r="AS208" s="625"/>
      <c r="AT208" s="625"/>
      <c r="AU208" s="222"/>
      <c r="AV208" s="625"/>
      <c r="AW208" s="625"/>
      <c r="AX208" s="625"/>
      <c r="AY208" s="625"/>
      <c r="AZ208" s="625"/>
      <c r="BA208" s="625"/>
      <c r="BB208" s="625"/>
      <c r="BC208" s="625"/>
      <c r="BD208" s="272"/>
    </row>
    <row r="209" spans="1:58" ht="16.149999999999999" customHeight="1">
      <c r="A209" s="211"/>
      <c r="B209" s="260"/>
      <c r="C209" s="412"/>
      <c r="D209" s="412"/>
      <c r="E209" s="412"/>
      <c r="F209" s="413"/>
      <c r="G209" s="360"/>
      <c r="H209" s="361"/>
      <c r="I209" s="361"/>
      <c r="J209" s="362"/>
      <c r="K209" s="496" t="str">
        <f>IF(K207="","",IF(K207&gt;=9.95,TEXT(ROUND(K207,),"###,###"),IF(K207&gt;=0.995,TEXT(ROUND(K207,1),"#.0"),ROUND(K207,-INT(LOG10(K207))+1))))</f>
        <v/>
      </c>
      <c r="L209" s="497"/>
      <c r="M209" s="497"/>
      <c r="N209" s="498"/>
      <c r="O209" s="496" t="str">
        <f>IF(O207="","",IF(O207&gt;=9.95,TEXT(ROUND(O207,),"###,###"),IF(O207&gt;=0.995,TEXT(ROUND(O207,1),"#.0"),ROUND(O207,-INT(LOG10(O207))+1))))</f>
        <v/>
      </c>
      <c r="P209" s="497"/>
      <c r="Q209" s="497"/>
      <c r="R209" s="498"/>
      <c r="S209" s="496" t="str">
        <f>IF(S207="","",IF(S207&gt;=9.95,TEXT(ROUND(S207,),"###,###"),IF(S207&gt;=0.995,TEXT(ROUND(S207,1),"#.0"),ROUND(S207,-INT(LOG10(S207))+1))))</f>
        <v/>
      </c>
      <c r="T209" s="497"/>
      <c r="U209" s="497"/>
      <c r="V209" s="498"/>
      <c r="W209" s="496" t="str">
        <f>IF(W207="","",IF(W207&gt;=9.95,TEXT(ROUND(W207,),"###,###"),IF(W207&gt;=0.995,TEXT(ROUND(W207,1),"#.0"),ROUND(W207,-INT(LOG10(W207))+1))))</f>
        <v/>
      </c>
      <c r="X209" s="497"/>
      <c r="Y209" s="497"/>
      <c r="Z209" s="498"/>
      <c r="AA209" s="496" t="str">
        <f>AA207</f>
        <v/>
      </c>
      <c r="AB209" s="497"/>
      <c r="AC209" s="497"/>
      <c r="AD209" s="498"/>
      <c r="AE209" s="551"/>
      <c r="AF209" s="552"/>
      <c r="AG209" s="552"/>
      <c r="AH209" s="552"/>
      <c r="AI209" s="552"/>
      <c r="AJ209" s="553"/>
      <c r="AK209" s="267"/>
      <c r="AL209" s="268"/>
      <c r="AM209" s="625"/>
      <c r="AN209" s="625"/>
      <c r="AO209" s="625"/>
      <c r="AP209" s="625"/>
      <c r="AQ209" s="625"/>
      <c r="AR209" s="625"/>
      <c r="AS209" s="625"/>
      <c r="AT209" s="625"/>
      <c r="AU209" s="222"/>
      <c r="AV209" s="625"/>
      <c r="AW209" s="625"/>
      <c r="AX209" s="625"/>
      <c r="AY209" s="625"/>
      <c r="AZ209" s="625"/>
      <c r="BA209" s="625"/>
      <c r="BB209" s="625"/>
      <c r="BC209" s="625"/>
      <c r="BD209" s="272"/>
    </row>
    <row r="210" spans="1:58" ht="16.149999999999999" customHeight="1">
      <c r="A210" s="211"/>
      <c r="B210" s="260"/>
      <c r="C210" s="412"/>
      <c r="D210" s="412"/>
      <c r="E210" s="412"/>
      <c r="F210" s="413"/>
      <c r="G210" s="356" t="s">
        <v>142</v>
      </c>
      <c r="H210" s="364"/>
      <c r="I210" s="364"/>
      <c r="J210" s="365"/>
      <c r="K210" s="366"/>
      <c r="L210" s="367"/>
      <c r="M210" s="367"/>
      <c r="N210" s="368"/>
      <c r="O210" s="261" t="s">
        <v>143</v>
      </c>
      <c r="P210" s="262"/>
      <c r="Q210" s="262"/>
      <c r="R210" s="263"/>
      <c r="S210" s="261" t="s">
        <v>144</v>
      </c>
      <c r="T210" s="262"/>
      <c r="U210" s="262"/>
      <c r="V210" s="263"/>
      <c r="W210" s="261" t="s">
        <v>145</v>
      </c>
      <c r="X210" s="262"/>
      <c r="Y210" s="262"/>
      <c r="Z210" s="263"/>
      <c r="AA210" s="261" t="s">
        <v>146</v>
      </c>
      <c r="AB210" s="262"/>
      <c r="AC210" s="262"/>
      <c r="AD210" s="263"/>
      <c r="AE210" s="554" t="str">
        <f>IF(AA207="","",IF(AE214&gt;1,ROUND(POWER(O213*S213*W213*AA213,1/AE214),2),""))</f>
        <v/>
      </c>
      <c r="AF210" s="554"/>
      <c r="AG210" s="554"/>
      <c r="AH210" s="554"/>
      <c r="AI210" s="554"/>
      <c r="AJ210" s="555"/>
      <c r="AK210" s="267"/>
      <c r="AL210" s="268"/>
      <c r="AM210" s="571" t="str">
        <f>IF($C$237="",IF(SUM($AK$163,$AK$171,$AK$179,$AK$187,$AK$195,$AK$203,$AK$211,$AK$219,$AK$227)&gt;0,"該当するものについて、【第6表】の（イ）の理由を記入して下さい。",""),"")</f>
        <v/>
      </c>
      <c r="AN210" s="571"/>
      <c r="AO210" s="571"/>
      <c r="AP210" s="571"/>
      <c r="AQ210" s="571"/>
      <c r="AR210" s="571"/>
      <c r="AS210" s="571"/>
      <c r="AT210" s="571"/>
      <c r="AU210" s="222"/>
      <c r="AV210" s="571" t="str">
        <f>IF($C$254="",IF(SUM($AK$164,$AK$172,$AK$180,$AK$188,$AK$196,$AK$204,$AK$212,$AK$220,$AK$228)&gt;0,"該当するものについて、【第6表】の（ロ）の理由を記入して下さい。",""),"")</f>
        <v/>
      </c>
      <c r="AW210" s="571"/>
      <c r="AX210" s="571"/>
      <c r="AY210" s="571"/>
      <c r="AZ210" s="571"/>
      <c r="BA210" s="571"/>
      <c r="BB210" s="571"/>
      <c r="BC210" s="571"/>
      <c r="BD210" s="272"/>
      <c r="BF210" s="121" t="s">
        <v>153</v>
      </c>
    </row>
    <row r="211" spans="1:58" ht="16.149999999999999" customHeight="1">
      <c r="A211" s="211"/>
      <c r="B211" s="260"/>
      <c r="C211" s="412"/>
      <c r="D211" s="412"/>
      <c r="E211" s="412"/>
      <c r="F211" s="413"/>
      <c r="G211" s="360"/>
      <c r="H211" s="361"/>
      <c r="I211" s="361"/>
      <c r="J211" s="362"/>
      <c r="K211" s="369"/>
      <c r="L211" s="370"/>
      <c r="M211" s="370"/>
      <c r="N211" s="371"/>
      <c r="O211" s="493" t="str">
        <f>IF(OR(K209="",O209=""),"",ROUND((O209/K209*100),1))</f>
        <v/>
      </c>
      <c r="P211" s="494"/>
      <c r="Q211" s="494"/>
      <c r="R211" s="495"/>
      <c r="S211" s="493" t="str">
        <f>IF(OR(O209="",S209=""),"",ROUND((S209/O209*100),1))</f>
        <v/>
      </c>
      <c r="T211" s="494"/>
      <c r="U211" s="494"/>
      <c r="V211" s="495"/>
      <c r="W211" s="493" t="str">
        <f>IF(OR(S209="",W209=""),"",ROUND((W209/S209*100),1))</f>
        <v/>
      </c>
      <c r="X211" s="494"/>
      <c r="Y211" s="494"/>
      <c r="Z211" s="495"/>
      <c r="AA211" s="493" t="str">
        <f>IF(OR(W209="",AA209=""),"",ROUND((AA209/W209*100),1))</f>
        <v/>
      </c>
      <c r="AB211" s="494"/>
      <c r="AC211" s="494"/>
      <c r="AD211" s="495"/>
      <c r="AE211" s="556"/>
      <c r="AF211" s="556"/>
      <c r="AG211" s="556"/>
      <c r="AH211" s="556"/>
      <c r="AI211" s="556"/>
      <c r="AJ211" s="557"/>
      <c r="AK211" s="267" t="str">
        <f>IF(AE210="","",IF(AE210&gt;105,1,""))</f>
        <v/>
      </c>
      <c r="AL211" s="268"/>
      <c r="AM211" s="571"/>
      <c r="AN211" s="571"/>
      <c r="AO211" s="571"/>
      <c r="AP211" s="571"/>
      <c r="AQ211" s="571"/>
      <c r="AR211" s="571"/>
      <c r="AS211" s="571"/>
      <c r="AT211" s="571"/>
      <c r="AU211" s="222"/>
      <c r="AV211" s="571"/>
      <c r="AW211" s="571"/>
      <c r="AX211" s="571"/>
      <c r="AY211" s="571"/>
      <c r="AZ211" s="571"/>
      <c r="BA211" s="571"/>
      <c r="BB211" s="571"/>
      <c r="BC211" s="571"/>
      <c r="BD211" s="272"/>
      <c r="BF211" s="121" t="s">
        <v>154</v>
      </c>
    </row>
    <row r="212" spans="1:58" ht="16.149999999999999" customHeight="1" thickBot="1">
      <c r="A212" s="211"/>
      <c r="B212" s="260"/>
      <c r="C212" s="257"/>
      <c r="D212" s="257"/>
      <c r="E212" s="257"/>
      <c r="F212" s="257"/>
      <c r="G212" s="360"/>
      <c r="H212" s="361"/>
      <c r="I212" s="361"/>
      <c r="J212" s="362"/>
      <c r="K212" s="369"/>
      <c r="L212" s="370"/>
      <c r="M212" s="370"/>
      <c r="N212" s="371"/>
      <c r="O212" s="493"/>
      <c r="P212" s="494"/>
      <c r="Q212" s="494"/>
      <c r="R212" s="495"/>
      <c r="S212" s="493"/>
      <c r="T212" s="494"/>
      <c r="U212" s="494"/>
      <c r="V212" s="495"/>
      <c r="W212" s="493"/>
      <c r="X212" s="494"/>
      <c r="Y212" s="494"/>
      <c r="Z212" s="495"/>
      <c r="AA212" s="493"/>
      <c r="AB212" s="494"/>
      <c r="AC212" s="494"/>
      <c r="AD212" s="495"/>
      <c r="AE212" s="556"/>
      <c r="AF212" s="556"/>
      <c r="AG212" s="556"/>
      <c r="AH212" s="556"/>
      <c r="AI212" s="556"/>
      <c r="AJ212" s="557"/>
      <c r="AK212" s="267" t="str">
        <f>IF(AA211="","",IF(AA211&gt;105,1,""))</f>
        <v/>
      </c>
      <c r="AL212" s="268"/>
      <c r="AM212" s="571"/>
      <c r="AN212" s="571"/>
      <c r="AO212" s="571"/>
      <c r="AP212" s="571"/>
      <c r="AQ212" s="571"/>
      <c r="AR212" s="571"/>
      <c r="AS212" s="571"/>
      <c r="AT212" s="571"/>
      <c r="AU212" s="222"/>
      <c r="AV212" s="571"/>
      <c r="AW212" s="571"/>
      <c r="AX212" s="571"/>
      <c r="AY212" s="571"/>
      <c r="AZ212" s="571"/>
      <c r="BA212" s="571"/>
      <c r="BB212" s="571"/>
      <c r="BC212" s="571"/>
      <c r="BD212" s="272"/>
      <c r="BF212" s="121" t="s">
        <v>155</v>
      </c>
    </row>
    <row r="213" spans="1:58" ht="16.149999999999999" hidden="1" customHeight="1">
      <c r="A213" s="211"/>
      <c r="B213" s="274"/>
      <c r="C213" s="275"/>
      <c r="D213" s="275"/>
      <c r="E213" s="275"/>
      <c r="F213" s="275"/>
      <c r="G213" s="258"/>
      <c r="H213" s="276"/>
      <c r="I213" s="276"/>
      <c r="J213" s="284"/>
      <c r="K213" s="558"/>
      <c r="L213" s="559"/>
      <c r="M213" s="559"/>
      <c r="N213" s="629"/>
      <c r="O213" s="628">
        <f>IF(O211="",1,O211)</f>
        <v>1</v>
      </c>
      <c r="P213" s="559"/>
      <c r="Q213" s="559"/>
      <c r="R213" s="629"/>
      <c r="S213" s="628">
        <f>IF(S211="",1,S211)</f>
        <v>1</v>
      </c>
      <c r="T213" s="559"/>
      <c r="U213" s="559"/>
      <c r="V213" s="629"/>
      <c r="W213" s="628">
        <f>IF(W211="",1,W211)</f>
        <v>1</v>
      </c>
      <c r="X213" s="559"/>
      <c r="Y213" s="559"/>
      <c r="Z213" s="629"/>
      <c r="AA213" s="628">
        <f>IF(AA211="",1,AA211)</f>
        <v>1</v>
      </c>
      <c r="AB213" s="630"/>
      <c r="AC213" s="630"/>
      <c r="AD213" s="631"/>
      <c r="AE213" s="558" t="str">
        <f>IF(AE214&gt;2,POWER(O213*S213*W213*AA213,1/AE214),"")</f>
        <v/>
      </c>
      <c r="AF213" s="559"/>
      <c r="AG213" s="559"/>
      <c r="AH213" s="559"/>
      <c r="AI213" s="559"/>
      <c r="AJ213" s="560"/>
      <c r="AK213" s="267"/>
      <c r="AL213" s="268"/>
      <c r="AM213" s="571"/>
      <c r="AN213" s="571"/>
      <c r="AO213" s="571"/>
      <c r="AP213" s="571"/>
      <c r="AQ213" s="571"/>
      <c r="AR213" s="571"/>
      <c r="AS213" s="571"/>
      <c r="AT213" s="571"/>
      <c r="AU213" s="222"/>
      <c r="AV213" s="571"/>
      <c r="AW213" s="571"/>
      <c r="AX213" s="571"/>
      <c r="AY213" s="571"/>
      <c r="AZ213" s="571"/>
      <c r="BA213" s="571"/>
      <c r="BB213" s="571"/>
      <c r="BC213" s="571"/>
      <c r="BD213" s="272"/>
    </row>
    <row r="214" spans="1:58" ht="16.149999999999999" hidden="1" customHeight="1">
      <c r="A214" s="211"/>
      <c r="B214" s="256"/>
      <c r="C214" s="257"/>
      <c r="D214" s="257"/>
      <c r="E214" s="257"/>
      <c r="F214" s="257"/>
      <c r="G214" s="572"/>
      <c r="H214" s="573"/>
      <c r="I214" s="573"/>
      <c r="J214" s="574"/>
      <c r="K214" s="558"/>
      <c r="L214" s="559"/>
      <c r="M214" s="559"/>
      <c r="N214" s="629"/>
      <c r="O214" s="628" t="str">
        <f>IF(O211="","",1)</f>
        <v/>
      </c>
      <c r="P214" s="559"/>
      <c r="Q214" s="559"/>
      <c r="R214" s="629"/>
      <c r="S214" s="628" t="str">
        <f>IF(S211="","",1)</f>
        <v/>
      </c>
      <c r="T214" s="559"/>
      <c r="U214" s="559"/>
      <c r="V214" s="629"/>
      <c r="W214" s="628" t="str">
        <f>IF(W211="","",1)</f>
        <v/>
      </c>
      <c r="X214" s="559"/>
      <c r="Y214" s="559"/>
      <c r="Z214" s="629"/>
      <c r="AA214" s="628" t="str">
        <f>IF(AA211="","",1)</f>
        <v/>
      </c>
      <c r="AB214" s="559"/>
      <c r="AC214" s="559"/>
      <c r="AD214" s="629"/>
      <c r="AE214" s="558">
        <f>SUM(O214:AD214)</f>
        <v>0</v>
      </c>
      <c r="AF214" s="559"/>
      <c r="AG214" s="559"/>
      <c r="AH214" s="559"/>
      <c r="AI214" s="559"/>
      <c r="AJ214" s="560"/>
      <c r="AK214" s="267"/>
      <c r="AL214" s="268"/>
      <c r="AM214" s="571"/>
      <c r="AN214" s="571"/>
      <c r="AO214" s="571"/>
      <c r="AP214" s="571"/>
      <c r="AQ214" s="571"/>
      <c r="AR214" s="571"/>
      <c r="AS214" s="571"/>
      <c r="AT214" s="571"/>
      <c r="AU214" s="222"/>
      <c r="AV214" s="571"/>
      <c r="AW214" s="571"/>
      <c r="AX214" s="571"/>
      <c r="AY214" s="571"/>
      <c r="AZ214" s="571"/>
      <c r="BA214" s="571"/>
      <c r="BB214" s="571"/>
      <c r="BC214" s="571"/>
      <c r="BD214" s="272"/>
    </row>
    <row r="215" spans="1:58" ht="16.149999999999999" customHeight="1">
      <c r="A215" s="211"/>
      <c r="B215" s="254"/>
      <c r="C215" s="255"/>
      <c r="D215" s="255"/>
      <c r="E215" s="255"/>
      <c r="F215" s="255"/>
      <c r="G215" s="356" t="s">
        <v>138</v>
      </c>
      <c r="H215" s="357"/>
      <c r="I215" s="357"/>
      <c r="J215" s="357"/>
      <c r="K215" s="459"/>
      <c r="L215" s="448"/>
      <c r="M215" s="448"/>
      <c r="N215" s="448"/>
      <c r="O215" s="564"/>
      <c r="P215" s="565"/>
      <c r="Q215" s="565"/>
      <c r="R215" s="565"/>
      <c r="S215" s="567"/>
      <c r="T215" s="565"/>
      <c r="U215" s="565"/>
      <c r="V215" s="565"/>
      <c r="W215" s="567"/>
      <c r="X215" s="565"/>
      <c r="Y215" s="565"/>
      <c r="Z215" s="569"/>
      <c r="AA215" s="452" t="str">
        <f>X123</f>
        <v/>
      </c>
      <c r="AB215" s="453"/>
      <c r="AC215" s="453"/>
      <c r="AD215" s="454"/>
      <c r="AE215" s="367"/>
      <c r="AF215" s="547"/>
      <c r="AG215" s="547"/>
      <c r="AH215" s="547"/>
      <c r="AI215" s="547"/>
      <c r="AJ215" s="548"/>
      <c r="AK215" s="267"/>
      <c r="AL215" s="268"/>
      <c r="AM215" s="571"/>
      <c r="AN215" s="571"/>
      <c r="AO215" s="571"/>
      <c r="AP215" s="571"/>
      <c r="AQ215" s="571"/>
      <c r="AR215" s="571"/>
      <c r="AS215" s="571"/>
      <c r="AT215" s="571"/>
      <c r="AU215" s="222"/>
      <c r="AV215" s="571"/>
      <c r="AW215" s="571"/>
      <c r="AX215" s="571"/>
      <c r="AY215" s="571"/>
      <c r="AZ215" s="571"/>
      <c r="BA215" s="571"/>
      <c r="BB215" s="571"/>
      <c r="BC215" s="571"/>
      <c r="BD215" s="272"/>
      <c r="BF215" s="121" t="s">
        <v>156</v>
      </c>
    </row>
    <row r="216" spans="1:58" ht="16.149999999999999" customHeight="1" thickBot="1">
      <c r="A216" s="211"/>
      <c r="B216" s="363" t="s">
        <v>82</v>
      </c>
      <c r="C216" s="361"/>
      <c r="D216" s="361"/>
      <c r="E216" s="361"/>
      <c r="F216" s="362"/>
      <c r="G216" s="358"/>
      <c r="H216" s="359"/>
      <c r="I216" s="359"/>
      <c r="J216" s="359"/>
      <c r="K216" s="460"/>
      <c r="L216" s="449"/>
      <c r="M216" s="449"/>
      <c r="N216" s="449"/>
      <c r="O216" s="566"/>
      <c r="P216" s="566"/>
      <c r="Q216" s="566"/>
      <c r="R216" s="566"/>
      <c r="S216" s="568"/>
      <c r="T216" s="566"/>
      <c r="U216" s="566"/>
      <c r="V216" s="566"/>
      <c r="W216" s="568"/>
      <c r="X216" s="566"/>
      <c r="Y216" s="566"/>
      <c r="Z216" s="570"/>
      <c r="AA216" s="455"/>
      <c r="AB216" s="456"/>
      <c r="AC216" s="456"/>
      <c r="AD216" s="457"/>
      <c r="AE216" s="549"/>
      <c r="AF216" s="549"/>
      <c r="AG216" s="549"/>
      <c r="AH216" s="549"/>
      <c r="AI216" s="549"/>
      <c r="AJ216" s="550"/>
      <c r="AK216" s="267"/>
      <c r="AL216" s="268"/>
      <c r="AM216" s="286"/>
      <c r="AN216" s="286"/>
      <c r="AO216" s="286"/>
      <c r="AP216" s="286"/>
      <c r="AQ216" s="286"/>
      <c r="AR216" s="286"/>
      <c r="AS216" s="286"/>
      <c r="AT216" s="286"/>
      <c r="AU216" s="286"/>
      <c r="AV216" s="286"/>
      <c r="AW216" s="286"/>
      <c r="AX216" s="286"/>
      <c r="AY216" s="286"/>
      <c r="AZ216" s="286"/>
      <c r="BA216" s="286"/>
      <c r="BB216" s="286"/>
      <c r="BC216" s="286"/>
      <c r="BD216" s="272"/>
    </row>
    <row r="217" spans="1:58" ht="16.149999999999999" customHeight="1">
      <c r="A217" s="211"/>
      <c r="B217" s="363"/>
      <c r="C217" s="361"/>
      <c r="D217" s="361"/>
      <c r="E217" s="361"/>
      <c r="F217" s="362"/>
      <c r="G217" s="360"/>
      <c r="H217" s="361"/>
      <c r="I217" s="361"/>
      <c r="J217" s="362"/>
      <c r="K217" s="496" t="str">
        <f>IF(K215="","",IF(K215&gt;=9.95,TEXT(ROUND(K215,),"###,###"),IF(K215&gt;=0.995,TEXT(ROUND(K215,1),"#.0"),ROUND(K215,-INT(LOG10(K215))+1))))</f>
        <v/>
      </c>
      <c r="L217" s="497"/>
      <c r="M217" s="497"/>
      <c r="N217" s="498"/>
      <c r="O217" s="496" t="str">
        <f>IF(O215="","",IF(O215&gt;=9.95,TEXT(ROUND(O215,),"###,###"),IF(O215&gt;=0.995,TEXT(ROUND(O215,1),"#.0"),ROUND(O215,-INT(LOG10(O215))+1))))</f>
        <v/>
      </c>
      <c r="P217" s="497"/>
      <c r="Q217" s="497"/>
      <c r="R217" s="498"/>
      <c r="S217" s="496" t="str">
        <f>IF(S215="","",IF(S215&gt;=9.95,TEXT(ROUND(S215,),"###,###"),IF(S215&gt;=0.995,TEXT(ROUND(S215,1),"#.0"),ROUND(S215,-INT(LOG10(S215))+1))))</f>
        <v/>
      </c>
      <c r="T217" s="497"/>
      <c r="U217" s="497"/>
      <c r="V217" s="498"/>
      <c r="W217" s="496" t="str">
        <f>IF(W215="","",IF(W215&gt;=9.95,TEXT(ROUND(W215,),"###,###"),IF(W215&gt;=0.995,TEXT(ROUND(W215,1),"#.0"),ROUND(W215,-INT(LOG10(W215))+1))))</f>
        <v/>
      </c>
      <c r="X217" s="497"/>
      <c r="Y217" s="497"/>
      <c r="Z217" s="498"/>
      <c r="AA217" s="496" t="str">
        <f>AA215</f>
        <v/>
      </c>
      <c r="AB217" s="497"/>
      <c r="AC217" s="497"/>
      <c r="AD217" s="498"/>
      <c r="AE217" s="551"/>
      <c r="AF217" s="552"/>
      <c r="AG217" s="552"/>
      <c r="AH217" s="552"/>
      <c r="AI217" s="552"/>
      <c r="AJ217" s="553"/>
      <c r="AK217" s="267"/>
      <c r="AL217" s="268"/>
      <c r="AM217" s="286"/>
      <c r="AN217" s="286"/>
      <c r="AO217" s="286"/>
      <c r="AP217" s="286"/>
      <c r="AQ217" s="286"/>
      <c r="AR217" s="286"/>
      <c r="AS217" s="286"/>
      <c r="AT217" s="286"/>
      <c r="AU217" s="286"/>
      <c r="AV217" s="286"/>
      <c r="AW217" s="286"/>
      <c r="AX217" s="286"/>
      <c r="AY217" s="286"/>
      <c r="AZ217" s="286"/>
      <c r="BA217" s="286"/>
      <c r="BB217" s="286"/>
      <c r="BC217" s="286"/>
      <c r="BD217" s="272"/>
    </row>
    <row r="218" spans="1:58" ht="16.149999999999999" customHeight="1">
      <c r="A218" s="211"/>
      <c r="B218" s="363"/>
      <c r="C218" s="361"/>
      <c r="D218" s="361"/>
      <c r="E218" s="361"/>
      <c r="F218" s="362"/>
      <c r="G218" s="356" t="s">
        <v>142</v>
      </c>
      <c r="H218" s="364"/>
      <c r="I218" s="364"/>
      <c r="J218" s="365"/>
      <c r="K218" s="366"/>
      <c r="L218" s="367"/>
      <c r="M218" s="367"/>
      <c r="N218" s="368"/>
      <c r="O218" s="261" t="s">
        <v>143</v>
      </c>
      <c r="P218" s="262"/>
      <c r="Q218" s="262"/>
      <c r="R218" s="263"/>
      <c r="S218" s="261" t="s">
        <v>144</v>
      </c>
      <c r="T218" s="262"/>
      <c r="U218" s="262"/>
      <c r="V218" s="263"/>
      <c r="W218" s="261" t="s">
        <v>145</v>
      </c>
      <c r="X218" s="262"/>
      <c r="Y218" s="262"/>
      <c r="Z218" s="263"/>
      <c r="AA218" s="261" t="s">
        <v>146</v>
      </c>
      <c r="AB218" s="262"/>
      <c r="AC218" s="262"/>
      <c r="AD218" s="263"/>
      <c r="AE218" s="554" t="str">
        <f>IF(AA215="","",IF(AE222&gt;1,ROUND(POWER(O221*S221*W221*AA221,1/AE222),2),""))</f>
        <v/>
      </c>
      <c r="AF218" s="554"/>
      <c r="AG218" s="554"/>
      <c r="AH218" s="554"/>
      <c r="AI218" s="554"/>
      <c r="AJ218" s="555"/>
      <c r="AK218" s="267"/>
      <c r="AL218" s="268"/>
      <c r="AM218" s="286"/>
      <c r="AN218" s="286"/>
      <c r="AO218" s="286"/>
      <c r="AP218" s="286"/>
      <c r="AQ218" s="286"/>
      <c r="AR218" s="286"/>
      <c r="AS218" s="286"/>
      <c r="AT218" s="286"/>
      <c r="AU218" s="286"/>
      <c r="AV218" s="286"/>
      <c r="AW218" s="286"/>
      <c r="AX218" s="286"/>
      <c r="AY218" s="286"/>
      <c r="AZ218" s="286"/>
      <c r="BA218" s="286"/>
      <c r="BB218" s="286"/>
      <c r="BC218" s="286"/>
      <c r="BD218" s="272"/>
    </row>
    <row r="219" spans="1:58" ht="16.149999999999999" customHeight="1">
      <c r="A219" s="211"/>
      <c r="B219" s="363"/>
      <c r="C219" s="361"/>
      <c r="D219" s="361"/>
      <c r="E219" s="361"/>
      <c r="F219" s="362"/>
      <c r="G219" s="360"/>
      <c r="H219" s="361"/>
      <c r="I219" s="361"/>
      <c r="J219" s="362"/>
      <c r="K219" s="369"/>
      <c r="L219" s="370"/>
      <c r="M219" s="370"/>
      <c r="N219" s="371"/>
      <c r="O219" s="493" t="str">
        <f>IF(OR(K217="",O217=""),"",ROUND((O217/K217*100),1))</f>
        <v/>
      </c>
      <c r="P219" s="494"/>
      <c r="Q219" s="494"/>
      <c r="R219" s="495"/>
      <c r="S219" s="493" t="str">
        <f>IF(OR(O217="",S217=""),"",ROUND((S217/O217*100),1))</f>
        <v/>
      </c>
      <c r="T219" s="494"/>
      <c r="U219" s="494"/>
      <c r="V219" s="495"/>
      <c r="W219" s="493" t="str">
        <f>IF(OR(S217="",W217=""),"",ROUND((W217/S217*100),1))</f>
        <v/>
      </c>
      <c r="X219" s="494"/>
      <c r="Y219" s="494"/>
      <c r="Z219" s="495"/>
      <c r="AA219" s="493" t="str">
        <f>IF(OR(W217="",AA217=""),"",ROUND((AA217/W217*100),1))</f>
        <v/>
      </c>
      <c r="AB219" s="494"/>
      <c r="AC219" s="494"/>
      <c r="AD219" s="495"/>
      <c r="AE219" s="556"/>
      <c r="AF219" s="556"/>
      <c r="AG219" s="556"/>
      <c r="AH219" s="556"/>
      <c r="AI219" s="556"/>
      <c r="AJ219" s="557"/>
      <c r="AK219" s="267" t="str">
        <f>IF(AE218="","",IF(AE218&gt;105,1,""))</f>
        <v/>
      </c>
      <c r="AL219" s="268"/>
      <c r="AM219" s="222"/>
      <c r="AN219" s="222"/>
      <c r="AO219" s="222"/>
      <c r="AP219" s="222"/>
      <c r="AQ219" s="222"/>
      <c r="AR219" s="222"/>
      <c r="AS219" s="222"/>
      <c r="AT219" s="222"/>
      <c r="AU219" s="222"/>
      <c r="AV219" s="222"/>
      <c r="AW219" s="222"/>
      <c r="AX219" s="222"/>
      <c r="AY219" s="222"/>
      <c r="AZ219" s="222"/>
      <c r="BA219" s="222"/>
      <c r="BB219" s="222"/>
      <c r="BC219" s="222"/>
      <c r="BD219" s="272"/>
    </row>
    <row r="220" spans="1:58" ht="16.149999999999999" customHeight="1" thickBot="1">
      <c r="A220" s="211"/>
      <c r="B220" s="256"/>
      <c r="C220" s="257"/>
      <c r="D220" s="257"/>
      <c r="E220" s="257"/>
      <c r="F220" s="257"/>
      <c r="G220" s="360"/>
      <c r="H220" s="361"/>
      <c r="I220" s="361"/>
      <c r="J220" s="362"/>
      <c r="K220" s="369"/>
      <c r="L220" s="370"/>
      <c r="M220" s="370"/>
      <c r="N220" s="371"/>
      <c r="O220" s="493"/>
      <c r="P220" s="494"/>
      <c r="Q220" s="494"/>
      <c r="R220" s="495"/>
      <c r="S220" s="493"/>
      <c r="T220" s="494"/>
      <c r="U220" s="494"/>
      <c r="V220" s="495"/>
      <c r="W220" s="493"/>
      <c r="X220" s="494"/>
      <c r="Y220" s="494"/>
      <c r="Z220" s="495"/>
      <c r="AA220" s="493"/>
      <c r="AB220" s="494"/>
      <c r="AC220" s="494"/>
      <c r="AD220" s="495"/>
      <c r="AE220" s="556"/>
      <c r="AF220" s="556"/>
      <c r="AG220" s="556"/>
      <c r="AH220" s="556"/>
      <c r="AI220" s="556"/>
      <c r="AJ220" s="557"/>
      <c r="AK220" s="267" t="str">
        <f>IF(AA219="","",IF(AA219&gt;105,1,""))</f>
        <v/>
      </c>
      <c r="AL220" s="268"/>
      <c r="AM220" s="222"/>
      <c r="AN220" s="222"/>
      <c r="AO220" s="222"/>
      <c r="AP220" s="222"/>
      <c r="AQ220" s="222"/>
      <c r="AR220" s="222"/>
      <c r="AS220" s="222"/>
      <c r="AT220" s="222"/>
      <c r="AU220" s="222"/>
      <c r="AV220" s="222"/>
      <c r="AW220" s="222"/>
      <c r="AX220" s="222"/>
      <c r="AY220" s="222"/>
      <c r="AZ220" s="222"/>
      <c r="BA220" s="222"/>
      <c r="BB220" s="222"/>
      <c r="BC220" s="222"/>
      <c r="BD220" s="272"/>
    </row>
    <row r="221" spans="1:58" ht="16.149999999999999" hidden="1" customHeight="1">
      <c r="A221" s="211"/>
      <c r="B221" s="256"/>
      <c r="C221" s="257"/>
      <c r="D221" s="257"/>
      <c r="E221" s="257"/>
      <c r="F221" s="257"/>
      <c r="G221" s="258"/>
      <c r="H221" s="276"/>
      <c r="I221" s="276"/>
      <c r="J221" s="284"/>
      <c r="K221" s="558"/>
      <c r="L221" s="559"/>
      <c r="M221" s="559"/>
      <c r="N221" s="629"/>
      <c r="O221" s="628">
        <f>IF(O219="",1,O219)</f>
        <v>1</v>
      </c>
      <c r="P221" s="559"/>
      <c r="Q221" s="559"/>
      <c r="R221" s="629"/>
      <c r="S221" s="628">
        <f>IF(S219="",1,S219)</f>
        <v>1</v>
      </c>
      <c r="T221" s="559"/>
      <c r="U221" s="559"/>
      <c r="V221" s="629"/>
      <c r="W221" s="628">
        <f>IF(W219="",1,W219)</f>
        <v>1</v>
      </c>
      <c r="X221" s="559"/>
      <c r="Y221" s="559"/>
      <c r="Z221" s="629"/>
      <c r="AA221" s="628">
        <f>IF(AA219="",1,AA219)</f>
        <v>1</v>
      </c>
      <c r="AB221" s="630"/>
      <c r="AC221" s="630"/>
      <c r="AD221" s="631"/>
      <c r="AE221" s="558" t="str">
        <f>IF(AE222&gt;2,POWER(O221*S221*W221*AA221,1/AE222),"")</f>
        <v/>
      </c>
      <c r="AF221" s="559"/>
      <c r="AG221" s="559"/>
      <c r="AH221" s="559"/>
      <c r="AI221" s="559"/>
      <c r="AJ221" s="560"/>
      <c r="AK221" s="267"/>
      <c r="AL221" s="268"/>
      <c r="AM221" s="222"/>
      <c r="AN221" s="222"/>
      <c r="AO221" s="222"/>
      <c r="AP221" s="222"/>
      <c r="AQ221" s="222"/>
      <c r="AR221" s="222"/>
      <c r="AS221" s="222"/>
      <c r="AT221" s="222"/>
      <c r="AU221" s="222"/>
      <c r="AV221" s="222"/>
      <c r="AW221" s="222"/>
      <c r="AX221" s="222"/>
      <c r="AY221" s="222"/>
      <c r="AZ221" s="222"/>
      <c r="BA221" s="222"/>
      <c r="BB221" s="222"/>
      <c r="BC221" s="222"/>
      <c r="BD221" s="272"/>
    </row>
    <row r="222" spans="1:58" ht="16.149999999999999" hidden="1" customHeight="1">
      <c r="A222" s="211"/>
      <c r="B222" s="256"/>
      <c r="C222" s="257"/>
      <c r="D222" s="257"/>
      <c r="E222" s="257"/>
      <c r="F222" s="257"/>
      <c r="G222" s="572"/>
      <c r="H222" s="573"/>
      <c r="I222" s="573"/>
      <c r="J222" s="574"/>
      <c r="K222" s="558"/>
      <c r="L222" s="559"/>
      <c r="M222" s="559"/>
      <c r="N222" s="629"/>
      <c r="O222" s="628" t="str">
        <f>IF(O219="","",1)</f>
        <v/>
      </c>
      <c r="P222" s="559"/>
      <c r="Q222" s="559"/>
      <c r="R222" s="629"/>
      <c r="S222" s="628" t="str">
        <f>IF(S219="","",1)</f>
        <v/>
      </c>
      <c r="T222" s="559"/>
      <c r="U222" s="559"/>
      <c r="V222" s="629"/>
      <c r="W222" s="628" t="str">
        <f>IF(W219="","",1)</f>
        <v/>
      </c>
      <c r="X222" s="559"/>
      <c r="Y222" s="559"/>
      <c r="Z222" s="629"/>
      <c r="AA222" s="628" t="str">
        <f>IF(AA219="","",1)</f>
        <v/>
      </c>
      <c r="AB222" s="559"/>
      <c r="AC222" s="559"/>
      <c r="AD222" s="629"/>
      <c r="AE222" s="558">
        <f>SUM(O222:AD222)</f>
        <v>0</v>
      </c>
      <c r="AF222" s="559"/>
      <c r="AG222" s="559"/>
      <c r="AH222" s="559"/>
      <c r="AI222" s="559"/>
      <c r="AJ222" s="560"/>
      <c r="AK222" s="267"/>
      <c r="AL222" s="268"/>
      <c r="AM222" s="222"/>
      <c r="AN222" s="222"/>
      <c r="AO222" s="222"/>
      <c r="AP222" s="222"/>
      <c r="AQ222" s="222"/>
      <c r="AR222" s="222"/>
      <c r="AS222" s="222"/>
      <c r="AT222" s="222"/>
      <c r="AU222" s="222"/>
      <c r="AV222" s="222"/>
      <c r="AW222" s="222"/>
      <c r="AX222" s="222"/>
      <c r="AY222" s="222"/>
      <c r="AZ222" s="222"/>
      <c r="BA222" s="222"/>
      <c r="BB222" s="222"/>
      <c r="BC222" s="222"/>
      <c r="BD222" s="272"/>
    </row>
    <row r="223" spans="1:58" ht="16.149999999999999" customHeight="1">
      <c r="A223" s="211"/>
      <c r="B223" s="254"/>
      <c r="C223" s="255"/>
      <c r="D223" s="255"/>
      <c r="E223" s="255"/>
      <c r="F223" s="255"/>
      <c r="G223" s="356" t="s">
        <v>138</v>
      </c>
      <c r="H223" s="357"/>
      <c r="I223" s="357"/>
      <c r="J223" s="357"/>
      <c r="K223" s="459"/>
      <c r="L223" s="448"/>
      <c r="M223" s="448"/>
      <c r="N223" s="448"/>
      <c r="O223" s="564"/>
      <c r="P223" s="565"/>
      <c r="Q223" s="565"/>
      <c r="R223" s="565"/>
      <c r="S223" s="567"/>
      <c r="T223" s="565"/>
      <c r="U223" s="565"/>
      <c r="V223" s="565"/>
      <c r="W223" s="567"/>
      <c r="X223" s="565"/>
      <c r="Y223" s="565"/>
      <c r="Z223" s="569"/>
      <c r="AA223" s="452" t="str">
        <f>X125</f>
        <v/>
      </c>
      <c r="AB223" s="453"/>
      <c r="AC223" s="453"/>
      <c r="AD223" s="454"/>
      <c r="AE223" s="367"/>
      <c r="AF223" s="547"/>
      <c r="AG223" s="547"/>
      <c r="AH223" s="547"/>
      <c r="AI223" s="547"/>
      <c r="AJ223" s="548"/>
      <c r="AK223" s="267"/>
      <c r="AL223" s="268"/>
      <c r="AM223" s="222"/>
      <c r="AN223" s="222"/>
      <c r="AO223" s="222"/>
      <c r="AP223" s="222"/>
      <c r="AQ223" s="222"/>
      <c r="AR223" s="222"/>
      <c r="AS223" s="222"/>
      <c r="AT223" s="222"/>
      <c r="AU223" s="222"/>
      <c r="AV223" s="222"/>
      <c r="AW223" s="222"/>
      <c r="AX223" s="222"/>
      <c r="AY223" s="222"/>
      <c r="AZ223" s="222"/>
      <c r="BA223" s="222"/>
      <c r="BB223" s="222"/>
      <c r="BC223" s="222"/>
      <c r="BD223" s="272"/>
      <c r="BF223" s="121"/>
    </row>
    <row r="224" spans="1:58" ht="16.149999999999999" customHeight="1" thickBot="1">
      <c r="A224" s="211"/>
      <c r="B224" s="363" t="s">
        <v>83</v>
      </c>
      <c r="C224" s="361"/>
      <c r="D224" s="361"/>
      <c r="E224" s="361"/>
      <c r="F224" s="362"/>
      <c r="G224" s="358"/>
      <c r="H224" s="359"/>
      <c r="I224" s="359"/>
      <c r="J224" s="359"/>
      <c r="K224" s="460"/>
      <c r="L224" s="449"/>
      <c r="M224" s="449"/>
      <c r="N224" s="449"/>
      <c r="O224" s="566"/>
      <c r="P224" s="566"/>
      <c r="Q224" s="566"/>
      <c r="R224" s="566"/>
      <c r="S224" s="568"/>
      <c r="T224" s="566"/>
      <c r="U224" s="566"/>
      <c r="V224" s="566"/>
      <c r="W224" s="568"/>
      <c r="X224" s="566"/>
      <c r="Y224" s="566"/>
      <c r="Z224" s="570"/>
      <c r="AA224" s="455"/>
      <c r="AB224" s="456"/>
      <c r="AC224" s="456"/>
      <c r="AD224" s="457"/>
      <c r="AE224" s="549"/>
      <c r="AF224" s="549"/>
      <c r="AG224" s="549"/>
      <c r="AH224" s="549"/>
      <c r="AI224" s="549"/>
      <c r="AJ224" s="550"/>
      <c r="AK224" s="267"/>
      <c r="AL224" s="268"/>
      <c r="AM224" s="222"/>
      <c r="AN224" s="222"/>
      <c r="AO224" s="222"/>
      <c r="AP224" s="222"/>
      <c r="AQ224" s="222"/>
      <c r="AR224" s="222"/>
      <c r="AS224" s="222"/>
      <c r="AT224" s="222"/>
      <c r="AU224" s="222"/>
      <c r="AV224" s="222"/>
      <c r="AW224" s="222"/>
      <c r="AX224" s="222"/>
      <c r="AY224" s="222"/>
      <c r="AZ224" s="222"/>
      <c r="BA224" s="222"/>
      <c r="BB224" s="222"/>
      <c r="BC224" s="222"/>
      <c r="BD224" s="268"/>
      <c r="BF224" s="121"/>
    </row>
    <row r="225" spans="1:58" ht="16.149999999999999" customHeight="1">
      <c r="A225" s="211"/>
      <c r="B225" s="363"/>
      <c r="C225" s="361"/>
      <c r="D225" s="361"/>
      <c r="E225" s="361"/>
      <c r="F225" s="362"/>
      <c r="G225" s="360"/>
      <c r="H225" s="361"/>
      <c r="I225" s="361"/>
      <c r="J225" s="362"/>
      <c r="K225" s="496" t="str">
        <f>IF(K223="","",IF(K223&gt;=9.95,TEXT(ROUND(K223,),"###,###"),IF(K223&gt;=0.995,TEXT(ROUND(K223,1),"#.0"),ROUND(K223,-INT(LOG10(K223))+1))))</f>
        <v/>
      </c>
      <c r="L225" s="497"/>
      <c r="M225" s="497"/>
      <c r="N225" s="498"/>
      <c r="O225" s="496" t="str">
        <f>IF(O223="","",IF(O223&gt;=9.95,TEXT(ROUND(O223,),"###,###"),IF(O223&gt;=0.995,TEXT(ROUND(O223,1),"#.0"),ROUND(O223,-INT(LOG10(O223))+1))))</f>
        <v/>
      </c>
      <c r="P225" s="497"/>
      <c r="Q225" s="497"/>
      <c r="R225" s="498"/>
      <c r="S225" s="496" t="str">
        <f>IF(S223="","",IF(S223&gt;=9.95,TEXT(ROUND(S223,),"###,###"),IF(S223&gt;=0.995,TEXT(ROUND(S223,1),"#.0"),ROUND(S223,-INT(LOG10(S223))+1))))</f>
        <v/>
      </c>
      <c r="T225" s="497"/>
      <c r="U225" s="497"/>
      <c r="V225" s="498"/>
      <c r="W225" s="496" t="str">
        <f>IF(W223="","",IF(W223&gt;=9.95,TEXT(ROUND(W223,),"###,###"),IF(W223&gt;=0.995,TEXT(ROUND(W223,1),"#.0"),ROUND(W223,-INT(LOG10(W223))+1))))</f>
        <v/>
      </c>
      <c r="X225" s="497"/>
      <c r="Y225" s="497"/>
      <c r="Z225" s="498"/>
      <c r="AA225" s="496" t="str">
        <f>AA223</f>
        <v/>
      </c>
      <c r="AB225" s="497"/>
      <c r="AC225" s="497"/>
      <c r="AD225" s="498"/>
      <c r="AE225" s="551"/>
      <c r="AF225" s="552"/>
      <c r="AG225" s="552"/>
      <c r="AH225" s="552"/>
      <c r="AI225" s="552"/>
      <c r="AJ225" s="553"/>
      <c r="AK225" s="267"/>
      <c r="AL225" s="268"/>
      <c r="AM225" s="222"/>
      <c r="AN225" s="222"/>
      <c r="AO225" s="222"/>
      <c r="AP225" s="222"/>
      <c r="AQ225" s="222"/>
      <c r="AR225" s="222"/>
      <c r="AS225" s="222"/>
      <c r="AT225" s="222"/>
      <c r="AU225" s="222"/>
      <c r="AV225" s="222"/>
      <c r="AW225" s="222"/>
      <c r="AX225" s="222"/>
      <c r="AY225" s="222"/>
      <c r="AZ225" s="222"/>
      <c r="BA225" s="222"/>
      <c r="BB225" s="222"/>
      <c r="BC225" s="222"/>
      <c r="BD225" s="268"/>
      <c r="BF225" s="121" t="s">
        <v>140</v>
      </c>
    </row>
    <row r="226" spans="1:58" ht="16.149999999999999" customHeight="1">
      <c r="A226" s="211"/>
      <c r="B226" s="363"/>
      <c r="C226" s="361"/>
      <c r="D226" s="361"/>
      <c r="E226" s="361"/>
      <c r="F226" s="362"/>
      <c r="G226" s="356" t="s">
        <v>142</v>
      </c>
      <c r="H226" s="364"/>
      <c r="I226" s="364"/>
      <c r="J226" s="365"/>
      <c r="K226" s="366"/>
      <c r="L226" s="367"/>
      <c r="M226" s="367"/>
      <c r="N226" s="368"/>
      <c r="O226" s="261" t="s">
        <v>143</v>
      </c>
      <c r="P226" s="262"/>
      <c r="Q226" s="262"/>
      <c r="R226" s="263"/>
      <c r="S226" s="261" t="s">
        <v>144</v>
      </c>
      <c r="T226" s="262"/>
      <c r="U226" s="262"/>
      <c r="V226" s="263"/>
      <c r="W226" s="261" t="s">
        <v>145</v>
      </c>
      <c r="X226" s="262"/>
      <c r="Y226" s="262"/>
      <c r="Z226" s="263"/>
      <c r="AA226" s="261" t="s">
        <v>146</v>
      </c>
      <c r="AB226" s="262"/>
      <c r="AC226" s="262"/>
      <c r="AD226" s="263"/>
      <c r="AE226" s="554" t="str">
        <f>IF(AA223="","",IF(AE230&gt;1,ROUND(POWER(O229*S229*W229*AA229,1/AE230),2),""))</f>
        <v/>
      </c>
      <c r="AF226" s="554"/>
      <c r="AG226" s="554"/>
      <c r="AH226" s="554"/>
      <c r="AI226" s="554"/>
      <c r="AJ226" s="555"/>
      <c r="AK226" s="267"/>
      <c r="AL226" s="268"/>
      <c r="AM226" s="222"/>
      <c r="AN226" s="222"/>
      <c r="AO226" s="222"/>
      <c r="AP226" s="222"/>
      <c r="AQ226" s="222"/>
      <c r="AR226" s="222"/>
      <c r="AS226" s="222"/>
      <c r="AT226" s="222"/>
      <c r="AU226" s="222"/>
      <c r="AV226" s="222"/>
      <c r="AW226" s="222"/>
      <c r="AX226" s="222"/>
      <c r="AY226" s="222"/>
      <c r="AZ226" s="222"/>
      <c r="BA226" s="222"/>
      <c r="BB226" s="222"/>
      <c r="BC226" s="222"/>
      <c r="BD226" s="268"/>
      <c r="BF226" s="121" t="s">
        <v>141</v>
      </c>
    </row>
    <row r="227" spans="1:58" ht="16.149999999999999" customHeight="1">
      <c r="A227" s="211"/>
      <c r="B227" s="363"/>
      <c r="C227" s="361"/>
      <c r="D227" s="361"/>
      <c r="E227" s="361"/>
      <c r="F227" s="362"/>
      <c r="G227" s="360"/>
      <c r="H227" s="361"/>
      <c r="I227" s="361"/>
      <c r="J227" s="362"/>
      <c r="K227" s="369"/>
      <c r="L227" s="370"/>
      <c r="M227" s="370"/>
      <c r="N227" s="371"/>
      <c r="O227" s="493" t="str">
        <f>IF(OR(K225="",O225=""),"",ROUND((O225/K225*100),1))</f>
        <v/>
      </c>
      <c r="P227" s="494"/>
      <c r="Q227" s="494"/>
      <c r="R227" s="495"/>
      <c r="S227" s="493" t="str">
        <f>IF(OR(O225="",S225=""),"",ROUND((S225/O225*100),1))</f>
        <v/>
      </c>
      <c r="T227" s="494"/>
      <c r="U227" s="494"/>
      <c r="V227" s="495"/>
      <c r="W227" s="493" t="str">
        <f>IF(OR(S225="",W225=""),"",ROUND((W225/S225*100),1))</f>
        <v/>
      </c>
      <c r="X227" s="494"/>
      <c r="Y227" s="494"/>
      <c r="Z227" s="495"/>
      <c r="AA227" s="493" t="str">
        <f>IF(OR(W225="",AA225=""),"",ROUND((AA225/W225*100),1))</f>
        <v/>
      </c>
      <c r="AB227" s="494"/>
      <c r="AC227" s="494"/>
      <c r="AD227" s="495"/>
      <c r="AE227" s="556"/>
      <c r="AF227" s="556"/>
      <c r="AG227" s="556"/>
      <c r="AH227" s="556"/>
      <c r="AI227" s="556"/>
      <c r="AJ227" s="557"/>
      <c r="AK227" s="267" t="str">
        <f>IF(AE226="","",IF(AE226&gt;105,1,""))</f>
        <v/>
      </c>
      <c r="AL227" s="268"/>
      <c r="AM227" s="222"/>
      <c r="AN227" s="222"/>
      <c r="AO227" s="222"/>
      <c r="AP227" s="222"/>
      <c r="AQ227" s="222"/>
      <c r="AR227" s="222"/>
      <c r="AS227" s="222"/>
      <c r="AT227" s="222"/>
      <c r="AU227" s="222"/>
      <c r="AV227" s="222"/>
      <c r="AW227" s="222"/>
      <c r="AX227" s="222"/>
      <c r="AY227" s="222"/>
      <c r="AZ227" s="222"/>
      <c r="BA227" s="222"/>
      <c r="BB227" s="222"/>
      <c r="BC227" s="222"/>
      <c r="BD227" s="268"/>
    </row>
    <row r="228" spans="1:58" ht="16.149999999999999" customHeight="1" thickBot="1">
      <c r="A228" s="211"/>
      <c r="B228" s="256"/>
      <c r="C228" s="257"/>
      <c r="D228" s="257"/>
      <c r="E228" s="257"/>
      <c r="F228" s="257"/>
      <c r="G228" s="360"/>
      <c r="H228" s="361"/>
      <c r="I228" s="361"/>
      <c r="J228" s="362"/>
      <c r="K228" s="369"/>
      <c r="L228" s="370"/>
      <c r="M228" s="370"/>
      <c r="N228" s="371"/>
      <c r="O228" s="493"/>
      <c r="P228" s="494"/>
      <c r="Q228" s="494"/>
      <c r="R228" s="495"/>
      <c r="S228" s="493"/>
      <c r="T228" s="494"/>
      <c r="U228" s="494"/>
      <c r="V228" s="495"/>
      <c r="W228" s="493"/>
      <c r="X228" s="494"/>
      <c r="Y228" s="494"/>
      <c r="Z228" s="495"/>
      <c r="AA228" s="493"/>
      <c r="AB228" s="494"/>
      <c r="AC228" s="494"/>
      <c r="AD228" s="495"/>
      <c r="AE228" s="556"/>
      <c r="AF228" s="556"/>
      <c r="AG228" s="556"/>
      <c r="AH228" s="556"/>
      <c r="AI228" s="556"/>
      <c r="AJ228" s="557"/>
      <c r="AK228" s="267" t="str">
        <f>IF(AA227="","",IF(AA227&gt;105,1,""))</f>
        <v/>
      </c>
      <c r="AL228" s="268"/>
      <c r="AM228" s="222"/>
      <c r="AN228" s="222"/>
      <c r="AO228" s="222"/>
      <c r="AP228" s="222"/>
      <c r="AQ228" s="222"/>
      <c r="AR228" s="222"/>
      <c r="AS228" s="222"/>
      <c r="AT228" s="222"/>
      <c r="AU228" s="222"/>
      <c r="AV228" s="222"/>
      <c r="AW228" s="222"/>
      <c r="AX228" s="222"/>
      <c r="AY228" s="222"/>
      <c r="AZ228" s="222"/>
      <c r="BA228" s="222"/>
      <c r="BB228" s="222"/>
      <c r="BC228" s="222"/>
      <c r="BD228" s="268"/>
    </row>
    <row r="229" spans="1:58" ht="16.149999999999999" hidden="1" customHeight="1">
      <c r="A229" s="211"/>
      <c r="B229" s="256"/>
      <c r="C229" s="257"/>
      <c r="D229" s="257"/>
      <c r="E229" s="257"/>
      <c r="F229" s="257"/>
      <c r="G229" s="258"/>
      <c r="H229" s="276"/>
      <c r="I229" s="276"/>
      <c r="J229" s="284"/>
      <c r="K229" s="748"/>
      <c r="L229" s="573"/>
      <c r="M229" s="573"/>
      <c r="N229" s="574"/>
      <c r="O229" s="784">
        <f>IF(O227="",1,O227)</f>
        <v>1</v>
      </c>
      <c r="P229" s="573"/>
      <c r="Q229" s="573"/>
      <c r="R229" s="574"/>
      <c r="S229" s="784">
        <f>IF(S227="",1,S227)</f>
        <v>1</v>
      </c>
      <c r="T229" s="573"/>
      <c r="U229" s="573"/>
      <c r="V229" s="574"/>
      <c r="W229" s="784">
        <f>IF(W227="",1,W227)</f>
        <v>1</v>
      </c>
      <c r="X229" s="573"/>
      <c r="Y229" s="573"/>
      <c r="Z229" s="574"/>
      <c r="AA229" s="628">
        <f>IF(AA227="",1,AA227)</f>
        <v>1</v>
      </c>
      <c r="AB229" s="630"/>
      <c r="AC229" s="630"/>
      <c r="AD229" s="631"/>
      <c r="AE229" s="748" t="str">
        <f>IF(AE230&gt;2,POWER(O229*S229*W229*AA229,1/AE230),"")</f>
        <v/>
      </c>
      <c r="AF229" s="573"/>
      <c r="AG229" s="573"/>
      <c r="AH229" s="573"/>
      <c r="AI229" s="573"/>
      <c r="AJ229" s="749"/>
      <c r="AK229" s="211"/>
      <c r="AL229" s="211"/>
      <c r="AM229" s="222"/>
      <c r="AN229" s="222"/>
      <c r="AO229" s="222"/>
      <c r="AP229" s="222"/>
      <c r="AQ229" s="222"/>
      <c r="AR229" s="222"/>
      <c r="AS229" s="222"/>
      <c r="AT229" s="222"/>
      <c r="AU229" s="222"/>
      <c r="AV229" s="222"/>
      <c r="AW229" s="222"/>
      <c r="AX229" s="222"/>
      <c r="AY229" s="222"/>
      <c r="AZ229" s="222"/>
      <c r="BA229" s="222"/>
      <c r="BB229" s="222"/>
      <c r="BC229" s="222"/>
      <c r="BD229" s="268"/>
    </row>
    <row r="230" spans="1:58" ht="16.149999999999999" hidden="1" customHeight="1">
      <c r="A230" s="211"/>
      <c r="B230" s="256"/>
      <c r="C230" s="257"/>
      <c r="D230" s="257"/>
      <c r="E230" s="257"/>
      <c r="F230" s="257"/>
      <c r="G230" s="572"/>
      <c r="H230" s="573"/>
      <c r="I230" s="573"/>
      <c r="J230" s="574"/>
      <c r="K230" s="748"/>
      <c r="L230" s="573"/>
      <c r="M230" s="573"/>
      <c r="N230" s="574"/>
      <c r="O230" s="784" t="str">
        <f>IF(O227="","",1)</f>
        <v/>
      </c>
      <c r="P230" s="573"/>
      <c r="Q230" s="573"/>
      <c r="R230" s="574"/>
      <c r="S230" s="784" t="str">
        <f>IF(S227="","",1)</f>
        <v/>
      </c>
      <c r="T230" s="573"/>
      <c r="U230" s="573"/>
      <c r="V230" s="574"/>
      <c r="W230" s="784" t="str">
        <f>IF(W227="","",1)</f>
        <v/>
      </c>
      <c r="X230" s="573"/>
      <c r="Y230" s="573"/>
      <c r="Z230" s="574"/>
      <c r="AA230" s="784" t="str">
        <f>IF(AA227="","",1)</f>
        <v/>
      </c>
      <c r="AB230" s="785"/>
      <c r="AC230" s="785"/>
      <c r="AD230" s="786"/>
      <c r="AE230" s="748">
        <f>SUM(O230:AD230)</f>
        <v>0</v>
      </c>
      <c r="AF230" s="573"/>
      <c r="AG230" s="573"/>
      <c r="AH230" s="573"/>
      <c r="AI230" s="573"/>
      <c r="AJ230" s="749"/>
      <c r="AK230" s="211"/>
      <c r="AL230" s="211"/>
      <c r="AM230" s="222"/>
      <c r="AN230" s="222"/>
      <c r="AO230" s="222"/>
      <c r="AP230" s="222"/>
      <c r="AQ230" s="222"/>
      <c r="AR230" s="222"/>
      <c r="AS230" s="222"/>
      <c r="AT230" s="222"/>
      <c r="AU230" s="222"/>
      <c r="AV230" s="222"/>
      <c r="AW230" s="222"/>
      <c r="AX230" s="222"/>
      <c r="AY230" s="222"/>
      <c r="AZ230" s="222"/>
      <c r="BA230" s="222"/>
      <c r="BB230" s="222"/>
      <c r="BC230" s="222"/>
      <c r="BD230" s="268"/>
    </row>
    <row r="231" spans="1:58" ht="16.149999999999999" customHeight="1">
      <c r="A231" s="211"/>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11"/>
      <c r="AL231" s="211"/>
      <c r="AM231" s="222"/>
      <c r="AN231" s="222"/>
      <c r="AO231" s="222"/>
      <c r="AP231" s="222"/>
      <c r="AQ231" s="222"/>
      <c r="AR231" s="222"/>
      <c r="AS231" s="222"/>
      <c r="AT231" s="222"/>
      <c r="AU231" s="222"/>
      <c r="AV231" s="222"/>
      <c r="AW231" s="222"/>
      <c r="AX231" s="222"/>
      <c r="AY231" s="222"/>
      <c r="AZ231" s="222"/>
      <c r="BA231" s="222"/>
      <c r="BB231" s="222"/>
      <c r="BC231" s="222"/>
      <c r="BD231" s="268"/>
    </row>
    <row r="232" spans="1:58" ht="16.149999999999999" customHeight="1">
      <c r="A232" s="211"/>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1"/>
      <c r="AF232" s="211"/>
      <c r="AG232" s="211"/>
      <c r="AH232" s="211"/>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row>
    <row r="233" spans="1:58" ht="16.149999999999999" customHeight="1">
      <c r="A233" s="211"/>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c r="AA233" s="211"/>
      <c r="AB233" s="211"/>
      <c r="AC233" s="211"/>
      <c r="AD233" s="211"/>
      <c r="AE233" s="211"/>
      <c r="AF233" s="211"/>
      <c r="AG233" s="211"/>
      <c r="AH233" s="211"/>
      <c r="AI233" s="211"/>
      <c r="AJ233" s="211"/>
      <c r="AK233" s="211"/>
      <c r="AL233" s="211"/>
      <c r="AM233" s="211"/>
      <c r="AN233" s="211"/>
      <c r="AO233" s="211"/>
      <c r="AP233" s="211"/>
      <c r="AQ233" s="211"/>
      <c r="AR233" s="211"/>
      <c r="AS233" s="211"/>
      <c r="AT233" s="211"/>
      <c r="AU233" s="211"/>
      <c r="AV233" s="211"/>
      <c r="AW233" s="211"/>
      <c r="AX233" s="211"/>
      <c r="AY233" s="211"/>
      <c r="AZ233" s="211"/>
      <c r="BA233" s="211"/>
      <c r="BB233" s="211"/>
      <c r="BC233" s="211"/>
      <c r="BD233" s="211"/>
    </row>
    <row r="234" spans="1:58" ht="16.149999999999999" customHeight="1">
      <c r="A234" s="211"/>
      <c r="B234" s="211" t="s">
        <v>157</v>
      </c>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c r="AA234" s="211"/>
      <c r="AB234" s="211"/>
      <c r="AC234" s="211"/>
      <c r="AD234" s="211"/>
      <c r="AE234" s="211"/>
      <c r="AF234" s="211"/>
      <c r="AG234" s="211"/>
      <c r="AH234" s="211"/>
      <c r="AI234" s="211"/>
      <c r="AJ234" s="211"/>
      <c r="AK234" s="211"/>
      <c r="AL234" s="287"/>
      <c r="AM234" s="211"/>
      <c r="AN234" s="211"/>
      <c r="AO234" s="211"/>
      <c r="AP234" s="211"/>
      <c r="AQ234" s="211"/>
      <c r="AR234" s="211"/>
      <c r="AS234" s="211"/>
      <c r="AT234" s="211"/>
      <c r="AU234" s="211"/>
      <c r="AV234" s="211"/>
      <c r="AW234" s="211"/>
      <c r="AX234" s="211"/>
      <c r="AY234" s="211"/>
      <c r="AZ234" s="211"/>
      <c r="BA234" s="211"/>
      <c r="BB234" s="211"/>
      <c r="BC234" s="211"/>
      <c r="BD234" s="211"/>
    </row>
    <row r="235" spans="1:58" ht="16.149999999999999" customHeight="1">
      <c r="A235" s="211"/>
      <c r="B235" s="211" t="s">
        <v>158</v>
      </c>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c r="AA235" s="211"/>
      <c r="AB235" s="211"/>
      <c r="AC235" s="285"/>
      <c r="AD235" s="285"/>
      <c r="AE235" s="285"/>
      <c r="AF235" s="285"/>
      <c r="AG235" s="285"/>
      <c r="AH235" s="285"/>
      <c r="AI235" s="285"/>
      <c r="AJ235" s="285"/>
      <c r="AK235" s="211"/>
      <c r="AL235" s="287"/>
      <c r="AM235" s="211"/>
      <c r="AN235" s="211"/>
      <c r="AO235" s="211"/>
      <c r="AP235" s="211"/>
      <c r="AQ235" s="211"/>
      <c r="AR235" s="211"/>
      <c r="AS235" s="211"/>
      <c r="AT235" s="211"/>
      <c r="AU235" s="211"/>
      <c r="AV235" s="211"/>
      <c r="AW235" s="211"/>
      <c r="AX235" s="211"/>
      <c r="AY235" s="211"/>
      <c r="AZ235" s="211"/>
      <c r="BA235" s="211"/>
      <c r="BB235" s="211"/>
      <c r="BC235" s="211"/>
      <c r="BD235" s="211"/>
    </row>
    <row r="236" spans="1:58" ht="21" customHeight="1">
      <c r="A236" s="211"/>
      <c r="B236" s="264"/>
      <c r="C236" s="278" t="s">
        <v>159</v>
      </c>
      <c r="D236" s="279"/>
      <c r="E236" s="279"/>
      <c r="F236" s="279"/>
      <c r="G236" s="279"/>
      <c r="H236" s="280"/>
      <c r="I236" s="279"/>
      <c r="J236" s="279"/>
      <c r="K236" s="279"/>
      <c r="L236" s="279"/>
      <c r="M236" s="279"/>
      <c r="N236" s="279"/>
      <c r="O236" s="279"/>
      <c r="P236" s="279"/>
      <c r="Q236" s="279"/>
      <c r="R236" s="279"/>
      <c r="S236" s="279"/>
      <c r="T236" s="279"/>
      <c r="U236" s="279"/>
      <c r="V236" s="279"/>
      <c r="W236" s="279"/>
      <c r="X236" s="279"/>
      <c r="Y236" s="279"/>
      <c r="Z236" s="279"/>
      <c r="AA236" s="279"/>
      <c r="AB236" s="279"/>
      <c r="AC236" s="279"/>
      <c r="AD236" s="279"/>
      <c r="AE236" s="279"/>
      <c r="AF236" s="279"/>
      <c r="AG236" s="279"/>
      <c r="AH236" s="279"/>
      <c r="AI236" s="279"/>
      <c r="AJ236" s="288"/>
      <c r="AK236" s="211"/>
      <c r="AL236" s="287"/>
      <c r="AM236" s="211"/>
      <c r="AN236" s="211"/>
      <c r="AO236" s="211"/>
      <c r="AP236" s="211"/>
      <c r="AQ236" s="211"/>
      <c r="AR236" s="211"/>
      <c r="AS236" s="211"/>
      <c r="AT236" s="211"/>
      <c r="AU236" s="211"/>
      <c r="AV236" s="211"/>
      <c r="AW236" s="211"/>
      <c r="AX236" s="211"/>
      <c r="AY236" s="211"/>
      <c r="AZ236" s="211"/>
      <c r="BA236" s="211"/>
      <c r="BB236" s="211"/>
      <c r="BC236" s="211"/>
      <c r="BD236" s="211"/>
    </row>
    <row r="237" spans="1:58" ht="16.149999999999999" customHeight="1">
      <c r="A237" s="211"/>
      <c r="B237" s="264"/>
      <c r="C237" s="524"/>
      <c r="D237" s="525"/>
      <c r="E237" s="525"/>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6"/>
      <c r="AK237" s="211"/>
      <c r="AL237" s="211"/>
      <c r="AM237" s="562" t="s">
        <v>160</v>
      </c>
      <c r="AN237" s="562"/>
      <c r="AO237" s="562"/>
      <c r="AP237" s="562"/>
      <c r="AQ237" s="562"/>
      <c r="AR237" s="562"/>
      <c r="AS237" s="562"/>
      <c r="AT237" s="562"/>
      <c r="AU237" s="562"/>
      <c r="AV237" s="562"/>
      <c r="AW237" s="562"/>
      <c r="AX237" s="562"/>
      <c r="AY237" s="562"/>
      <c r="AZ237" s="562"/>
      <c r="BA237" s="562"/>
      <c r="BB237" s="562"/>
      <c r="BC237" s="562"/>
      <c r="BD237" s="211"/>
    </row>
    <row r="238" spans="1:58" ht="16.149999999999999" customHeight="1">
      <c r="A238" s="211"/>
      <c r="B238" s="281"/>
      <c r="C238" s="527"/>
      <c r="D238" s="528"/>
      <c r="E238" s="528"/>
      <c r="F238" s="528"/>
      <c r="G238" s="528"/>
      <c r="H238" s="528"/>
      <c r="I238" s="528"/>
      <c r="J238" s="528"/>
      <c r="K238" s="528"/>
      <c r="L238" s="528"/>
      <c r="M238" s="528"/>
      <c r="N238" s="528"/>
      <c r="O238" s="528"/>
      <c r="P238" s="528"/>
      <c r="Q238" s="528"/>
      <c r="R238" s="528"/>
      <c r="S238" s="528"/>
      <c r="T238" s="528"/>
      <c r="U238" s="528"/>
      <c r="V238" s="528"/>
      <c r="W238" s="528"/>
      <c r="X238" s="528"/>
      <c r="Y238" s="528"/>
      <c r="Z238" s="528"/>
      <c r="AA238" s="528"/>
      <c r="AB238" s="528"/>
      <c r="AC238" s="528"/>
      <c r="AD238" s="528"/>
      <c r="AE238" s="528"/>
      <c r="AF238" s="528"/>
      <c r="AG238" s="528"/>
      <c r="AH238" s="528"/>
      <c r="AI238" s="528"/>
      <c r="AJ238" s="529"/>
      <c r="AK238" s="211"/>
      <c r="AL238" s="211"/>
      <c r="AM238" s="562"/>
      <c r="AN238" s="562"/>
      <c r="AO238" s="562"/>
      <c r="AP238" s="562"/>
      <c r="AQ238" s="562"/>
      <c r="AR238" s="562"/>
      <c r="AS238" s="562"/>
      <c r="AT238" s="562"/>
      <c r="AU238" s="562"/>
      <c r="AV238" s="562"/>
      <c r="AW238" s="562"/>
      <c r="AX238" s="562"/>
      <c r="AY238" s="562"/>
      <c r="AZ238" s="562"/>
      <c r="BA238" s="562"/>
      <c r="BB238" s="562"/>
      <c r="BC238" s="562"/>
      <c r="BD238" s="211"/>
    </row>
    <row r="239" spans="1:58" ht="16.149999999999999" customHeight="1">
      <c r="A239" s="211"/>
      <c r="B239" s="281"/>
      <c r="C239" s="527"/>
      <c r="D239" s="528"/>
      <c r="E239" s="528"/>
      <c r="F239" s="528"/>
      <c r="G239" s="528"/>
      <c r="H239" s="528"/>
      <c r="I239" s="528"/>
      <c r="J239" s="528"/>
      <c r="K239" s="528"/>
      <c r="L239" s="528"/>
      <c r="M239" s="528"/>
      <c r="N239" s="528"/>
      <c r="O239" s="528"/>
      <c r="P239" s="528"/>
      <c r="Q239" s="528"/>
      <c r="R239" s="528"/>
      <c r="S239" s="528"/>
      <c r="T239" s="528"/>
      <c r="U239" s="528"/>
      <c r="V239" s="528"/>
      <c r="W239" s="528"/>
      <c r="X239" s="528"/>
      <c r="Y239" s="528"/>
      <c r="Z239" s="528"/>
      <c r="AA239" s="528"/>
      <c r="AB239" s="528"/>
      <c r="AC239" s="528"/>
      <c r="AD239" s="528"/>
      <c r="AE239" s="528"/>
      <c r="AF239" s="528"/>
      <c r="AG239" s="528"/>
      <c r="AH239" s="528"/>
      <c r="AI239" s="528"/>
      <c r="AJ239" s="529"/>
      <c r="AK239" s="211"/>
      <c r="AL239" s="211"/>
      <c r="AM239" s="562"/>
      <c r="AN239" s="562"/>
      <c r="AO239" s="562"/>
      <c r="AP239" s="562"/>
      <c r="AQ239" s="562"/>
      <c r="AR239" s="562"/>
      <c r="AS239" s="562"/>
      <c r="AT239" s="562"/>
      <c r="AU239" s="562"/>
      <c r="AV239" s="562"/>
      <c r="AW239" s="562"/>
      <c r="AX239" s="562"/>
      <c r="AY239" s="562"/>
      <c r="AZ239" s="562"/>
      <c r="BA239" s="562"/>
      <c r="BB239" s="562"/>
      <c r="BC239" s="562"/>
      <c r="BD239" s="211"/>
      <c r="BF239" s="121" t="s">
        <v>161</v>
      </c>
    </row>
    <row r="240" spans="1:58" ht="16.149999999999999" customHeight="1">
      <c r="A240" s="211"/>
      <c r="B240" s="281"/>
      <c r="C240" s="527"/>
      <c r="D240" s="528"/>
      <c r="E240" s="528"/>
      <c r="F240" s="528"/>
      <c r="G240" s="528"/>
      <c r="H240" s="528"/>
      <c r="I240" s="528"/>
      <c r="J240" s="528"/>
      <c r="K240" s="528"/>
      <c r="L240" s="528"/>
      <c r="M240" s="528"/>
      <c r="N240" s="528"/>
      <c r="O240" s="528"/>
      <c r="P240" s="528"/>
      <c r="Q240" s="528"/>
      <c r="R240" s="528"/>
      <c r="S240" s="528"/>
      <c r="T240" s="528"/>
      <c r="U240" s="528"/>
      <c r="V240" s="528"/>
      <c r="W240" s="528"/>
      <c r="X240" s="528"/>
      <c r="Y240" s="528"/>
      <c r="Z240" s="528"/>
      <c r="AA240" s="528"/>
      <c r="AB240" s="528"/>
      <c r="AC240" s="528"/>
      <c r="AD240" s="528"/>
      <c r="AE240" s="528"/>
      <c r="AF240" s="528"/>
      <c r="AG240" s="528"/>
      <c r="AH240" s="528"/>
      <c r="AI240" s="528"/>
      <c r="AJ240" s="529"/>
      <c r="AK240" s="211"/>
      <c r="AL240" s="211"/>
      <c r="AM240" s="562"/>
      <c r="AN240" s="562"/>
      <c r="AO240" s="562"/>
      <c r="AP240" s="562"/>
      <c r="AQ240" s="562"/>
      <c r="AR240" s="562"/>
      <c r="AS240" s="562"/>
      <c r="AT240" s="562"/>
      <c r="AU240" s="562"/>
      <c r="AV240" s="562"/>
      <c r="AW240" s="562"/>
      <c r="AX240" s="562"/>
      <c r="AY240" s="562"/>
      <c r="AZ240" s="562"/>
      <c r="BA240" s="562"/>
      <c r="BB240" s="562"/>
      <c r="BC240" s="562"/>
      <c r="BD240" s="211"/>
      <c r="BF240" s="121" t="s">
        <v>162</v>
      </c>
    </row>
    <row r="241" spans="1:58" ht="16.149999999999999" customHeight="1">
      <c r="A241" s="211"/>
      <c r="B241" s="281"/>
      <c r="C241" s="527"/>
      <c r="D241" s="528"/>
      <c r="E241" s="528"/>
      <c r="F241" s="528"/>
      <c r="G241" s="528"/>
      <c r="H241" s="528"/>
      <c r="I241" s="528"/>
      <c r="J241" s="528"/>
      <c r="K241" s="528"/>
      <c r="L241" s="528"/>
      <c r="M241" s="528"/>
      <c r="N241" s="528"/>
      <c r="O241" s="528"/>
      <c r="P241" s="528"/>
      <c r="Q241" s="528"/>
      <c r="R241" s="528"/>
      <c r="S241" s="528"/>
      <c r="T241" s="528"/>
      <c r="U241" s="528"/>
      <c r="V241" s="528"/>
      <c r="W241" s="528"/>
      <c r="X241" s="528"/>
      <c r="Y241" s="528"/>
      <c r="Z241" s="528"/>
      <c r="AA241" s="528"/>
      <c r="AB241" s="528"/>
      <c r="AC241" s="528"/>
      <c r="AD241" s="528"/>
      <c r="AE241" s="528"/>
      <c r="AF241" s="528"/>
      <c r="AG241" s="528"/>
      <c r="AH241" s="528"/>
      <c r="AI241" s="528"/>
      <c r="AJ241" s="529"/>
      <c r="AK241" s="211"/>
      <c r="AL241" s="211"/>
      <c r="AM241" s="211"/>
      <c r="AN241" s="289"/>
      <c r="AO241" s="289"/>
      <c r="AP241" s="289"/>
      <c r="AQ241" s="289"/>
      <c r="AR241" s="289"/>
      <c r="AS241" s="289"/>
      <c r="AT241" s="289"/>
      <c r="AU241" s="289"/>
      <c r="AV241" s="289"/>
      <c r="AW241" s="289"/>
      <c r="AX241" s="289"/>
      <c r="AY241" s="289"/>
      <c r="AZ241" s="289"/>
      <c r="BA241" s="289"/>
      <c r="BB241" s="289"/>
      <c r="BC241" s="211"/>
      <c r="BD241" s="211"/>
    </row>
    <row r="242" spans="1:58" ht="16.149999999999999" customHeight="1">
      <c r="A242" s="211"/>
      <c r="B242" s="281"/>
      <c r="C242" s="527"/>
      <c r="D242" s="528"/>
      <c r="E242" s="528"/>
      <c r="F242" s="528"/>
      <c r="G242" s="528"/>
      <c r="H242" s="528"/>
      <c r="I242" s="528"/>
      <c r="J242" s="528"/>
      <c r="K242" s="528"/>
      <c r="L242" s="528"/>
      <c r="M242" s="528"/>
      <c r="N242" s="528"/>
      <c r="O242" s="528"/>
      <c r="P242" s="528"/>
      <c r="Q242" s="528"/>
      <c r="R242" s="528"/>
      <c r="S242" s="528"/>
      <c r="T242" s="528"/>
      <c r="U242" s="528"/>
      <c r="V242" s="528"/>
      <c r="W242" s="528"/>
      <c r="X242" s="528"/>
      <c r="Y242" s="528"/>
      <c r="Z242" s="528"/>
      <c r="AA242" s="528"/>
      <c r="AB242" s="528"/>
      <c r="AC242" s="528"/>
      <c r="AD242" s="528"/>
      <c r="AE242" s="528"/>
      <c r="AF242" s="528"/>
      <c r="AG242" s="528"/>
      <c r="AH242" s="528"/>
      <c r="AI242" s="528"/>
      <c r="AJ242" s="529"/>
      <c r="AK242" s="211"/>
      <c r="AL242" s="211"/>
      <c r="AM242" s="211"/>
      <c r="AN242" s="561" t="str">
        <f>IF($C$237="",IF(SUM($AK$163,$AK$171,$AK$179,$AK$187,$AK$195,$AK$203,$AK$219,$AK$227)&gt;0,"過去５年間で容器包装の使用原単位が改善できなかった理由を記入下さい。",""),"")</f>
        <v/>
      </c>
      <c r="AO242" s="561"/>
      <c r="AP242" s="561"/>
      <c r="AQ242" s="561"/>
      <c r="AR242" s="561"/>
      <c r="AS242" s="561"/>
      <c r="AT242" s="561"/>
      <c r="AU242" s="561"/>
      <c r="AV242" s="561"/>
      <c r="AW242" s="561"/>
      <c r="AX242" s="561"/>
      <c r="AY242" s="561"/>
      <c r="AZ242" s="561"/>
      <c r="BA242" s="561"/>
      <c r="BB242" s="289"/>
      <c r="BC242" s="211"/>
      <c r="BD242" s="211"/>
    </row>
    <row r="243" spans="1:58" ht="16.149999999999999" customHeight="1">
      <c r="A243" s="211"/>
      <c r="B243" s="281"/>
      <c r="C243" s="527"/>
      <c r="D243" s="528"/>
      <c r="E243" s="528"/>
      <c r="F243" s="528"/>
      <c r="G243" s="528"/>
      <c r="H243" s="528"/>
      <c r="I243" s="528"/>
      <c r="J243" s="528"/>
      <c r="K243" s="528"/>
      <c r="L243" s="528"/>
      <c r="M243" s="528"/>
      <c r="N243" s="528"/>
      <c r="O243" s="528"/>
      <c r="P243" s="528"/>
      <c r="Q243" s="528"/>
      <c r="R243" s="528"/>
      <c r="S243" s="528"/>
      <c r="T243" s="528"/>
      <c r="U243" s="528"/>
      <c r="V243" s="528"/>
      <c r="W243" s="528"/>
      <c r="X243" s="528"/>
      <c r="Y243" s="528"/>
      <c r="Z243" s="528"/>
      <c r="AA243" s="528"/>
      <c r="AB243" s="528"/>
      <c r="AC243" s="528"/>
      <c r="AD243" s="528"/>
      <c r="AE243" s="528"/>
      <c r="AF243" s="528"/>
      <c r="AG243" s="528"/>
      <c r="AH243" s="528"/>
      <c r="AI243" s="528"/>
      <c r="AJ243" s="529"/>
      <c r="AK243" s="211"/>
      <c r="AL243" s="287"/>
      <c r="AM243" s="211"/>
      <c r="AN243" s="561"/>
      <c r="AO243" s="561"/>
      <c r="AP243" s="561"/>
      <c r="AQ243" s="561"/>
      <c r="AR243" s="561"/>
      <c r="AS243" s="561"/>
      <c r="AT243" s="561"/>
      <c r="AU243" s="561"/>
      <c r="AV243" s="561"/>
      <c r="AW243" s="561"/>
      <c r="AX243" s="561"/>
      <c r="AY243" s="561"/>
      <c r="AZ243" s="561"/>
      <c r="BA243" s="561"/>
      <c r="BB243" s="289"/>
      <c r="BC243" s="211"/>
      <c r="BD243" s="211"/>
    </row>
    <row r="244" spans="1:58" ht="16.149999999999999" customHeight="1">
      <c r="A244" s="211"/>
      <c r="B244" s="281"/>
      <c r="C244" s="527"/>
      <c r="D244" s="528"/>
      <c r="E244" s="528"/>
      <c r="F244" s="528"/>
      <c r="G244" s="528"/>
      <c r="H244" s="528"/>
      <c r="I244" s="528"/>
      <c r="J244" s="528"/>
      <c r="K244" s="528"/>
      <c r="L244" s="528"/>
      <c r="M244" s="528"/>
      <c r="N244" s="528"/>
      <c r="O244" s="528"/>
      <c r="P244" s="528"/>
      <c r="Q244" s="528"/>
      <c r="R244" s="528"/>
      <c r="S244" s="528"/>
      <c r="T244" s="528"/>
      <c r="U244" s="528"/>
      <c r="V244" s="528"/>
      <c r="W244" s="528"/>
      <c r="X244" s="528"/>
      <c r="Y244" s="528"/>
      <c r="Z244" s="528"/>
      <c r="AA244" s="528"/>
      <c r="AB244" s="528"/>
      <c r="AC244" s="528"/>
      <c r="AD244" s="528"/>
      <c r="AE244" s="528"/>
      <c r="AF244" s="528"/>
      <c r="AG244" s="528"/>
      <c r="AH244" s="528"/>
      <c r="AI244" s="528"/>
      <c r="AJ244" s="529"/>
      <c r="AK244" s="211"/>
      <c r="AL244" s="287"/>
      <c r="AM244" s="211"/>
      <c r="AN244" s="561"/>
      <c r="AO244" s="561"/>
      <c r="AP244" s="561"/>
      <c r="AQ244" s="561"/>
      <c r="AR244" s="561"/>
      <c r="AS244" s="561"/>
      <c r="AT244" s="561"/>
      <c r="AU244" s="561"/>
      <c r="AV244" s="561"/>
      <c r="AW244" s="561"/>
      <c r="AX244" s="561"/>
      <c r="AY244" s="561"/>
      <c r="AZ244" s="561"/>
      <c r="BA244" s="561"/>
      <c r="BB244" s="289"/>
      <c r="BC244" s="211"/>
      <c r="BD244" s="211"/>
    </row>
    <row r="245" spans="1:58" ht="16.149999999999999" customHeight="1">
      <c r="A245" s="211"/>
      <c r="B245" s="281"/>
      <c r="C245" s="527"/>
      <c r="D245" s="528"/>
      <c r="E245" s="528"/>
      <c r="F245" s="528"/>
      <c r="G245" s="528"/>
      <c r="H245" s="528"/>
      <c r="I245" s="528"/>
      <c r="J245" s="528"/>
      <c r="K245" s="528"/>
      <c r="L245" s="528"/>
      <c r="M245" s="528"/>
      <c r="N245" s="528"/>
      <c r="O245" s="528"/>
      <c r="P245" s="528"/>
      <c r="Q245" s="528"/>
      <c r="R245" s="528"/>
      <c r="S245" s="528"/>
      <c r="T245" s="528"/>
      <c r="U245" s="528"/>
      <c r="V245" s="528"/>
      <c r="W245" s="528"/>
      <c r="X245" s="528"/>
      <c r="Y245" s="528"/>
      <c r="Z245" s="528"/>
      <c r="AA245" s="528"/>
      <c r="AB245" s="528"/>
      <c r="AC245" s="528"/>
      <c r="AD245" s="528"/>
      <c r="AE245" s="528"/>
      <c r="AF245" s="528"/>
      <c r="AG245" s="528"/>
      <c r="AH245" s="528"/>
      <c r="AI245" s="528"/>
      <c r="AJ245" s="529"/>
      <c r="AK245" s="211"/>
      <c r="AL245" s="287"/>
      <c r="AM245" s="211"/>
      <c r="AN245" s="289"/>
      <c r="AO245" s="289"/>
      <c r="AP245" s="289"/>
      <c r="AQ245" s="289"/>
      <c r="AR245" s="289"/>
      <c r="AS245" s="289"/>
      <c r="AT245" s="289"/>
      <c r="AU245" s="289"/>
      <c r="AV245" s="289"/>
      <c r="AW245" s="289"/>
      <c r="AX245" s="289"/>
      <c r="AY245" s="289"/>
      <c r="AZ245" s="289"/>
      <c r="BA245" s="289"/>
      <c r="BB245" s="289"/>
      <c r="BC245" s="211"/>
      <c r="BD245" s="211"/>
    </row>
    <row r="246" spans="1:58" ht="16.149999999999999" customHeight="1">
      <c r="A246" s="211"/>
      <c r="B246" s="281"/>
      <c r="C246" s="527"/>
      <c r="D246" s="528"/>
      <c r="E246" s="528"/>
      <c r="F246" s="528"/>
      <c r="G246" s="528"/>
      <c r="H246" s="528"/>
      <c r="I246" s="528"/>
      <c r="J246" s="528"/>
      <c r="K246" s="528"/>
      <c r="L246" s="528"/>
      <c r="M246" s="528"/>
      <c r="N246" s="528"/>
      <c r="O246" s="528"/>
      <c r="P246" s="528"/>
      <c r="Q246" s="528"/>
      <c r="R246" s="528"/>
      <c r="S246" s="528"/>
      <c r="T246" s="528"/>
      <c r="U246" s="528"/>
      <c r="V246" s="528"/>
      <c r="W246" s="528"/>
      <c r="X246" s="528"/>
      <c r="Y246" s="528"/>
      <c r="Z246" s="528"/>
      <c r="AA246" s="528"/>
      <c r="AB246" s="528"/>
      <c r="AC246" s="528"/>
      <c r="AD246" s="528"/>
      <c r="AE246" s="528"/>
      <c r="AF246" s="528"/>
      <c r="AG246" s="528"/>
      <c r="AH246" s="528"/>
      <c r="AI246" s="528"/>
      <c r="AJ246" s="529"/>
      <c r="AK246" s="211"/>
      <c r="AL246" s="211"/>
      <c r="AM246" s="211"/>
      <c r="AN246" s="289"/>
      <c r="AO246" s="289"/>
      <c r="AP246" s="289"/>
      <c r="AQ246" s="289"/>
      <c r="AR246" s="289"/>
      <c r="AS246" s="289"/>
      <c r="AT246" s="289"/>
      <c r="AU246" s="289"/>
      <c r="AV246" s="289"/>
      <c r="AW246" s="289"/>
      <c r="AX246" s="289"/>
      <c r="AY246" s="289"/>
      <c r="AZ246" s="289"/>
      <c r="BA246" s="289"/>
      <c r="BB246" s="289"/>
      <c r="BC246" s="211"/>
      <c r="BD246" s="211"/>
    </row>
    <row r="247" spans="1:58" ht="16.149999999999999" customHeight="1">
      <c r="A247" s="211"/>
      <c r="B247" s="281"/>
      <c r="C247" s="527"/>
      <c r="D247" s="528"/>
      <c r="E247" s="528"/>
      <c r="F247" s="528"/>
      <c r="G247" s="528"/>
      <c r="H247" s="528"/>
      <c r="I247" s="528"/>
      <c r="J247" s="528"/>
      <c r="K247" s="528"/>
      <c r="L247" s="528"/>
      <c r="M247" s="528"/>
      <c r="N247" s="528"/>
      <c r="O247" s="528"/>
      <c r="P247" s="528"/>
      <c r="Q247" s="528"/>
      <c r="R247" s="528"/>
      <c r="S247" s="528"/>
      <c r="T247" s="528"/>
      <c r="U247" s="528"/>
      <c r="V247" s="528"/>
      <c r="W247" s="528"/>
      <c r="X247" s="528"/>
      <c r="Y247" s="528"/>
      <c r="Z247" s="528"/>
      <c r="AA247" s="528"/>
      <c r="AB247" s="528"/>
      <c r="AC247" s="528"/>
      <c r="AD247" s="528"/>
      <c r="AE247" s="528"/>
      <c r="AF247" s="528"/>
      <c r="AG247" s="528"/>
      <c r="AH247" s="528"/>
      <c r="AI247" s="528"/>
      <c r="AJ247" s="529"/>
      <c r="AK247" s="211"/>
      <c r="AL247" s="211"/>
      <c r="AM247" s="211"/>
      <c r="AN247" s="289"/>
      <c r="AO247" s="289"/>
      <c r="AP247" s="289"/>
      <c r="AQ247" s="289"/>
      <c r="AR247" s="289"/>
      <c r="AS247" s="289"/>
      <c r="AT247" s="289"/>
      <c r="AU247" s="289"/>
      <c r="AV247" s="289"/>
      <c r="AW247" s="289"/>
      <c r="AX247" s="289"/>
      <c r="AY247" s="289"/>
      <c r="AZ247" s="289"/>
      <c r="BA247" s="289"/>
      <c r="BB247" s="289"/>
      <c r="BC247" s="211"/>
      <c r="BD247" s="211"/>
    </row>
    <row r="248" spans="1:58" ht="16.149999999999999" customHeight="1">
      <c r="A248" s="211"/>
      <c r="B248" s="281"/>
      <c r="C248" s="527"/>
      <c r="D248" s="528"/>
      <c r="E248" s="528"/>
      <c r="F248" s="528"/>
      <c r="G248" s="528"/>
      <c r="H248" s="528"/>
      <c r="I248" s="528"/>
      <c r="J248" s="528"/>
      <c r="K248" s="528"/>
      <c r="L248" s="528"/>
      <c r="M248" s="528"/>
      <c r="N248" s="528"/>
      <c r="O248" s="528"/>
      <c r="P248" s="528"/>
      <c r="Q248" s="528"/>
      <c r="R248" s="528"/>
      <c r="S248" s="528"/>
      <c r="T248" s="528"/>
      <c r="U248" s="528"/>
      <c r="V248" s="528"/>
      <c r="W248" s="528"/>
      <c r="X248" s="528"/>
      <c r="Y248" s="528"/>
      <c r="Z248" s="528"/>
      <c r="AA248" s="528"/>
      <c r="AB248" s="528"/>
      <c r="AC248" s="528"/>
      <c r="AD248" s="528"/>
      <c r="AE248" s="528"/>
      <c r="AF248" s="528"/>
      <c r="AG248" s="528"/>
      <c r="AH248" s="528"/>
      <c r="AI248" s="528"/>
      <c r="AJ248" s="529"/>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row>
    <row r="249" spans="1:58" ht="16.149999999999999" customHeight="1">
      <c r="A249" s="211"/>
      <c r="B249" s="281"/>
      <c r="C249" s="527"/>
      <c r="D249" s="528"/>
      <c r="E249" s="528"/>
      <c r="F249" s="528"/>
      <c r="G249" s="528"/>
      <c r="H249" s="528"/>
      <c r="I249" s="528"/>
      <c r="J249" s="528"/>
      <c r="K249" s="528"/>
      <c r="L249" s="528"/>
      <c r="M249" s="528"/>
      <c r="N249" s="528"/>
      <c r="O249" s="528"/>
      <c r="P249" s="528"/>
      <c r="Q249" s="528"/>
      <c r="R249" s="528"/>
      <c r="S249" s="528"/>
      <c r="T249" s="528"/>
      <c r="U249" s="528"/>
      <c r="V249" s="528"/>
      <c r="W249" s="528"/>
      <c r="X249" s="528"/>
      <c r="Y249" s="528"/>
      <c r="Z249" s="528"/>
      <c r="AA249" s="528"/>
      <c r="AB249" s="528"/>
      <c r="AC249" s="528"/>
      <c r="AD249" s="528"/>
      <c r="AE249" s="528"/>
      <c r="AF249" s="528"/>
      <c r="AG249" s="528"/>
      <c r="AH249" s="528"/>
      <c r="AI249" s="528"/>
      <c r="AJ249" s="529"/>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row>
    <row r="250" spans="1:58" ht="16.149999999999999" customHeight="1">
      <c r="A250" s="211"/>
      <c r="B250" s="281"/>
      <c r="C250" s="527"/>
      <c r="D250" s="528"/>
      <c r="E250" s="528"/>
      <c r="F250" s="528"/>
      <c r="G250" s="528"/>
      <c r="H250" s="528"/>
      <c r="I250" s="528"/>
      <c r="J250" s="528"/>
      <c r="K250" s="528"/>
      <c r="L250" s="528"/>
      <c r="M250" s="528"/>
      <c r="N250" s="528"/>
      <c r="O250" s="528"/>
      <c r="P250" s="528"/>
      <c r="Q250" s="528"/>
      <c r="R250" s="528"/>
      <c r="S250" s="528"/>
      <c r="T250" s="528"/>
      <c r="U250" s="528"/>
      <c r="V250" s="528"/>
      <c r="W250" s="528"/>
      <c r="X250" s="528"/>
      <c r="Y250" s="528"/>
      <c r="Z250" s="528"/>
      <c r="AA250" s="528"/>
      <c r="AB250" s="528"/>
      <c r="AC250" s="528"/>
      <c r="AD250" s="528"/>
      <c r="AE250" s="528"/>
      <c r="AF250" s="528"/>
      <c r="AG250" s="528"/>
      <c r="AH250" s="528"/>
      <c r="AI250" s="528"/>
      <c r="AJ250" s="529"/>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row>
    <row r="251" spans="1:58" ht="16.149999999999999" customHeight="1">
      <c r="A251" s="211"/>
      <c r="B251" s="281"/>
      <c r="C251" s="527"/>
      <c r="D251" s="528"/>
      <c r="E251" s="528"/>
      <c r="F251" s="528"/>
      <c r="G251" s="528"/>
      <c r="H251" s="528"/>
      <c r="I251" s="528"/>
      <c r="J251" s="528"/>
      <c r="K251" s="528"/>
      <c r="L251" s="528"/>
      <c r="M251" s="528"/>
      <c r="N251" s="528"/>
      <c r="O251" s="528"/>
      <c r="P251" s="528"/>
      <c r="Q251" s="528"/>
      <c r="R251" s="528"/>
      <c r="S251" s="528"/>
      <c r="T251" s="528"/>
      <c r="U251" s="528"/>
      <c r="V251" s="528"/>
      <c r="W251" s="528"/>
      <c r="X251" s="528"/>
      <c r="Y251" s="528"/>
      <c r="Z251" s="528"/>
      <c r="AA251" s="528"/>
      <c r="AB251" s="528"/>
      <c r="AC251" s="528"/>
      <c r="AD251" s="528"/>
      <c r="AE251" s="528"/>
      <c r="AF251" s="528"/>
      <c r="AG251" s="528"/>
      <c r="AH251" s="528"/>
      <c r="AI251" s="528"/>
      <c r="AJ251" s="529"/>
      <c r="AK251" s="211"/>
      <c r="AL251" s="211"/>
      <c r="AM251" s="211"/>
      <c r="AN251" s="211"/>
      <c r="AO251" s="211"/>
      <c r="AP251" s="211"/>
      <c r="AQ251" s="211"/>
      <c r="AR251" s="211"/>
      <c r="AS251" s="211"/>
      <c r="AT251" s="211"/>
      <c r="AU251" s="211"/>
      <c r="AV251" s="211"/>
      <c r="AW251" s="211"/>
      <c r="AX251" s="211"/>
      <c r="AY251" s="211"/>
      <c r="AZ251" s="211"/>
      <c r="BA251" s="211"/>
      <c r="BB251" s="211"/>
      <c r="BC251" s="211"/>
      <c r="BD251" s="211"/>
    </row>
    <row r="252" spans="1:58" ht="16.149999999999999" customHeight="1">
      <c r="A252" s="211"/>
      <c r="B252" s="281"/>
      <c r="C252" s="530"/>
      <c r="D252" s="531"/>
      <c r="E252" s="531"/>
      <c r="F252" s="531"/>
      <c r="G252" s="531"/>
      <c r="H252" s="531"/>
      <c r="I252" s="531"/>
      <c r="J252" s="531"/>
      <c r="K252" s="531"/>
      <c r="L252" s="531"/>
      <c r="M252" s="531"/>
      <c r="N252" s="531"/>
      <c r="O252" s="531"/>
      <c r="P252" s="531"/>
      <c r="Q252" s="531"/>
      <c r="R252" s="531"/>
      <c r="S252" s="531"/>
      <c r="T252" s="531"/>
      <c r="U252" s="531"/>
      <c r="V252" s="531"/>
      <c r="W252" s="531"/>
      <c r="X252" s="531"/>
      <c r="Y252" s="531"/>
      <c r="Z252" s="531"/>
      <c r="AA252" s="531"/>
      <c r="AB252" s="531"/>
      <c r="AC252" s="531"/>
      <c r="AD252" s="531"/>
      <c r="AE252" s="531"/>
      <c r="AF252" s="531"/>
      <c r="AG252" s="531"/>
      <c r="AH252" s="531"/>
      <c r="AI252" s="531"/>
      <c r="AJ252" s="532"/>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row>
    <row r="253" spans="1:58" ht="21" customHeight="1">
      <c r="A253" s="211"/>
      <c r="B253" s="281"/>
      <c r="C253" s="282" t="s">
        <v>163</v>
      </c>
      <c r="D253" s="281"/>
      <c r="E253" s="281"/>
      <c r="F253" s="281"/>
      <c r="G253" s="281"/>
      <c r="H253" s="283"/>
      <c r="I253" s="281"/>
      <c r="J253" s="281"/>
      <c r="K253" s="281"/>
      <c r="L253" s="281"/>
      <c r="M253" s="281"/>
      <c r="N253" s="281"/>
      <c r="O253" s="281"/>
      <c r="P253" s="281"/>
      <c r="Q253" s="281"/>
      <c r="R253" s="281"/>
      <c r="S253" s="281"/>
      <c r="T253" s="281"/>
      <c r="U253" s="281"/>
      <c r="V253" s="281"/>
      <c r="W253" s="281"/>
      <c r="X253" s="281"/>
      <c r="Y253" s="281"/>
      <c r="Z253" s="281"/>
      <c r="AA253" s="281"/>
      <c r="AB253" s="281"/>
      <c r="AC253" s="281"/>
      <c r="AD253" s="281"/>
      <c r="AE253" s="281"/>
      <c r="AF253" s="281"/>
      <c r="AG253" s="281"/>
      <c r="AH253" s="281"/>
      <c r="AI253" s="281"/>
      <c r="AJ253" s="290"/>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row>
    <row r="254" spans="1:58" ht="16.149999999999999" customHeight="1">
      <c r="A254" s="211"/>
      <c r="B254" s="281"/>
      <c r="C254" s="524"/>
      <c r="D254" s="525"/>
      <c r="E254" s="525"/>
      <c r="F254" s="525"/>
      <c r="G254" s="525"/>
      <c r="H254" s="525"/>
      <c r="I254" s="525"/>
      <c r="J254" s="525"/>
      <c r="K254" s="525"/>
      <c r="L254" s="525"/>
      <c r="M254" s="525"/>
      <c r="N254" s="525"/>
      <c r="O254" s="525"/>
      <c r="P254" s="525"/>
      <c r="Q254" s="525"/>
      <c r="R254" s="525"/>
      <c r="S254" s="525"/>
      <c r="T254" s="525"/>
      <c r="U254" s="525"/>
      <c r="V254" s="525"/>
      <c r="W254" s="525"/>
      <c r="X254" s="525"/>
      <c r="Y254" s="525"/>
      <c r="Z254" s="525"/>
      <c r="AA254" s="525"/>
      <c r="AB254" s="525"/>
      <c r="AC254" s="525"/>
      <c r="AD254" s="525"/>
      <c r="AE254" s="525"/>
      <c r="AF254" s="525"/>
      <c r="AG254" s="525"/>
      <c r="AH254" s="525"/>
      <c r="AI254" s="525"/>
      <c r="AJ254" s="526"/>
      <c r="AK254" s="211"/>
      <c r="AL254" s="211"/>
      <c r="AM254" s="563" t="s">
        <v>164</v>
      </c>
      <c r="AN254" s="563"/>
      <c r="AO254" s="563"/>
      <c r="AP254" s="563"/>
      <c r="AQ254" s="563"/>
      <c r="AR254" s="563"/>
      <c r="AS254" s="563"/>
      <c r="AT254" s="563"/>
      <c r="AU254" s="563"/>
      <c r="AV254" s="563"/>
      <c r="AW254" s="563"/>
      <c r="AX254" s="563"/>
      <c r="AY254" s="563"/>
      <c r="AZ254" s="563"/>
      <c r="BA254" s="563"/>
      <c r="BB254" s="563"/>
      <c r="BC254" s="563"/>
      <c r="BD254" s="211"/>
    </row>
    <row r="255" spans="1:58" ht="16.149999999999999" customHeight="1">
      <c r="A255" s="211"/>
      <c r="B255" s="281"/>
      <c r="C255" s="527"/>
      <c r="D255" s="528"/>
      <c r="E255" s="528"/>
      <c r="F255" s="528"/>
      <c r="G255" s="528"/>
      <c r="H255" s="528"/>
      <c r="I255" s="528"/>
      <c r="J255" s="528"/>
      <c r="K255" s="528"/>
      <c r="L255" s="528"/>
      <c r="M255" s="528"/>
      <c r="N255" s="528"/>
      <c r="O255" s="528"/>
      <c r="P255" s="528"/>
      <c r="Q255" s="528"/>
      <c r="R255" s="528"/>
      <c r="S255" s="528"/>
      <c r="T255" s="528"/>
      <c r="U255" s="528"/>
      <c r="V255" s="528"/>
      <c r="W255" s="528"/>
      <c r="X255" s="528"/>
      <c r="Y255" s="528"/>
      <c r="Z255" s="528"/>
      <c r="AA255" s="528"/>
      <c r="AB255" s="528"/>
      <c r="AC255" s="528"/>
      <c r="AD255" s="528"/>
      <c r="AE255" s="528"/>
      <c r="AF255" s="528"/>
      <c r="AG255" s="528"/>
      <c r="AH255" s="528"/>
      <c r="AI255" s="528"/>
      <c r="AJ255" s="529"/>
      <c r="AK255" s="211"/>
      <c r="AL255" s="211"/>
      <c r="AM255" s="563"/>
      <c r="AN255" s="563"/>
      <c r="AO255" s="563"/>
      <c r="AP255" s="563"/>
      <c r="AQ255" s="563"/>
      <c r="AR255" s="563"/>
      <c r="AS255" s="563"/>
      <c r="AT255" s="563"/>
      <c r="AU255" s="563"/>
      <c r="AV255" s="563"/>
      <c r="AW255" s="563"/>
      <c r="AX255" s="563"/>
      <c r="AY255" s="563"/>
      <c r="AZ255" s="563"/>
      <c r="BA255" s="563"/>
      <c r="BB255" s="563"/>
      <c r="BC255" s="563"/>
      <c r="BD255" s="211"/>
    </row>
    <row r="256" spans="1:58" ht="16.149999999999999" customHeight="1">
      <c r="A256" s="211"/>
      <c r="B256" s="281"/>
      <c r="C256" s="527"/>
      <c r="D256" s="528"/>
      <c r="E256" s="528"/>
      <c r="F256" s="528"/>
      <c r="G256" s="528"/>
      <c r="H256" s="528"/>
      <c r="I256" s="528"/>
      <c r="J256" s="528"/>
      <c r="K256" s="528"/>
      <c r="L256" s="528"/>
      <c r="M256" s="528"/>
      <c r="N256" s="528"/>
      <c r="O256" s="528"/>
      <c r="P256" s="528"/>
      <c r="Q256" s="528"/>
      <c r="R256" s="528"/>
      <c r="S256" s="528"/>
      <c r="T256" s="528"/>
      <c r="U256" s="528"/>
      <c r="V256" s="528"/>
      <c r="W256" s="528"/>
      <c r="X256" s="528"/>
      <c r="Y256" s="528"/>
      <c r="Z256" s="528"/>
      <c r="AA256" s="528"/>
      <c r="AB256" s="528"/>
      <c r="AC256" s="528"/>
      <c r="AD256" s="528"/>
      <c r="AE256" s="528"/>
      <c r="AF256" s="528"/>
      <c r="AG256" s="528"/>
      <c r="AH256" s="528"/>
      <c r="AI256" s="528"/>
      <c r="AJ256" s="529"/>
      <c r="AK256" s="211"/>
      <c r="AL256" s="211"/>
      <c r="AM256" s="563"/>
      <c r="AN256" s="563"/>
      <c r="AO256" s="563"/>
      <c r="AP256" s="563"/>
      <c r="AQ256" s="563"/>
      <c r="AR256" s="563"/>
      <c r="AS256" s="563"/>
      <c r="AT256" s="563"/>
      <c r="AU256" s="563"/>
      <c r="AV256" s="563"/>
      <c r="AW256" s="563"/>
      <c r="AX256" s="563"/>
      <c r="AY256" s="563"/>
      <c r="AZ256" s="563"/>
      <c r="BA256" s="563"/>
      <c r="BB256" s="563"/>
      <c r="BC256" s="563"/>
      <c r="BD256" s="211"/>
      <c r="BF256" s="121" t="s">
        <v>165</v>
      </c>
    </row>
    <row r="257" spans="1:58" ht="16.149999999999999" customHeight="1">
      <c r="A257" s="211"/>
      <c r="B257" s="281"/>
      <c r="C257" s="527"/>
      <c r="D257" s="528"/>
      <c r="E257" s="528"/>
      <c r="F257" s="528"/>
      <c r="G257" s="528"/>
      <c r="H257" s="528"/>
      <c r="I257" s="528"/>
      <c r="J257" s="528"/>
      <c r="K257" s="528"/>
      <c r="L257" s="528"/>
      <c r="M257" s="528"/>
      <c r="N257" s="528"/>
      <c r="O257" s="528"/>
      <c r="P257" s="528"/>
      <c r="Q257" s="528"/>
      <c r="R257" s="528"/>
      <c r="S257" s="528"/>
      <c r="T257" s="528"/>
      <c r="U257" s="528"/>
      <c r="V257" s="528"/>
      <c r="W257" s="528"/>
      <c r="X257" s="528"/>
      <c r="Y257" s="528"/>
      <c r="Z257" s="528"/>
      <c r="AA257" s="528"/>
      <c r="AB257" s="528"/>
      <c r="AC257" s="528"/>
      <c r="AD257" s="528"/>
      <c r="AE257" s="528"/>
      <c r="AF257" s="528"/>
      <c r="AG257" s="528"/>
      <c r="AH257" s="528"/>
      <c r="AI257" s="528"/>
      <c r="AJ257" s="529"/>
      <c r="AK257" s="211"/>
      <c r="AL257" s="211"/>
      <c r="AM257" s="563"/>
      <c r="AN257" s="563"/>
      <c r="AO257" s="563"/>
      <c r="AP257" s="563"/>
      <c r="AQ257" s="563"/>
      <c r="AR257" s="563"/>
      <c r="AS257" s="563"/>
      <c r="AT257" s="563"/>
      <c r="AU257" s="563"/>
      <c r="AV257" s="563"/>
      <c r="AW257" s="563"/>
      <c r="AX257" s="563"/>
      <c r="AY257" s="563"/>
      <c r="AZ257" s="563"/>
      <c r="BA257" s="563"/>
      <c r="BB257" s="563"/>
      <c r="BC257" s="563"/>
      <c r="BD257" s="211"/>
      <c r="BF257" s="121" t="s">
        <v>162</v>
      </c>
    </row>
    <row r="258" spans="1:58" ht="16.149999999999999" customHeight="1">
      <c r="A258" s="211"/>
      <c r="B258" s="281"/>
      <c r="C258" s="527"/>
      <c r="D258" s="528"/>
      <c r="E258" s="528"/>
      <c r="F258" s="528"/>
      <c r="G258" s="528"/>
      <c r="H258" s="528"/>
      <c r="I258" s="528"/>
      <c r="J258" s="528"/>
      <c r="K258" s="528"/>
      <c r="L258" s="528"/>
      <c r="M258" s="528"/>
      <c r="N258" s="528"/>
      <c r="O258" s="528"/>
      <c r="P258" s="528"/>
      <c r="Q258" s="528"/>
      <c r="R258" s="528"/>
      <c r="S258" s="528"/>
      <c r="T258" s="528"/>
      <c r="U258" s="528"/>
      <c r="V258" s="528"/>
      <c r="W258" s="528"/>
      <c r="X258" s="528"/>
      <c r="Y258" s="528"/>
      <c r="Z258" s="528"/>
      <c r="AA258" s="528"/>
      <c r="AB258" s="528"/>
      <c r="AC258" s="528"/>
      <c r="AD258" s="528"/>
      <c r="AE258" s="528"/>
      <c r="AF258" s="528"/>
      <c r="AG258" s="528"/>
      <c r="AH258" s="528"/>
      <c r="AI258" s="528"/>
      <c r="AJ258" s="529"/>
      <c r="AK258" s="211"/>
      <c r="AL258" s="211"/>
      <c r="AM258" s="563"/>
      <c r="AN258" s="563"/>
      <c r="AO258" s="563"/>
      <c r="AP258" s="563"/>
      <c r="AQ258" s="563"/>
      <c r="AR258" s="563"/>
      <c r="AS258" s="563"/>
      <c r="AT258" s="563"/>
      <c r="AU258" s="563"/>
      <c r="AV258" s="563"/>
      <c r="AW258" s="563"/>
      <c r="AX258" s="563"/>
      <c r="AY258" s="563"/>
      <c r="AZ258" s="563"/>
      <c r="BA258" s="563"/>
      <c r="BB258" s="563"/>
      <c r="BC258" s="563"/>
      <c r="BD258" s="211"/>
      <c r="BF258" s="121" t="s">
        <v>166</v>
      </c>
    </row>
    <row r="259" spans="1:58" ht="16.149999999999999" customHeight="1">
      <c r="A259" s="211"/>
      <c r="B259" s="281"/>
      <c r="C259" s="527"/>
      <c r="D259" s="528"/>
      <c r="E259" s="528"/>
      <c r="F259" s="528"/>
      <c r="G259" s="528"/>
      <c r="H259" s="528"/>
      <c r="I259" s="528"/>
      <c r="J259" s="528"/>
      <c r="K259" s="528"/>
      <c r="L259" s="528"/>
      <c r="M259" s="528"/>
      <c r="N259" s="528"/>
      <c r="O259" s="528"/>
      <c r="P259" s="528"/>
      <c r="Q259" s="528"/>
      <c r="R259" s="528"/>
      <c r="S259" s="528"/>
      <c r="T259" s="528"/>
      <c r="U259" s="528"/>
      <c r="V259" s="528"/>
      <c r="W259" s="528"/>
      <c r="X259" s="528"/>
      <c r="Y259" s="528"/>
      <c r="Z259" s="528"/>
      <c r="AA259" s="528"/>
      <c r="AB259" s="528"/>
      <c r="AC259" s="528"/>
      <c r="AD259" s="528"/>
      <c r="AE259" s="528"/>
      <c r="AF259" s="528"/>
      <c r="AG259" s="528"/>
      <c r="AH259" s="528"/>
      <c r="AI259" s="528"/>
      <c r="AJ259" s="529"/>
      <c r="AK259" s="211"/>
      <c r="AL259" s="287"/>
      <c r="AM259" s="563"/>
      <c r="AN259" s="563"/>
      <c r="AO259" s="563"/>
      <c r="AP259" s="563"/>
      <c r="AQ259" s="563"/>
      <c r="AR259" s="563"/>
      <c r="AS259" s="563"/>
      <c r="AT259" s="563"/>
      <c r="AU259" s="563"/>
      <c r="AV259" s="563"/>
      <c r="AW259" s="563"/>
      <c r="AX259" s="563"/>
      <c r="AY259" s="563"/>
      <c r="AZ259" s="563"/>
      <c r="BA259" s="563"/>
      <c r="BB259" s="563"/>
      <c r="BC259" s="563"/>
      <c r="BD259" s="211"/>
    </row>
    <row r="260" spans="1:58" ht="16.149999999999999" customHeight="1">
      <c r="A260" s="211"/>
      <c r="B260" s="281"/>
      <c r="C260" s="527"/>
      <c r="D260" s="528"/>
      <c r="E260" s="528"/>
      <c r="F260" s="528"/>
      <c r="G260" s="528"/>
      <c r="H260" s="528"/>
      <c r="I260" s="528"/>
      <c r="J260" s="528"/>
      <c r="K260" s="528"/>
      <c r="L260" s="528"/>
      <c r="M260" s="528"/>
      <c r="N260" s="528"/>
      <c r="O260" s="528"/>
      <c r="P260" s="528"/>
      <c r="Q260" s="528"/>
      <c r="R260" s="528"/>
      <c r="S260" s="528"/>
      <c r="T260" s="528"/>
      <c r="U260" s="528"/>
      <c r="V260" s="528"/>
      <c r="W260" s="528"/>
      <c r="X260" s="528"/>
      <c r="Y260" s="528"/>
      <c r="Z260" s="528"/>
      <c r="AA260" s="528"/>
      <c r="AB260" s="528"/>
      <c r="AC260" s="528"/>
      <c r="AD260" s="528"/>
      <c r="AE260" s="528"/>
      <c r="AF260" s="528"/>
      <c r="AG260" s="528"/>
      <c r="AH260" s="528"/>
      <c r="AI260" s="528"/>
      <c r="AJ260" s="529"/>
      <c r="AK260" s="211"/>
      <c r="AL260" s="287"/>
      <c r="AM260" s="211"/>
      <c r="AN260" s="211"/>
      <c r="AO260" s="211"/>
      <c r="AP260" s="211"/>
      <c r="AQ260" s="297"/>
      <c r="AR260" s="211"/>
      <c r="AS260" s="211"/>
      <c r="AT260" s="211"/>
      <c r="AU260" s="211"/>
      <c r="AV260" s="211"/>
      <c r="AW260" s="211"/>
      <c r="AX260" s="211"/>
      <c r="AY260" s="211"/>
      <c r="AZ260" s="211"/>
      <c r="BA260" s="211"/>
      <c r="BB260" s="211"/>
      <c r="BC260" s="211"/>
      <c r="BD260" s="211"/>
    </row>
    <row r="261" spans="1:58" ht="16.149999999999999" customHeight="1">
      <c r="A261" s="211"/>
      <c r="B261" s="281"/>
      <c r="C261" s="527"/>
      <c r="D261" s="528"/>
      <c r="E261" s="528"/>
      <c r="F261" s="528"/>
      <c r="G261" s="528"/>
      <c r="H261" s="528"/>
      <c r="I261" s="528"/>
      <c r="J261" s="528"/>
      <c r="K261" s="528"/>
      <c r="L261" s="528"/>
      <c r="M261" s="528"/>
      <c r="N261" s="528"/>
      <c r="O261" s="528"/>
      <c r="P261" s="528"/>
      <c r="Q261" s="528"/>
      <c r="R261" s="528"/>
      <c r="S261" s="528"/>
      <c r="T261" s="528"/>
      <c r="U261" s="528"/>
      <c r="V261" s="528"/>
      <c r="W261" s="528"/>
      <c r="X261" s="528"/>
      <c r="Y261" s="528"/>
      <c r="Z261" s="528"/>
      <c r="AA261" s="528"/>
      <c r="AB261" s="528"/>
      <c r="AC261" s="528"/>
      <c r="AD261" s="528"/>
      <c r="AE261" s="528"/>
      <c r="AF261" s="528"/>
      <c r="AG261" s="528"/>
      <c r="AH261" s="528"/>
      <c r="AI261" s="528"/>
      <c r="AJ261" s="529"/>
      <c r="AK261" s="211"/>
      <c r="AL261" s="287"/>
      <c r="AM261" s="211"/>
      <c r="AN261" s="561" t="str">
        <f>IF($C$254="",IF(SUM($AK$164,$AK$172,$AK$180,$AK$188,$AK$196,$AK$204,$AK$212,$AK$220,$AK$228)&gt;0,"容器包装の使用原単位が前年度に比べ改善できなかった理由を記入下さい。",""),"")</f>
        <v/>
      </c>
      <c r="AO261" s="561"/>
      <c r="AP261" s="561"/>
      <c r="AQ261" s="561"/>
      <c r="AR261" s="561"/>
      <c r="AS261" s="561"/>
      <c r="AT261" s="561"/>
      <c r="AU261" s="561"/>
      <c r="AV261" s="561"/>
      <c r="AW261" s="561"/>
      <c r="AX261" s="561"/>
      <c r="AY261" s="561"/>
      <c r="AZ261" s="561"/>
      <c r="BA261" s="561"/>
      <c r="BB261" s="211"/>
      <c r="BC261" s="211"/>
      <c r="BD261" s="211"/>
    </row>
    <row r="262" spans="1:58" ht="16.149999999999999" customHeight="1">
      <c r="A262" s="211"/>
      <c r="B262" s="281"/>
      <c r="C262" s="527"/>
      <c r="D262" s="528"/>
      <c r="E262" s="528"/>
      <c r="F262" s="528"/>
      <c r="G262" s="528"/>
      <c r="H262" s="528"/>
      <c r="I262" s="528"/>
      <c r="J262" s="528"/>
      <c r="K262" s="528"/>
      <c r="L262" s="528"/>
      <c r="M262" s="528"/>
      <c r="N262" s="528"/>
      <c r="O262" s="528"/>
      <c r="P262" s="528"/>
      <c r="Q262" s="528"/>
      <c r="R262" s="528"/>
      <c r="S262" s="528"/>
      <c r="T262" s="528"/>
      <c r="U262" s="528"/>
      <c r="V262" s="528"/>
      <c r="W262" s="528"/>
      <c r="X262" s="528"/>
      <c r="Y262" s="528"/>
      <c r="Z262" s="528"/>
      <c r="AA262" s="528"/>
      <c r="AB262" s="528"/>
      <c r="AC262" s="528"/>
      <c r="AD262" s="528"/>
      <c r="AE262" s="528"/>
      <c r="AF262" s="528"/>
      <c r="AG262" s="528"/>
      <c r="AH262" s="528"/>
      <c r="AI262" s="528"/>
      <c r="AJ262" s="529"/>
      <c r="AK262" s="211"/>
      <c r="AL262" s="287"/>
      <c r="AM262" s="211"/>
      <c r="AN262" s="561"/>
      <c r="AO262" s="561"/>
      <c r="AP262" s="561"/>
      <c r="AQ262" s="561"/>
      <c r="AR262" s="561"/>
      <c r="AS262" s="561"/>
      <c r="AT262" s="561"/>
      <c r="AU262" s="561"/>
      <c r="AV262" s="561"/>
      <c r="AW262" s="561"/>
      <c r="AX262" s="561"/>
      <c r="AY262" s="561"/>
      <c r="AZ262" s="561"/>
      <c r="BA262" s="561"/>
      <c r="BB262" s="211"/>
      <c r="BC262" s="211"/>
      <c r="BD262" s="211"/>
    </row>
    <row r="263" spans="1:58" ht="16.149999999999999" customHeight="1">
      <c r="A263" s="211"/>
      <c r="B263" s="281"/>
      <c r="C263" s="527"/>
      <c r="D263" s="528"/>
      <c r="E263" s="528"/>
      <c r="F263" s="528"/>
      <c r="G263" s="528"/>
      <c r="H263" s="528"/>
      <c r="I263" s="528"/>
      <c r="J263" s="528"/>
      <c r="K263" s="528"/>
      <c r="L263" s="528"/>
      <c r="M263" s="528"/>
      <c r="N263" s="528"/>
      <c r="O263" s="528"/>
      <c r="P263" s="528"/>
      <c r="Q263" s="528"/>
      <c r="R263" s="528"/>
      <c r="S263" s="528"/>
      <c r="T263" s="528"/>
      <c r="U263" s="528"/>
      <c r="V263" s="528"/>
      <c r="W263" s="528"/>
      <c r="X263" s="528"/>
      <c r="Y263" s="528"/>
      <c r="Z263" s="528"/>
      <c r="AA263" s="528"/>
      <c r="AB263" s="528"/>
      <c r="AC263" s="528"/>
      <c r="AD263" s="528"/>
      <c r="AE263" s="528"/>
      <c r="AF263" s="528"/>
      <c r="AG263" s="528"/>
      <c r="AH263" s="528"/>
      <c r="AI263" s="528"/>
      <c r="AJ263" s="529"/>
      <c r="AK263" s="211"/>
      <c r="AL263" s="211"/>
      <c r="AM263" s="211"/>
      <c r="AN263" s="561"/>
      <c r="AO263" s="561"/>
      <c r="AP263" s="561"/>
      <c r="AQ263" s="561"/>
      <c r="AR263" s="561"/>
      <c r="AS263" s="561"/>
      <c r="AT263" s="561"/>
      <c r="AU263" s="561"/>
      <c r="AV263" s="561"/>
      <c r="AW263" s="561"/>
      <c r="AX263" s="561"/>
      <c r="AY263" s="561"/>
      <c r="AZ263" s="561"/>
      <c r="BA263" s="561"/>
      <c r="BB263" s="211"/>
      <c r="BC263" s="211"/>
      <c r="BD263" s="211"/>
    </row>
    <row r="264" spans="1:58" ht="16.149999999999999" customHeight="1">
      <c r="A264" s="211"/>
      <c r="B264" s="281"/>
      <c r="C264" s="527"/>
      <c r="D264" s="528"/>
      <c r="E264" s="528"/>
      <c r="F264" s="528"/>
      <c r="G264" s="528"/>
      <c r="H264" s="528"/>
      <c r="I264" s="528"/>
      <c r="J264" s="528"/>
      <c r="K264" s="528"/>
      <c r="L264" s="528"/>
      <c r="M264" s="528"/>
      <c r="N264" s="528"/>
      <c r="O264" s="528"/>
      <c r="P264" s="528"/>
      <c r="Q264" s="528"/>
      <c r="R264" s="528"/>
      <c r="S264" s="528"/>
      <c r="T264" s="528"/>
      <c r="U264" s="528"/>
      <c r="V264" s="528"/>
      <c r="W264" s="528"/>
      <c r="X264" s="528"/>
      <c r="Y264" s="528"/>
      <c r="Z264" s="528"/>
      <c r="AA264" s="528"/>
      <c r="AB264" s="528"/>
      <c r="AC264" s="528"/>
      <c r="AD264" s="528"/>
      <c r="AE264" s="528"/>
      <c r="AF264" s="528"/>
      <c r="AG264" s="528"/>
      <c r="AH264" s="528"/>
      <c r="AI264" s="528"/>
      <c r="AJ264" s="529"/>
      <c r="AK264" s="211"/>
      <c r="AL264" s="211"/>
      <c r="AM264" s="211"/>
      <c r="AN264" s="211"/>
      <c r="AO264" s="211"/>
      <c r="AP264" s="211"/>
      <c r="AQ264" s="297"/>
      <c r="AR264" s="211"/>
      <c r="AS264" s="211"/>
      <c r="AT264" s="211"/>
      <c r="AU264" s="211"/>
      <c r="AV264" s="211"/>
      <c r="AW264" s="211"/>
      <c r="AX264" s="211"/>
      <c r="AY264" s="211"/>
      <c r="AZ264" s="211"/>
      <c r="BA264" s="211"/>
      <c r="BB264" s="211"/>
      <c r="BC264" s="211"/>
      <c r="BD264" s="211"/>
    </row>
    <row r="265" spans="1:58" ht="16.149999999999999" customHeight="1">
      <c r="A265" s="211"/>
      <c r="B265" s="281"/>
      <c r="C265" s="527"/>
      <c r="D265" s="528"/>
      <c r="E265" s="528"/>
      <c r="F265" s="528"/>
      <c r="G265" s="528"/>
      <c r="H265" s="528"/>
      <c r="I265" s="528"/>
      <c r="J265" s="528"/>
      <c r="K265" s="528"/>
      <c r="L265" s="528"/>
      <c r="M265" s="528"/>
      <c r="N265" s="528"/>
      <c r="O265" s="528"/>
      <c r="P265" s="528"/>
      <c r="Q265" s="528"/>
      <c r="R265" s="528"/>
      <c r="S265" s="528"/>
      <c r="T265" s="528"/>
      <c r="U265" s="528"/>
      <c r="V265" s="528"/>
      <c r="W265" s="528"/>
      <c r="X265" s="528"/>
      <c r="Y265" s="528"/>
      <c r="Z265" s="528"/>
      <c r="AA265" s="528"/>
      <c r="AB265" s="528"/>
      <c r="AC265" s="528"/>
      <c r="AD265" s="528"/>
      <c r="AE265" s="528"/>
      <c r="AF265" s="528"/>
      <c r="AG265" s="528"/>
      <c r="AH265" s="528"/>
      <c r="AI265" s="528"/>
      <c r="AJ265" s="529"/>
      <c r="AK265" s="211"/>
      <c r="AL265" s="211"/>
      <c r="AM265" s="211"/>
      <c r="AN265" s="211"/>
      <c r="AO265" s="211"/>
      <c r="AP265" s="211"/>
      <c r="AQ265" s="297"/>
      <c r="AR265" s="211"/>
      <c r="AS265" s="211"/>
      <c r="AT265" s="211"/>
      <c r="AU265" s="211"/>
      <c r="AV265" s="211"/>
      <c r="AW265" s="211"/>
      <c r="AX265" s="211"/>
      <c r="AY265" s="211"/>
      <c r="AZ265" s="211"/>
      <c r="BA265" s="211"/>
      <c r="BB265" s="211"/>
      <c r="BC265" s="211"/>
      <c r="BD265" s="211"/>
    </row>
    <row r="266" spans="1:58" ht="16.149999999999999" customHeight="1">
      <c r="A266" s="211"/>
      <c r="B266" s="281"/>
      <c r="C266" s="527"/>
      <c r="D266" s="528"/>
      <c r="E266" s="528"/>
      <c r="F266" s="528"/>
      <c r="G266" s="528"/>
      <c r="H266" s="528"/>
      <c r="I266" s="528"/>
      <c r="J266" s="528"/>
      <c r="K266" s="528"/>
      <c r="L266" s="528"/>
      <c r="M266" s="528"/>
      <c r="N266" s="528"/>
      <c r="O266" s="528"/>
      <c r="P266" s="528"/>
      <c r="Q266" s="528"/>
      <c r="R266" s="528"/>
      <c r="S266" s="528"/>
      <c r="T266" s="528"/>
      <c r="U266" s="528"/>
      <c r="V266" s="528"/>
      <c r="W266" s="528"/>
      <c r="X266" s="528"/>
      <c r="Y266" s="528"/>
      <c r="Z266" s="528"/>
      <c r="AA266" s="528"/>
      <c r="AB266" s="528"/>
      <c r="AC266" s="528"/>
      <c r="AD266" s="528"/>
      <c r="AE266" s="528"/>
      <c r="AF266" s="528"/>
      <c r="AG266" s="528"/>
      <c r="AH266" s="528"/>
      <c r="AI266" s="528"/>
      <c r="AJ266" s="529"/>
      <c r="AK266" s="211"/>
      <c r="AL266" s="211"/>
      <c r="AM266" s="211"/>
      <c r="AN266" s="211"/>
      <c r="AO266" s="211"/>
      <c r="AP266" s="211"/>
      <c r="AQ266" s="297"/>
      <c r="AR266" s="211"/>
      <c r="AS266" s="211"/>
      <c r="AT266" s="211"/>
      <c r="AU266" s="211"/>
      <c r="AV266" s="211"/>
      <c r="AW266" s="211"/>
      <c r="AX266" s="211"/>
      <c r="AY266" s="211"/>
      <c r="AZ266" s="211"/>
      <c r="BA266" s="211"/>
      <c r="BB266" s="211"/>
      <c r="BC266" s="211"/>
      <c r="BD266" s="211"/>
    </row>
    <row r="267" spans="1:58" ht="16.149999999999999" customHeight="1">
      <c r="A267" s="211"/>
      <c r="B267" s="281"/>
      <c r="C267" s="527"/>
      <c r="D267" s="528"/>
      <c r="E267" s="528"/>
      <c r="F267" s="528"/>
      <c r="G267" s="528"/>
      <c r="H267" s="528"/>
      <c r="I267" s="528"/>
      <c r="J267" s="528"/>
      <c r="K267" s="528"/>
      <c r="L267" s="528"/>
      <c r="M267" s="528"/>
      <c r="N267" s="528"/>
      <c r="O267" s="528"/>
      <c r="P267" s="528"/>
      <c r="Q267" s="528"/>
      <c r="R267" s="528"/>
      <c r="S267" s="528"/>
      <c r="T267" s="528"/>
      <c r="U267" s="528"/>
      <c r="V267" s="528"/>
      <c r="W267" s="528"/>
      <c r="X267" s="528"/>
      <c r="Y267" s="528"/>
      <c r="Z267" s="528"/>
      <c r="AA267" s="528"/>
      <c r="AB267" s="528"/>
      <c r="AC267" s="528"/>
      <c r="AD267" s="528"/>
      <c r="AE267" s="528"/>
      <c r="AF267" s="528"/>
      <c r="AG267" s="528"/>
      <c r="AH267" s="528"/>
      <c r="AI267" s="528"/>
      <c r="AJ267" s="529"/>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row>
    <row r="268" spans="1:58" ht="16.149999999999999" customHeight="1">
      <c r="A268" s="211"/>
      <c r="B268" s="281"/>
      <c r="C268" s="527"/>
      <c r="D268" s="528"/>
      <c r="E268" s="528"/>
      <c r="F268" s="528"/>
      <c r="G268" s="528"/>
      <c r="H268" s="528"/>
      <c r="I268" s="528"/>
      <c r="J268" s="528"/>
      <c r="K268" s="528"/>
      <c r="L268" s="528"/>
      <c r="M268" s="528"/>
      <c r="N268" s="528"/>
      <c r="O268" s="528"/>
      <c r="P268" s="528"/>
      <c r="Q268" s="528"/>
      <c r="R268" s="528"/>
      <c r="S268" s="528"/>
      <c r="T268" s="528"/>
      <c r="U268" s="528"/>
      <c r="V268" s="528"/>
      <c r="W268" s="528"/>
      <c r="X268" s="528"/>
      <c r="Y268" s="528"/>
      <c r="Z268" s="528"/>
      <c r="AA268" s="528"/>
      <c r="AB268" s="528"/>
      <c r="AC268" s="528"/>
      <c r="AD268" s="528"/>
      <c r="AE268" s="528"/>
      <c r="AF268" s="528"/>
      <c r="AG268" s="528"/>
      <c r="AH268" s="528"/>
      <c r="AI268" s="528"/>
      <c r="AJ268" s="529"/>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row>
    <row r="269" spans="1:58" ht="16.149999999999999" customHeight="1">
      <c r="A269" s="211"/>
      <c r="B269" s="281"/>
      <c r="C269" s="530"/>
      <c r="D269" s="531"/>
      <c r="E269" s="531"/>
      <c r="F269" s="531"/>
      <c r="G269" s="531"/>
      <c r="H269" s="531"/>
      <c r="I269" s="531"/>
      <c r="J269" s="531"/>
      <c r="K269" s="531"/>
      <c r="L269" s="531"/>
      <c r="M269" s="531"/>
      <c r="N269" s="531"/>
      <c r="O269" s="531"/>
      <c r="P269" s="531"/>
      <c r="Q269" s="531"/>
      <c r="R269" s="531"/>
      <c r="S269" s="531"/>
      <c r="T269" s="531"/>
      <c r="U269" s="531"/>
      <c r="V269" s="531"/>
      <c r="W269" s="531"/>
      <c r="X269" s="531"/>
      <c r="Y269" s="531"/>
      <c r="Z269" s="531"/>
      <c r="AA269" s="531"/>
      <c r="AB269" s="531"/>
      <c r="AC269" s="531"/>
      <c r="AD269" s="531"/>
      <c r="AE269" s="531"/>
      <c r="AF269" s="531"/>
      <c r="AG269" s="531"/>
      <c r="AH269" s="531"/>
      <c r="AI269" s="531"/>
      <c r="AJ269" s="532"/>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row>
    <row r="270" spans="1:58" ht="16.149999999999999" customHeight="1">
      <c r="A270" s="211"/>
      <c r="B270" s="211"/>
      <c r="C270" s="253" t="s">
        <v>135</v>
      </c>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c r="AA270" s="211"/>
      <c r="AB270" s="211"/>
      <c r="AC270" s="211"/>
      <c r="AD270" s="211"/>
      <c r="AE270" s="211"/>
      <c r="AF270" s="211"/>
      <c r="AG270" s="211"/>
      <c r="AH270" s="211"/>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row>
    <row r="271" spans="1:58" ht="16.149999999999999" customHeight="1">
      <c r="A271" s="211"/>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c r="AA271" s="211"/>
      <c r="AB271" s="211"/>
      <c r="AC271" s="211"/>
      <c r="AD271" s="211"/>
      <c r="AE271" s="211"/>
      <c r="AF271" s="211"/>
      <c r="AG271" s="211"/>
      <c r="AH271" s="211"/>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row>
    <row r="272" spans="1:58" ht="16.149999999999999" customHeight="1">
      <c r="A272" s="211"/>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c r="AA272" s="211"/>
      <c r="AB272" s="211"/>
      <c r="AC272" s="211"/>
      <c r="AD272" s="211"/>
      <c r="AE272" s="211"/>
      <c r="AF272" s="211"/>
      <c r="AG272" s="211"/>
      <c r="AH272" s="211"/>
      <c r="AI272" s="211"/>
      <c r="AJ272" s="211"/>
      <c r="AK272" s="211"/>
      <c r="AL272" s="211"/>
      <c r="AM272" s="211"/>
      <c r="AN272" s="211"/>
      <c r="AO272" s="211"/>
      <c r="AP272" s="211"/>
      <c r="AQ272" s="211"/>
      <c r="AR272" s="211"/>
      <c r="AS272" s="211"/>
      <c r="AT272" s="211"/>
      <c r="AU272" s="211"/>
      <c r="AV272" s="211"/>
      <c r="AW272" s="211"/>
      <c r="AX272" s="211"/>
      <c r="AY272" s="211"/>
      <c r="AZ272" s="211"/>
      <c r="BA272" s="211"/>
      <c r="BB272" s="211"/>
      <c r="BC272" s="211"/>
      <c r="BD272" s="211"/>
    </row>
    <row r="273" spans="1:58" ht="16.149999999999999" customHeight="1">
      <c r="A273" s="211"/>
      <c r="B273" s="211"/>
      <c r="C273" s="211" t="s">
        <v>167</v>
      </c>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c r="AA273" s="211"/>
      <c r="AB273" s="211"/>
      <c r="AC273" s="211"/>
      <c r="AD273" s="211"/>
      <c r="AE273" s="211"/>
      <c r="AF273" s="211"/>
      <c r="AG273" s="211"/>
      <c r="AH273" s="211"/>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row>
    <row r="274" spans="1:58" ht="16.149999999999999" customHeight="1">
      <c r="A274" s="211"/>
      <c r="B274" s="211"/>
      <c r="C274" s="606" t="s">
        <v>168</v>
      </c>
      <c r="D274" s="607"/>
      <c r="E274" s="607"/>
      <c r="F274" s="607"/>
      <c r="G274" s="607"/>
      <c r="H274" s="607"/>
      <c r="I274" s="607" t="s">
        <v>169</v>
      </c>
      <c r="J274" s="607"/>
      <c r="K274" s="607"/>
      <c r="L274" s="607"/>
      <c r="M274" s="607"/>
      <c r="N274" s="607"/>
      <c r="O274" s="607"/>
      <c r="P274" s="607"/>
      <c r="Q274" s="607"/>
      <c r="R274" s="607"/>
      <c r="S274" s="607"/>
      <c r="T274" s="607"/>
      <c r="U274" s="607"/>
      <c r="V274" s="607"/>
      <c r="W274" s="607"/>
      <c r="X274" s="607"/>
      <c r="Y274" s="607"/>
      <c r="Z274" s="607"/>
      <c r="AA274" s="607"/>
      <c r="AB274" s="607"/>
      <c r="AC274" s="607"/>
      <c r="AD274" s="607"/>
      <c r="AE274" s="607"/>
      <c r="AF274" s="607"/>
      <c r="AG274" s="607"/>
      <c r="AH274" s="607"/>
      <c r="AI274" s="607"/>
      <c r="AJ274" s="610"/>
      <c r="AK274" s="211"/>
      <c r="AL274" s="211"/>
      <c r="AM274" s="307"/>
      <c r="AN274" s="308"/>
      <c r="AO274" s="308"/>
      <c r="AP274" s="308"/>
      <c r="AQ274" s="308"/>
      <c r="AR274" s="308"/>
      <c r="AS274" s="308"/>
      <c r="AT274" s="308"/>
      <c r="AU274" s="308"/>
      <c r="AV274" s="308"/>
      <c r="AW274" s="308"/>
      <c r="AX274" s="308"/>
      <c r="AY274" s="308"/>
      <c r="AZ274" s="308"/>
      <c r="BA274" s="308"/>
      <c r="BB274" s="308"/>
      <c r="BC274" s="308"/>
      <c r="BD274" s="211"/>
    </row>
    <row r="275" spans="1:58" ht="16.149999999999999" customHeight="1">
      <c r="A275" s="211"/>
      <c r="B275" s="211"/>
      <c r="C275" s="608"/>
      <c r="D275" s="609"/>
      <c r="E275" s="609"/>
      <c r="F275" s="609"/>
      <c r="G275" s="609"/>
      <c r="H275" s="609"/>
      <c r="I275" s="609"/>
      <c r="J275" s="609"/>
      <c r="K275" s="609"/>
      <c r="L275" s="609"/>
      <c r="M275" s="609"/>
      <c r="N275" s="609"/>
      <c r="O275" s="609"/>
      <c r="P275" s="609"/>
      <c r="Q275" s="609"/>
      <c r="R275" s="609"/>
      <c r="S275" s="609"/>
      <c r="T275" s="609"/>
      <c r="U275" s="609"/>
      <c r="V275" s="609"/>
      <c r="W275" s="609"/>
      <c r="X275" s="609"/>
      <c r="Y275" s="609"/>
      <c r="Z275" s="609"/>
      <c r="AA275" s="609"/>
      <c r="AB275" s="609"/>
      <c r="AC275" s="609"/>
      <c r="AD275" s="609"/>
      <c r="AE275" s="609"/>
      <c r="AF275" s="609"/>
      <c r="AG275" s="609"/>
      <c r="AH275" s="609"/>
      <c r="AI275" s="609"/>
      <c r="AJ275" s="611"/>
      <c r="AK275" s="211"/>
      <c r="AL275" s="211"/>
      <c r="AM275" s="308"/>
      <c r="AN275" s="308"/>
      <c r="AO275" s="308"/>
      <c r="AP275" s="308"/>
      <c r="AQ275" s="308"/>
      <c r="AR275" s="308"/>
      <c r="AS275" s="308"/>
      <c r="AT275" s="308"/>
      <c r="AU275" s="308"/>
      <c r="AV275" s="308"/>
      <c r="AW275" s="308"/>
      <c r="AX275" s="308"/>
      <c r="AY275" s="308"/>
      <c r="AZ275" s="308"/>
      <c r="BA275" s="308"/>
      <c r="BB275" s="308"/>
      <c r="BC275" s="308"/>
      <c r="BD275" s="211"/>
    </row>
    <row r="276" spans="1:58" ht="16.149999999999999" customHeight="1">
      <c r="A276" s="211"/>
      <c r="B276" s="211"/>
      <c r="C276" s="599" t="s">
        <v>170</v>
      </c>
      <c r="D276" s="600"/>
      <c r="E276" s="600"/>
      <c r="F276" s="600"/>
      <c r="G276" s="600"/>
      <c r="H276" s="601"/>
      <c r="I276" s="291" t="s">
        <v>171</v>
      </c>
      <c r="J276" s="292"/>
      <c r="K276" s="292"/>
      <c r="L276" s="292"/>
      <c r="M276" s="292"/>
      <c r="N276" s="292"/>
      <c r="O276" s="292"/>
      <c r="P276" s="292"/>
      <c r="Q276" s="292"/>
      <c r="R276" s="292"/>
      <c r="S276" s="292"/>
      <c r="T276" s="292"/>
      <c r="U276" s="292"/>
      <c r="V276" s="292"/>
      <c r="W276" s="292"/>
      <c r="X276" s="292"/>
      <c r="Y276" s="292"/>
      <c r="Z276" s="292"/>
      <c r="AA276" s="292"/>
      <c r="AB276" s="292"/>
      <c r="AC276" s="292"/>
      <c r="AD276" s="292"/>
      <c r="AE276" s="292"/>
      <c r="AF276" s="292"/>
      <c r="AG276" s="292"/>
      <c r="AH276" s="292"/>
      <c r="AI276" s="292"/>
      <c r="AJ276" s="300"/>
      <c r="AK276" s="211"/>
      <c r="AL276" s="211"/>
      <c r="AM276" s="309"/>
      <c r="AN276" s="309"/>
      <c r="AO276" s="309"/>
      <c r="AP276" s="309"/>
      <c r="AQ276" s="309"/>
      <c r="AR276" s="309"/>
      <c r="AS276" s="309"/>
      <c r="AT276" s="309"/>
      <c r="AU276" s="309"/>
      <c r="AV276" s="309"/>
      <c r="AW276" s="309"/>
      <c r="AX276" s="309"/>
      <c r="AY276" s="309"/>
      <c r="AZ276" s="309"/>
      <c r="BA276" s="309"/>
      <c r="BB276" s="309"/>
      <c r="BC276" s="309"/>
      <c r="BD276" s="211"/>
    </row>
    <row r="277" spans="1:58" ht="16.149999999999999" customHeight="1">
      <c r="A277" s="211"/>
      <c r="B277" s="211"/>
      <c r="C277" s="602"/>
      <c r="D277" s="603"/>
      <c r="E277" s="603"/>
      <c r="F277" s="603"/>
      <c r="G277" s="603"/>
      <c r="H277" s="603"/>
      <c r="I277" s="524"/>
      <c r="J277" s="525"/>
      <c r="K277" s="525"/>
      <c r="L277" s="525"/>
      <c r="M277" s="525"/>
      <c r="N277" s="525"/>
      <c r="O277" s="525"/>
      <c r="P277" s="525"/>
      <c r="Q277" s="525"/>
      <c r="R277" s="525"/>
      <c r="S277" s="525"/>
      <c r="T277" s="525"/>
      <c r="U277" s="525"/>
      <c r="V277" s="525"/>
      <c r="W277" s="525"/>
      <c r="X277" s="525"/>
      <c r="Y277" s="525"/>
      <c r="Z277" s="525"/>
      <c r="AA277" s="525"/>
      <c r="AB277" s="525"/>
      <c r="AC277" s="525"/>
      <c r="AD277" s="525"/>
      <c r="AE277" s="525"/>
      <c r="AF277" s="525"/>
      <c r="AG277" s="525"/>
      <c r="AH277" s="525"/>
      <c r="AI277" s="525"/>
      <c r="AJ277" s="526"/>
      <c r="AK277" s="211"/>
      <c r="AL277" s="211"/>
      <c r="AM277" s="309"/>
      <c r="AN277" s="309"/>
      <c r="AO277" s="309"/>
      <c r="AP277" s="309"/>
      <c r="AQ277" s="309"/>
      <c r="AR277" s="309"/>
      <c r="AS277" s="309"/>
      <c r="AT277" s="309"/>
      <c r="AU277" s="309"/>
      <c r="AV277" s="309"/>
      <c r="AW277" s="309"/>
      <c r="AX277" s="309"/>
      <c r="AY277" s="309"/>
      <c r="AZ277" s="309"/>
      <c r="BA277" s="309"/>
      <c r="BB277" s="309"/>
      <c r="BC277" s="309"/>
      <c r="BD277" s="211"/>
    </row>
    <row r="278" spans="1:58" ht="16.149999999999999" customHeight="1">
      <c r="A278" s="211"/>
      <c r="B278" s="211"/>
      <c r="C278" s="602"/>
      <c r="D278" s="603"/>
      <c r="E278" s="603"/>
      <c r="F278" s="603"/>
      <c r="G278" s="603"/>
      <c r="H278" s="603"/>
      <c r="I278" s="527"/>
      <c r="J278" s="528"/>
      <c r="K278" s="528"/>
      <c r="L278" s="528"/>
      <c r="M278" s="528"/>
      <c r="N278" s="528"/>
      <c r="O278" s="528"/>
      <c r="P278" s="528"/>
      <c r="Q278" s="528"/>
      <c r="R278" s="528"/>
      <c r="S278" s="528"/>
      <c r="T278" s="528"/>
      <c r="U278" s="528"/>
      <c r="V278" s="528"/>
      <c r="W278" s="528"/>
      <c r="X278" s="528"/>
      <c r="Y278" s="528"/>
      <c r="Z278" s="528"/>
      <c r="AA278" s="528"/>
      <c r="AB278" s="528"/>
      <c r="AC278" s="528"/>
      <c r="AD278" s="528"/>
      <c r="AE278" s="528"/>
      <c r="AF278" s="528"/>
      <c r="AG278" s="528"/>
      <c r="AH278" s="528"/>
      <c r="AI278" s="528"/>
      <c r="AJ278" s="529"/>
      <c r="AK278" s="211"/>
      <c r="AL278" s="211"/>
      <c r="AM278" s="858" t="s">
        <v>470</v>
      </c>
      <c r="AN278" s="858"/>
      <c r="AO278" s="858"/>
      <c r="AP278" s="858"/>
      <c r="AQ278" s="858"/>
      <c r="AR278" s="858"/>
      <c r="AS278" s="858"/>
      <c r="AT278" s="858"/>
      <c r="AU278" s="858"/>
      <c r="AV278" s="858"/>
      <c r="AW278" s="858"/>
      <c r="AX278" s="858"/>
      <c r="AY278" s="858"/>
      <c r="AZ278" s="858"/>
      <c r="BA278" s="858"/>
      <c r="BB278" s="858"/>
      <c r="BC278" s="858"/>
      <c r="BD278" s="211"/>
    </row>
    <row r="279" spans="1:58" ht="16.149999999999999" customHeight="1">
      <c r="A279" s="211"/>
      <c r="B279" s="211"/>
      <c r="C279" s="602"/>
      <c r="D279" s="603"/>
      <c r="E279" s="603"/>
      <c r="F279" s="603"/>
      <c r="G279" s="603"/>
      <c r="H279" s="603"/>
      <c r="I279" s="527"/>
      <c r="J279" s="528"/>
      <c r="K279" s="528"/>
      <c r="L279" s="528"/>
      <c r="M279" s="528"/>
      <c r="N279" s="528"/>
      <c r="O279" s="528"/>
      <c r="P279" s="528"/>
      <c r="Q279" s="528"/>
      <c r="R279" s="528"/>
      <c r="S279" s="528"/>
      <c r="T279" s="528"/>
      <c r="U279" s="528"/>
      <c r="V279" s="528"/>
      <c r="W279" s="528"/>
      <c r="X279" s="528"/>
      <c r="Y279" s="528"/>
      <c r="Z279" s="528"/>
      <c r="AA279" s="528"/>
      <c r="AB279" s="528"/>
      <c r="AC279" s="528"/>
      <c r="AD279" s="528"/>
      <c r="AE279" s="528"/>
      <c r="AF279" s="528"/>
      <c r="AG279" s="528"/>
      <c r="AH279" s="528"/>
      <c r="AI279" s="528"/>
      <c r="AJ279" s="529"/>
      <c r="AK279" s="211"/>
      <c r="AL279" s="211"/>
      <c r="AM279" s="858"/>
      <c r="AN279" s="858"/>
      <c r="AO279" s="858"/>
      <c r="AP279" s="858"/>
      <c r="AQ279" s="858"/>
      <c r="AR279" s="858"/>
      <c r="AS279" s="858"/>
      <c r="AT279" s="858"/>
      <c r="AU279" s="858"/>
      <c r="AV279" s="858"/>
      <c r="AW279" s="858"/>
      <c r="AX279" s="858"/>
      <c r="AY279" s="858"/>
      <c r="AZ279" s="858"/>
      <c r="BA279" s="858"/>
      <c r="BB279" s="858"/>
      <c r="BC279" s="858"/>
      <c r="BD279" s="211"/>
    </row>
    <row r="280" spans="1:58" ht="16.149999999999999" customHeight="1">
      <c r="A280" s="211"/>
      <c r="B280" s="211"/>
      <c r="C280" s="602"/>
      <c r="D280" s="603"/>
      <c r="E280" s="603"/>
      <c r="F280" s="603"/>
      <c r="G280" s="603"/>
      <c r="H280" s="603"/>
      <c r="I280" s="527"/>
      <c r="J280" s="528"/>
      <c r="K280" s="528"/>
      <c r="L280" s="528"/>
      <c r="M280" s="528"/>
      <c r="N280" s="528"/>
      <c r="O280" s="528"/>
      <c r="P280" s="528"/>
      <c r="Q280" s="528"/>
      <c r="R280" s="528"/>
      <c r="S280" s="528"/>
      <c r="T280" s="528"/>
      <c r="U280" s="528"/>
      <c r="V280" s="528"/>
      <c r="W280" s="528"/>
      <c r="X280" s="528"/>
      <c r="Y280" s="528"/>
      <c r="Z280" s="528"/>
      <c r="AA280" s="528"/>
      <c r="AB280" s="528"/>
      <c r="AC280" s="528"/>
      <c r="AD280" s="528"/>
      <c r="AE280" s="528"/>
      <c r="AF280" s="528"/>
      <c r="AG280" s="528"/>
      <c r="AH280" s="528"/>
      <c r="AI280" s="528"/>
      <c r="AJ280" s="529"/>
      <c r="AK280" s="211"/>
      <c r="AL280" s="211"/>
      <c r="AM280" s="858"/>
      <c r="AN280" s="858"/>
      <c r="AO280" s="858"/>
      <c r="AP280" s="858"/>
      <c r="AQ280" s="858"/>
      <c r="AR280" s="858"/>
      <c r="AS280" s="858"/>
      <c r="AT280" s="858"/>
      <c r="AU280" s="858"/>
      <c r="AV280" s="858"/>
      <c r="AW280" s="858"/>
      <c r="AX280" s="858"/>
      <c r="AY280" s="858"/>
      <c r="AZ280" s="858"/>
      <c r="BA280" s="858"/>
      <c r="BB280" s="858"/>
      <c r="BC280" s="858"/>
      <c r="BD280" s="211"/>
    </row>
    <row r="281" spans="1:58" ht="16.149999999999999" customHeight="1">
      <c r="A281" s="211"/>
      <c r="B281" s="211"/>
      <c r="C281" s="602"/>
      <c r="D281" s="603"/>
      <c r="E281" s="603"/>
      <c r="F281" s="603"/>
      <c r="G281" s="603"/>
      <c r="H281" s="603"/>
      <c r="I281" s="527"/>
      <c r="J281" s="528"/>
      <c r="K281" s="528"/>
      <c r="L281" s="528"/>
      <c r="M281" s="528"/>
      <c r="N281" s="528"/>
      <c r="O281" s="528"/>
      <c r="P281" s="528"/>
      <c r="Q281" s="528"/>
      <c r="R281" s="528"/>
      <c r="S281" s="528"/>
      <c r="T281" s="528"/>
      <c r="U281" s="528"/>
      <c r="V281" s="528"/>
      <c r="W281" s="528"/>
      <c r="X281" s="528"/>
      <c r="Y281" s="528"/>
      <c r="Z281" s="528"/>
      <c r="AA281" s="528"/>
      <c r="AB281" s="528"/>
      <c r="AC281" s="528"/>
      <c r="AD281" s="528"/>
      <c r="AE281" s="528"/>
      <c r="AF281" s="528"/>
      <c r="AG281" s="528"/>
      <c r="AH281" s="528"/>
      <c r="AI281" s="528"/>
      <c r="AJ281" s="529"/>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row>
    <row r="282" spans="1:58" ht="16.149999999999999" customHeight="1">
      <c r="A282" s="211"/>
      <c r="B282" s="211"/>
      <c r="C282" s="602"/>
      <c r="D282" s="603"/>
      <c r="E282" s="603"/>
      <c r="F282" s="603"/>
      <c r="G282" s="603"/>
      <c r="H282" s="603"/>
      <c r="I282" s="527"/>
      <c r="J282" s="528"/>
      <c r="K282" s="528"/>
      <c r="L282" s="528"/>
      <c r="M282" s="528"/>
      <c r="N282" s="528"/>
      <c r="O282" s="528"/>
      <c r="P282" s="528"/>
      <c r="Q282" s="528"/>
      <c r="R282" s="528"/>
      <c r="S282" s="528"/>
      <c r="T282" s="528"/>
      <c r="U282" s="528"/>
      <c r="V282" s="528"/>
      <c r="W282" s="528"/>
      <c r="X282" s="528"/>
      <c r="Y282" s="528"/>
      <c r="Z282" s="528"/>
      <c r="AA282" s="528"/>
      <c r="AB282" s="528"/>
      <c r="AC282" s="528"/>
      <c r="AD282" s="528"/>
      <c r="AE282" s="528"/>
      <c r="AF282" s="528"/>
      <c r="AG282" s="528"/>
      <c r="AH282" s="528"/>
      <c r="AI282" s="528"/>
      <c r="AJ282" s="529"/>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row>
    <row r="283" spans="1:58" ht="16.149999999999999" customHeight="1">
      <c r="A283" s="211"/>
      <c r="B283" s="211"/>
      <c r="C283" s="602"/>
      <c r="D283" s="603"/>
      <c r="E283" s="603"/>
      <c r="F283" s="603"/>
      <c r="G283" s="603"/>
      <c r="H283" s="603"/>
      <c r="I283" s="527"/>
      <c r="J283" s="528"/>
      <c r="K283" s="528"/>
      <c r="L283" s="528"/>
      <c r="M283" s="528"/>
      <c r="N283" s="528"/>
      <c r="O283" s="528"/>
      <c r="P283" s="528"/>
      <c r="Q283" s="528"/>
      <c r="R283" s="528"/>
      <c r="S283" s="528"/>
      <c r="T283" s="528"/>
      <c r="U283" s="528"/>
      <c r="V283" s="528"/>
      <c r="W283" s="528"/>
      <c r="X283" s="528"/>
      <c r="Y283" s="528"/>
      <c r="Z283" s="528"/>
      <c r="AA283" s="528"/>
      <c r="AB283" s="528"/>
      <c r="AC283" s="528"/>
      <c r="AD283" s="528"/>
      <c r="AE283" s="528"/>
      <c r="AF283" s="528"/>
      <c r="AG283" s="528"/>
      <c r="AH283" s="528"/>
      <c r="AI283" s="528"/>
      <c r="AJ283" s="529"/>
      <c r="AK283" s="211"/>
      <c r="AL283" s="211"/>
      <c r="AM283" s="211"/>
      <c r="AN283" s="211"/>
      <c r="AO283" s="211"/>
      <c r="AP283" s="211"/>
      <c r="AQ283" s="211"/>
      <c r="AR283" s="211"/>
      <c r="AS283" s="211"/>
      <c r="AT283" s="211"/>
      <c r="AU283" s="211"/>
      <c r="AV283" s="211"/>
      <c r="AW283" s="211"/>
      <c r="AX283" s="211"/>
      <c r="AY283" s="211"/>
      <c r="AZ283" s="211"/>
      <c r="BA283" s="211"/>
      <c r="BB283" s="211"/>
      <c r="BC283" s="211"/>
      <c r="BD283" s="211"/>
    </row>
    <row r="284" spans="1:58" ht="16.149999999999999" customHeight="1">
      <c r="A284" s="211"/>
      <c r="B284" s="211"/>
      <c r="C284" s="602"/>
      <c r="D284" s="603"/>
      <c r="E284" s="603"/>
      <c r="F284" s="603"/>
      <c r="G284" s="603"/>
      <c r="H284" s="603"/>
      <c r="I284" s="527"/>
      <c r="J284" s="528"/>
      <c r="K284" s="528"/>
      <c r="L284" s="528"/>
      <c r="M284" s="528"/>
      <c r="N284" s="528"/>
      <c r="O284" s="528"/>
      <c r="P284" s="528"/>
      <c r="Q284" s="528"/>
      <c r="R284" s="528"/>
      <c r="S284" s="528"/>
      <c r="T284" s="528"/>
      <c r="U284" s="528"/>
      <c r="V284" s="528"/>
      <c r="W284" s="528"/>
      <c r="X284" s="528"/>
      <c r="Y284" s="528"/>
      <c r="Z284" s="528"/>
      <c r="AA284" s="528"/>
      <c r="AB284" s="528"/>
      <c r="AC284" s="528"/>
      <c r="AD284" s="528"/>
      <c r="AE284" s="528"/>
      <c r="AF284" s="528"/>
      <c r="AG284" s="528"/>
      <c r="AH284" s="528"/>
      <c r="AI284" s="528"/>
      <c r="AJ284" s="529"/>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row>
    <row r="285" spans="1:58" ht="16.149999999999999" customHeight="1">
      <c r="A285" s="211"/>
      <c r="B285" s="211"/>
      <c r="C285" s="602"/>
      <c r="D285" s="603"/>
      <c r="E285" s="603"/>
      <c r="F285" s="603"/>
      <c r="G285" s="603"/>
      <c r="H285" s="603"/>
      <c r="I285" s="527"/>
      <c r="J285" s="528"/>
      <c r="K285" s="528"/>
      <c r="L285" s="528"/>
      <c r="M285" s="528"/>
      <c r="N285" s="528"/>
      <c r="O285" s="528"/>
      <c r="P285" s="528"/>
      <c r="Q285" s="528"/>
      <c r="R285" s="528"/>
      <c r="S285" s="528"/>
      <c r="T285" s="528"/>
      <c r="U285" s="528"/>
      <c r="V285" s="528"/>
      <c r="W285" s="528"/>
      <c r="X285" s="528"/>
      <c r="Y285" s="528"/>
      <c r="Z285" s="528"/>
      <c r="AA285" s="528"/>
      <c r="AB285" s="528"/>
      <c r="AC285" s="528"/>
      <c r="AD285" s="528"/>
      <c r="AE285" s="528"/>
      <c r="AF285" s="528"/>
      <c r="AG285" s="528"/>
      <c r="AH285" s="528"/>
      <c r="AI285" s="528"/>
      <c r="AJ285" s="529"/>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row>
    <row r="286" spans="1:58" ht="16.149999999999999" customHeight="1">
      <c r="A286" s="211"/>
      <c r="B286" s="211"/>
      <c r="C286" s="604"/>
      <c r="D286" s="605"/>
      <c r="E286" s="605"/>
      <c r="F286" s="605"/>
      <c r="G286" s="605"/>
      <c r="H286" s="605"/>
      <c r="I286" s="530"/>
      <c r="J286" s="531"/>
      <c r="K286" s="531"/>
      <c r="L286" s="531"/>
      <c r="M286" s="531"/>
      <c r="N286" s="531"/>
      <c r="O286" s="531"/>
      <c r="P286" s="531"/>
      <c r="Q286" s="531"/>
      <c r="R286" s="531"/>
      <c r="S286" s="531"/>
      <c r="T286" s="531"/>
      <c r="U286" s="531"/>
      <c r="V286" s="531"/>
      <c r="W286" s="531"/>
      <c r="X286" s="531"/>
      <c r="Y286" s="531"/>
      <c r="Z286" s="531"/>
      <c r="AA286" s="531"/>
      <c r="AB286" s="531"/>
      <c r="AC286" s="531"/>
      <c r="AD286" s="531"/>
      <c r="AE286" s="531"/>
      <c r="AF286" s="531"/>
      <c r="AG286" s="531"/>
      <c r="AH286" s="531"/>
      <c r="AI286" s="531"/>
      <c r="AJ286" s="532"/>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row>
    <row r="287" spans="1:58" ht="6" customHeight="1">
      <c r="A287" s="211"/>
      <c r="B287" s="211"/>
      <c r="C287" s="661" t="s">
        <v>172</v>
      </c>
      <c r="D287" s="776"/>
      <c r="E287" s="776"/>
      <c r="F287" s="776"/>
      <c r="G287" s="776"/>
      <c r="H287" s="777"/>
      <c r="I287" s="593" t="s">
        <v>173</v>
      </c>
      <c r="J287" s="594"/>
      <c r="K287" s="594"/>
      <c r="L287" s="594"/>
      <c r="M287" s="594"/>
      <c r="N287" s="594"/>
      <c r="O287" s="594"/>
      <c r="P287" s="293"/>
      <c r="Q287" s="297"/>
      <c r="R287" s="297"/>
      <c r="S287" s="297"/>
      <c r="T287" s="297"/>
      <c r="U287" s="297"/>
      <c r="V287" s="297"/>
      <c r="W287" s="297"/>
      <c r="X287" s="297"/>
      <c r="Y287" s="297"/>
      <c r="Z287" s="297"/>
      <c r="AA287" s="297"/>
      <c r="AB287" s="297"/>
      <c r="AC287" s="297"/>
      <c r="AD287" s="297"/>
      <c r="AE287" s="297"/>
      <c r="AF287" s="297"/>
      <c r="AG287" s="297"/>
      <c r="AH287" s="297"/>
      <c r="AI287" s="297"/>
      <c r="AJ287" s="301"/>
      <c r="AK287" s="211"/>
      <c r="AL287" s="211"/>
      <c r="AM287" s="857" t="s">
        <v>469</v>
      </c>
      <c r="AN287" s="857"/>
      <c r="AO287" s="857"/>
      <c r="AP287" s="857"/>
      <c r="AQ287" s="857"/>
      <c r="AR287" s="857"/>
      <c r="AS287" s="857"/>
      <c r="AT287" s="857"/>
      <c r="AU287" s="857"/>
      <c r="AV287" s="857"/>
      <c r="AW287" s="857"/>
      <c r="AX287" s="857"/>
      <c r="AY287" s="857"/>
      <c r="AZ287" s="857"/>
      <c r="BA287" s="857"/>
      <c r="BB287" s="857"/>
      <c r="BC287" s="857"/>
      <c r="BD287" s="211"/>
    </row>
    <row r="288" spans="1:58" ht="16.149999999999999" customHeight="1">
      <c r="A288" s="211"/>
      <c r="B288" s="211"/>
      <c r="C288" s="778"/>
      <c r="D288" s="779"/>
      <c r="E288" s="779"/>
      <c r="F288" s="779"/>
      <c r="G288" s="779"/>
      <c r="H288" s="780"/>
      <c r="I288" s="595"/>
      <c r="J288" s="596"/>
      <c r="K288" s="596"/>
      <c r="L288" s="596"/>
      <c r="M288" s="596"/>
      <c r="N288" s="596"/>
      <c r="O288" s="596"/>
      <c r="P288" s="294"/>
      <c r="Q288" s="298"/>
      <c r="R288" s="297"/>
      <c r="S288" s="297" t="s">
        <v>174</v>
      </c>
      <c r="T288" s="297"/>
      <c r="U288" s="297"/>
      <c r="V288" s="297"/>
      <c r="W288" s="297"/>
      <c r="X288" s="297"/>
      <c r="Y288" s="297"/>
      <c r="Z288" s="297"/>
      <c r="AA288" s="297"/>
      <c r="AB288" s="297"/>
      <c r="AC288" s="297"/>
      <c r="AD288" s="297"/>
      <c r="AE288" s="297"/>
      <c r="AF288" s="297"/>
      <c r="AG288" s="297"/>
      <c r="AH288" s="297"/>
      <c r="AI288" s="297"/>
      <c r="AJ288" s="301"/>
      <c r="AK288" s="211"/>
      <c r="AL288" s="211"/>
      <c r="AM288" s="857"/>
      <c r="AN288" s="857"/>
      <c r="AO288" s="857"/>
      <c r="AP288" s="857"/>
      <c r="AQ288" s="857"/>
      <c r="AR288" s="857"/>
      <c r="AS288" s="857"/>
      <c r="AT288" s="857"/>
      <c r="AU288" s="857"/>
      <c r="AV288" s="857"/>
      <c r="AW288" s="857"/>
      <c r="AX288" s="857"/>
      <c r="AY288" s="857"/>
      <c r="AZ288" s="857"/>
      <c r="BA288" s="857"/>
      <c r="BB288" s="857"/>
      <c r="BC288" s="857"/>
      <c r="BD288" s="211"/>
      <c r="BF288" s="303" t="b">
        <v>0</v>
      </c>
    </row>
    <row r="289" spans="1:58" ht="6" customHeight="1">
      <c r="A289" s="211"/>
      <c r="B289" s="211"/>
      <c r="C289" s="778"/>
      <c r="D289" s="779"/>
      <c r="E289" s="779"/>
      <c r="F289" s="779"/>
      <c r="G289" s="779"/>
      <c r="H289" s="780"/>
      <c r="I289" s="595"/>
      <c r="J289" s="596"/>
      <c r="K289" s="596"/>
      <c r="L289" s="596"/>
      <c r="M289" s="596"/>
      <c r="N289" s="596"/>
      <c r="O289" s="596"/>
      <c r="P289" s="295"/>
      <c r="Q289" s="299"/>
      <c r="R289" s="299"/>
      <c r="S289" s="299"/>
      <c r="T289" s="299"/>
      <c r="U289" s="299"/>
      <c r="V289" s="299"/>
      <c r="W289" s="299"/>
      <c r="X289" s="299"/>
      <c r="Y289" s="299"/>
      <c r="Z289" s="299"/>
      <c r="AA289" s="299"/>
      <c r="AB289" s="299"/>
      <c r="AC289" s="299"/>
      <c r="AD289" s="299"/>
      <c r="AE289" s="299"/>
      <c r="AF289" s="299"/>
      <c r="AG289" s="299"/>
      <c r="AH289" s="299"/>
      <c r="AI289" s="299"/>
      <c r="AJ289" s="302"/>
      <c r="AK289" s="211"/>
      <c r="AL289" s="211"/>
      <c r="AM289" s="857"/>
      <c r="AN289" s="857"/>
      <c r="AO289" s="857"/>
      <c r="AP289" s="857"/>
      <c r="AQ289" s="857"/>
      <c r="AR289" s="857"/>
      <c r="AS289" s="857"/>
      <c r="AT289" s="857"/>
      <c r="AU289" s="857"/>
      <c r="AV289" s="857"/>
      <c r="AW289" s="857"/>
      <c r="AX289" s="857"/>
      <c r="AY289" s="857"/>
      <c r="AZ289" s="857"/>
      <c r="BA289" s="857"/>
      <c r="BB289" s="857"/>
      <c r="BC289" s="857"/>
      <c r="BD289" s="211"/>
    </row>
    <row r="290" spans="1:58" ht="16.149999999999999" customHeight="1">
      <c r="A290" s="211"/>
      <c r="B290" s="211"/>
      <c r="C290" s="778"/>
      <c r="D290" s="779"/>
      <c r="E290" s="779"/>
      <c r="F290" s="779"/>
      <c r="G290" s="779"/>
      <c r="H290" s="780"/>
      <c r="I290" s="595"/>
      <c r="J290" s="596"/>
      <c r="K290" s="596"/>
      <c r="L290" s="596"/>
      <c r="M290" s="596"/>
      <c r="N290" s="596"/>
      <c r="O290" s="596"/>
      <c r="P290" s="296" t="s">
        <v>171</v>
      </c>
      <c r="Q290" s="211"/>
      <c r="R290" s="297"/>
      <c r="S290" s="297"/>
      <c r="T290" s="297"/>
      <c r="U290" s="297"/>
      <c r="V290" s="297"/>
      <c r="W290" s="297"/>
      <c r="X290" s="297"/>
      <c r="Y290" s="297"/>
      <c r="Z290" s="297"/>
      <c r="AA290" s="297"/>
      <c r="AB290" s="297"/>
      <c r="AC290" s="297"/>
      <c r="AD290" s="297"/>
      <c r="AE290" s="297"/>
      <c r="AF290" s="297"/>
      <c r="AG290" s="297"/>
      <c r="AH290" s="297"/>
      <c r="AI290" s="297"/>
      <c r="AJ290" s="301"/>
      <c r="AK290" s="211"/>
      <c r="AL290" s="211"/>
      <c r="AM290" s="857"/>
      <c r="AN290" s="857"/>
      <c r="AO290" s="857"/>
      <c r="AP290" s="857"/>
      <c r="AQ290" s="857"/>
      <c r="AR290" s="857"/>
      <c r="AS290" s="857"/>
      <c r="AT290" s="857"/>
      <c r="AU290" s="857"/>
      <c r="AV290" s="857"/>
      <c r="AW290" s="857"/>
      <c r="AX290" s="857"/>
      <c r="AY290" s="857"/>
      <c r="AZ290" s="857"/>
      <c r="BA290" s="857"/>
      <c r="BB290" s="857"/>
      <c r="BC290" s="857"/>
      <c r="BD290" s="211"/>
    </row>
    <row r="291" spans="1:58" ht="16.149999999999999" customHeight="1">
      <c r="A291" s="211"/>
      <c r="B291" s="211"/>
      <c r="C291" s="778"/>
      <c r="D291" s="779"/>
      <c r="E291" s="779"/>
      <c r="F291" s="779"/>
      <c r="G291" s="779"/>
      <c r="H291" s="780"/>
      <c r="I291" s="595"/>
      <c r="J291" s="596"/>
      <c r="K291" s="596"/>
      <c r="L291" s="596"/>
      <c r="M291" s="596"/>
      <c r="N291" s="596"/>
      <c r="O291" s="596"/>
      <c r="P291" s="524"/>
      <c r="Q291" s="525"/>
      <c r="R291" s="525"/>
      <c r="S291" s="525"/>
      <c r="T291" s="525"/>
      <c r="U291" s="525"/>
      <c r="V291" s="525"/>
      <c r="W291" s="525"/>
      <c r="X291" s="525"/>
      <c r="Y291" s="525"/>
      <c r="Z291" s="525"/>
      <c r="AA291" s="525"/>
      <c r="AB291" s="525"/>
      <c r="AC291" s="525"/>
      <c r="AD291" s="525"/>
      <c r="AE291" s="525"/>
      <c r="AF291" s="525"/>
      <c r="AG291" s="525"/>
      <c r="AH291" s="525"/>
      <c r="AI291" s="525"/>
      <c r="AJ291" s="526"/>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row>
    <row r="292" spans="1:58" ht="16.149999999999999" customHeight="1">
      <c r="A292" s="211"/>
      <c r="B292" s="211"/>
      <c r="C292" s="778"/>
      <c r="D292" s="779"/>
      <c r="E292" s="779"/>
      <c r="F292" s="779"/>
      <c r="G292" s="779"/>
      <c r="H292" s="780"/>
      <c r="I292" s="595"/>
      <c r="J292" s="596"/>
      <c r="K292" s="596"/>
      <c r="L292" s="596"/>
      <c r="M292" s="596"/>
      <c r="N292" s="596"/>
      <c r="O292" s="596"/>
      <c r="P292" s="527"/>
      <c r="Q292" s="528"/>
      <c r="R292" s="528"/>
      <c r="S292" s="528"/>
      <c r="T292" s="528"/>
      <c r="U292" s="528"/>
      <c r="V292" s="528"/>
      <c r="W292" s="528"/>
      <c r="X292" s="528"/>
      <c r="Y292" s="528"/>
      <c r="Z292" s="528"/>
      <c r="AA292" s="528"/>
      <c r="AB292" s="528"/>
      <c r="AC292" s="528"/>
      <c r="AD292" s="528"/>
      <c r="AE292" s="528"/>
      <c r="AF292" s="528"/>
      <c r="AG292" s="528"/>
      <c r="AH292" s="528"/>
      <c r="AI292" s="528"/>
      <c r="AJ292" s="529"/>
      <c r="AK292" s="211"/>
      <c r="AL292" s="211"/>
      <c r="AM292" s="355" t="s">
        <v>471</v>
      </c>
      <c r="AN292" s="355"/>
      <c r="AO292" s="355"/>
      <c r="AP292" s="355"/>
      <c r="AQ292" s="355"/>
      <c r="AR292" s="355"/>
      <c r="AS292" s="355"/>
      <c r="AT292" s="355"/>
      <c r="AU292" s="355"/>
      <c r="AV292" s="355"/>
      <c r="AW292" s="355"/>
      <c r="AX292" s="355"/>
      <c r="AY292" s="355"/>
      <c r="AZ292" s="355"/>
      <c r="BA292" s="355"/>
      <c r="BB292" s="355"/>
      <c r="BC292" s="355"/>
      <c r="BD292" s="211"/>
    </row>
    <row r="293" spans="1:58" ht="16.149999999999999" customHeight="1">
      <c r="A293" s="211"/>
      <c r="B293" s="211"/>
      <c r="C293" s="778"/>
      <c r="D293" s="779"/>
      <c r="E293" s="779"/>
      <c r="F293" s="779"/>
      <c r="G293" s="779"/>
      <c r="H293" s="780"/>
      <c r="I293" s="595"/>
      <c r="J293" s="596"/>
      <c r="K293" s="596"/>
      <c r="L293" s="596"/>
      <c r="M293" s="596"/>
      <c r="N293" s="596"/>
      <c r="O293" s="596"/>
      <c r="P293" s="527"/>
      <c r="Q293" s="528"/>
      <c r="R293" s="528"/>
      <c r="S293" s="528"/>
      <c r="T293" s="528"/>
      <c r="U293" s="528"/>
      <c r="V293" s="528"/>
      <c r="W293" s="528"/>
      <c r="X293" s="528"/>
      <c r="Y293" s="528"/>
      <c r="Z293" s="528"/>
      <c r="AA293" s="528"/>
      <c r="AB293" s="528"/>
      <c r="AC293" s="528"/>
      <c r="AD293" s="528"/>
      <c r="AE293" s="528"/>
      <c r="AF293" s="528"/>
      <c r="AG293" s="528"/>
      <c r="AH293" s="528"/>
      <c r="AI293" s="528"/>
      <c r="AJ293" s="529"/>
      <c r="AK293" s="211"/>
      <c r="AL293" s="211"/>
      <c r="AM293" s="355"/>
      <c r="AN293" s="355"/>
      <c r="AO293" s="355"/>
      <c r="AP293" s="355"/>
      <c r="AQ293" s="355"/>
      <c r="AR293" s="355"/>
      <c r="AS293" s="355"/>
      <c r="AT293" s="355"/>
      <c r="AU293" s="355"/>
      <c r="AV293" s="355"/>
      <c r="AW293" s="355"/>
      <c r="AX293" s="355"/>
      <c r="AY293" s="355"/>
      <c r="AZ293" s="355"/>
      <c r="BA293" s="355"/>
      <c r="BB293" s="355"/>
      <c r="BC293" s="355"/>
      <c r="BD293" s="211"/>
    </row>
    <row r="294" spans="1:58" ht="16.149999999999999" customHeight="1">
      <c r="A294" s="211"/>
      <c r="B294" s="211"/>
      <c r="C294" s="778"/>
      <c r="D294" s="779"/>
      <c r="E294" s="779"/>
      <c r="F294" s="779"/>
      <c r="G294" s="779"/>
      <c r="H294" s="780"/>
      <c r="I294" s="595"/>
      <c r="J294" s="596"/>
      <c r="K294" s="596"/>
      <c r="L294" s="596"/>
      <c r="M294" s="596"/>
      <c r="N294" s="596"/>
      <c r="O294" s="596"/>
      <c r="P294" s="527"/>
      <c r="Q294" s="528"/>
      <c r="R294" s="528"/>
      <c r="S294" s="528"/>
      <c r="T294" s="528"/>
      <c r="U294" s="528"/>
      <c r="V294" s="528"/>
      <c r="W294" s="528"/>
      <c r="X294" s="528"/>
      <c r="Y294" s="528"/>
      <c r="Z294" s="528"/>
      <c r="AA294" s="528"/>
      <c r="AB294" s="528"/>
      <c r="AC294" s="528"/>
      <c r="AD294" s="528"/>
      <c r="AE294" s="528"/>
      <c r="AF294" s="528"/>
      <c r="AG294" s="528"/>
      <c r="AH294" s="528"/>
      <c r="AI294" s="528"/>
      <c r="AJ294" s="529"/>
      <c r="AK294" s="211"/>
      <c r="AL294" s="211"/>
      <c r="AM294" s="355"/>
      <c r="AN294" s="355"/>
      <c r="AO294" s="355"/>
      <c r="AP294" s="355"/>
      <c r="AQ294" s="355"/>
      <c r="AR294" s="355"/>
      <c r="AS294" s="355"/>
      <c r="AT294" s="355"/>
      <c r="AU294" s="355"/>
      <c r="AV294" s="355"/>
      <c r="AW294" s="355"/>
      <c r="AX294" s="355"/>
      <c r="AY294" s="355"/>
      <c r="AZ294" s="355"/>
      <c r="BA294" s="355"/>
      <c r="BB294" s="355"/>
      <c r="BC294" s="355"/>
      <c r="BD294" s="211"/>
    </row>
    <row r="295" spans="1:58" ht="16.149999999999999" customHeight="1">
      <c r="A295" s="211"/>
      <c r="B295" s="211"/>
      <c r="C295" s="778"/>
      <c r="D295" s="779"/>
      <c r="E295" s="779"/>
      <c r="F295" s="779"/>
      <c r="G295" s="779"/>
      <c r="H295" s="780"/>
      <c r="I295" s="595"/>
      <c r="J295" s="596"/>
      <c r="K295" s="596"/>
      <c r="L295" s="596"/>
      <c r="M295" s="596"/>
      <c r="N295" s="596"/>
      <c r="O295" s="596"/>
      <c r="P295" s="527"/>
      <c r="Q295" s="528"/>
      <c r="R295" s="528"/>
      <c r="S295" s="528"/>
      <c r="T295" s="528"/>
      <c r="U295" s="528"/>
      <c r="V295" s="528"/>
      <c r="W295" s="528"/>
      <c r="X295" s="528"/>
      <c r="Y295" s="528"/>
      <c r="Z295" s="528"/>
      <c r="AA295" s="528"/>
      <c r="AB295" s="528"/>
      <c r="AC295" s="528"/>
      <c r="AD295" s="528"/>
      <c r="AE295" s="528"/>
      <c r="AF295" s="528"/>
      <c r="AG295" s="528"/>
      <c r="AH295" s="528"/>
      <c r="AI295" s="528"/>
      <c r="AJ295" s="529"/>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row>
    <row r="296" spans="1:58" ht="16.149999999999999" customHeight="1">
      <c r="A296" s="211"/>
      <c r="B296" s="211"/>
      <c r="C296" s="778"/>
      <c r="D296" s="779"/>
      <c r="E296" s="779"/>
      <c r="F296" s="779"/>
      <c r="G296" s="779"/>
      <c r="H296" s="780"/>
      <c r="I296" s="595"/>
      <c r="J296" s="596"/>
      <c r="K296" s="596"/>
      <c r="L296" s="596"/>
      <c r="M296" s="596"/>
      <c r="N296" s="596"/>
      <c r="O296" s="596"/>
      <c r="P296" s="527"/>
      <c r="Q296" s="528"/>
      <c r="R296" s="528"/>
      <c r="S296" s="528"/>
      <c r="T296" s="528"/>
      <c r="U296" s="528"/>
      <c r="V296" s="528"/>
      <c r="W296" s="528"/>
      <c r="X296" s="528"/>
      <c r="Y296" s="528"/>
      <c r="Z296" s="528"/>
      <c r="AA296" s="528"/>
      <c r="AB296" s="528"/>
      <c r="AC296" s="528"/>
      <c r="AD296" s="528"/>
      <c r="AE296" s="528"/>
      <c r="AF296" s="528"/>
      <c r="AG296" s="528"/>
      <c r="AH296" s="528"/>
      <c r="AI296" s="528"/>
      <c r="AJ296" s="529"/>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row>
    <row r="297" spans="1:58" ht="16.149999999999999" customHeight="1">
      <c r="A297" s="211"/>
      <c r="B297" s="211"/>
      <c r="C297" s="778"/>
      <c r="D297" s="779"/>
      <c r="E297" s="779"/>
      <c r="F297" s="779"/>
      <c r="G297" s="779"/>
      <c r="H297" s="780"/>
      <c r="I297" s="595"/>
      <c r="J297" s="596"/>
      <c r="K297" s="596"/>
      <c r="L297" s="596"/>
      <c r="M297" s="596"/>
      <c r="N297" s="596"/>
      <c r="O297" s="596"/>
      <c r="P297" s="527"/>
      <c r="Q297" s="528"/>
      <c r="R297" s="528"/>
      <c r="S297" s="528"/>
      <c r="T297" s="528"/>
      <c r="U297" s="528"/>
      <c r="V297" s="528"/>
      <c r="W297" s="528"/>
      <c r="X297" s="528"/>
      <c r="Y297" s="528"/>
      <c r="Z297" s="528"/>
      <c r="AA297" s="528"/>
      <c r="AB297" s="528"/>
      <c r="AC297" s="528"/>
      <c r="AD297" s="528"/>
      <c r="AE297" s="528"/>
      <c r="AF297" s="528"/>
      <c r="AG297" s="528"/>
      <c r="AH297" s="528"/>
      <c r="AI297" s="528"/>
      <c r="AJ297" s="529"/>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row>
    <row r="298" spans="1:58" ht="16.149999999999999" customHeight="1">
      <c r="A298" s="211"/>
      <c r="B298" s="211"/>
      <c r="C298" s="778"/>
      <c r="D298" s="779"/>
      <c r="E298" s="779"/>
      <c r="F298" s="779"/>
      <c r="G298" s="779"/>
      <c r="H298" s="780"/>
      <c r="I298" s="595"/>
      <c r="J298" s="596"/>
      <c r="K298" s="596"/>
      <c r="L298" s="596"/>
      <c r="M298" s="596"/>
      <c r="N298" s="596"/>
      <c r="O298" s="596"/>
      <c r="P298" s="527"/>
      <c r="Q298" s="528"/>
      <c r="R298" s="528"/>
      <c r="S298" s="528"/>
      <c r="T298" s="528"/>
      <c r="U298" s="528"/>
      <c r="V298" s="528"/>
      <c r="W298" s="528"/>
      <c r="X298" s="528"/>
      <c r="Y298" s="528"/>
      <c r="Z298" s="528"/>
      <c r="AA298" s="528"/>
      <c r="AB298" s="528"/>
      <c r="AC298" s="528"/>
      <c r="AD298" s="528"/>
      <c r="AE298" s="528"/>
      <c r="AF298" s="528"/>
      <c r="AG298" s="528"/>
      <c r="AH298" s="528"/>
      <c r="AI298" s="528"/>
      <c r="AJ298" s="529"/>
      <c r="AK298" s="211"/>
      <c r="AL298" s="211"/>
      <c r="AM298" s="211"/>
      <c r="AN298" s="211"/>
      <c r="AO298" s="211"/>
      <c r="AP298" s="211"/>
      <c r="AQ298" s="211"/>
      <c r="AR298" s="211"/>
      <c r="AS298" s="211"/>
      <c r="AT298" s="211"/>
      <c r="AU298" s="211"/>
      <c r="AV298" s="211"/>
      <c r="AW298" s="211"/>
      <c r="AX298" s="211"/>
      <c r="AY298" s="211"/>
      <c r="AZ298" s="211"/>
      <c r="BA298" s="211"/>
      <c r="BB298" s="211"/>
      <c r="BC298" s="211"/>
      <c r="BD298" s="211"/>
    </row>
    <row r="299" spans="1:58" ht="16.149999999999999" customHeight="1">
      <c r="A299" s="211"/>
      <c r="B299" s="211"/>
      <c r="C299" s="778"/>
      <c r="D299" s="779"/>
      <c r="E299" s="779"/>
      <c r="F299" s="779"/>
      <c r="G299" s="779"/>
      <c r="H299" s="780"/>
      <c r="I299" s="595"/>
      <c r="J299" s="596"/>
      <c r="K299" s="596"/>
      <c r="L299" s="596"/>
      <c r="M299" s="596"/>
      <c r="N299" s="596"/>
      <c r="O299" s="596"/>
      <c r="P299" s="527"/>
      <c r="Q299" s="528"/>
      <c r="R299" s="528"/>
      <c r="S299" s="528"/>
      <c r="T299" s="528"/>
      <c r="U299" s="528"/>
      <c r="V299" s="528"/>
      <c r="W299" s="528"/>
      <c r="X299" s="528"/>
      <c r="Y299" s="528"/>
      <c r="Z299" s="528"/>
      <c r="AA299" s="528"/>
      <c r="AB299" s="528"/>
      <c r="AC299" s="528"/>
      <c r="AD299" s="528"/>
      <c r="AE299" s="528"/>
      <c r="AF299" s="528"/>
      <c r="AG299" s="528"/>
      <c r="AH299" s="528"/>
      <c r="AI299" s="528"/>
      <c r="AJ299" s="529"/>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row>
    <row r="300" spans="1:58" ht="16.149999999999999" customHeight="1">
      <c r="A300" s="211"/>
      <c r="B300" s="211"/>
      <c r="C300" s="778"/>
      <c r="D300" s="779"/>
      <c r="E300" s="779"/>
      <c r="F300" s="779"/>
      <c r="G300" s="779"/>
      <c r="H300" s="780"/>
      <c r="I300" s="597"/>
      <c r="J300" s="598"/>
      <c r="K300" s="598"/>
      <c r="L300" s="598"/>
      <c r="M300" s="598"/>
      <c r="N300" s="598"/>
      <c r="O300" s="598"/>
      <c r="P300" s="530"/>
      <c r="Q300" s="531"/>
      <c r="R300" s="531"/>
      <c r="S300" s="531"/>
      <c r="T300" s="531"/>
      <c r="U300" s="531"/>
      <c r="V300" s="531"/>
      <c r="W300" s="531"/>
      <c r="X300" s="531"/>
      <c r="Y300" s="531"/>
      <c r="Z300" s="531"/>
      <c r="AA300" s="531"/>
      <c r="AB300" s="531"/>
      <c r="AC300" s="531"/>
      <c r="AD300" s="531"/>
      <c r="AE300" s="531"/>
      <c r="AF300" s="531"/>
      <c r="AG300" s="531"/>
      <c r="AH300" s="531"/>
      <c r="AI300" s="531"/>
      <c r="AJ300" s="532"/>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row>
    <row r="301" spans="1:58" ht="6" customHeight="1">
      <c r="A301" s="211"/>
      <c r="B301" s="211"/>
      <c r="C301" s="778"/>
      <c r="D301" s="779"/>
      <c r="E301" s="779"/>
      <c r="F301" s="779"/>
      <c r="G301" s="779"/>
      <c r="H301" s="780"/>
      <c r="I301" s="538" t="s">
        <v>175</v>
      </c>
      <c r="J301" s="539"/>
      <c r="K301" s="539"/>
      <c r="L301" s="539"/>
      <c r="M301" s="539"/>
      <c r="N301" s="539"/>
      <c r="O301" s="539"/>
      <c r="P301" s="293"/>
      <c r="Q301" s="297"/>
      <c r="R301" s="297"/>
      <c r="S301" s="297"/>
      <c r="T301" s="297"/>
      <c r="U301" s="297"/>
      <c r="V301" s="297"/>
      <c r="W301" s="297"/>
      <c r="X301" s="297"/>
      <c r="Y301" s="297"/>
      <c r="Z301" s="297"/>
      <c r="AA301" s="297"/>
      <c r="AB301" s="297"/>
      <c r="AC301" s="297"/>
      <c r="AD301" s="297"/>
      <c r="AE301" s="297"/>
      <c r="AF301" s="297"/>
      <c r="AG301" s="297"/>
      <c r="AH301" s="297"/>
      <c r="AI301" s="297"/>
      <c r="AJ301" s="30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F301" s="303"/>
    </row>
    <row r="302" spans="1:58" ht="16.149999999999999" customHeight="1">
      <c r="A302" s="211"/>
      <c r="B302" s="211"/>
      <c r="C302" s="778"/>
      <c r="D302" s="779"/>
      <c r="E302" s="779"/>
      <c r="F302" s="779"/>
      <c r="G302" s="779"/>
      <c r="H302" s="780"/>
      <c r="I302" s="754"/>
      <c r="J302" s="541"/>
      <c r="K302" s="541"/>
      <c r="L302" s="541"/>
      <c r="M302" s="541"/>
      <c r="N302" s="541"/>
      <c r="O302" s="541"/>
      <c r="P302" s="294"/>
      <c r="Q302" s="298"/>
      <c r="R302" s="297"/>
      <c r="S302" s="753" t="s">
        <v>176</v>
      </c>
      <c r="T302" s="753"/>
      <c r="U302" s="753"/>
      <c r="V302" s="753"/>
      <c r="W302" s="753"/>
      <c r="X302" s="753"/>
      <c r="Y302" s="753"/>
      <c r="Z302" s="753"/>
      <c r="AA302" s="753"/>
      <c r="AB302" s="753"/>
      <c r="AC302" s="753"/>
      <c r="AD302" s="753"/>
      <c r="AE302" s="753"/>
      <c r="AF302" s="753"/>
      <c r="AG302" s="753"/>
      <c r="AH302" s="753"/>
      <c r="AI302" s="753"/>
      <c r="AJ302" s="301"/>
      <c r="AK302" s="211"/>
      <c r="AL302" s="211"/>
      <c r="AM302" s="211"/>
      <c r="AN302" s="211"/>
      <c r="AO302" s="211"/>
      <c r="AP302" s="211"/>
      <c r="AQ302" s="211"/>
      <c r="AR302" s="211"/>
      <c r="AS302" s="211"/>
      <c r="AT302" s="211"/>
      <c r="AU302" s="211"/>
      <c r="AV302" s="211"/>
      <c r="AW302" s="211"/>
      <c r="AX302" s="211"/>
      <c r="AY302" s="211"/>
      <c r="AZ302" s="211"/>
      <c r="BA302" s="211"/>
      <c r="BB302" s="211"/>
      <c r="BC302" s="211"/>
      <c r="BD302" s="211"/>
      <c r="BF302" s="303"/>
    </row>
    <row r="303" spans="1:58" ht="16.149999999999999" customHeight="1">
      <c r="A303" s="211"/>
      <c r="B303" s="211"/>
      <c r="C303" s="778"/>
      <c r="D303" s="779"/>
      <c r="E303" s="779"/>
      <c r="F303" s="779"/>
      <c r="G303" s="779"/>
      <c r="H303" s="780"/>
      <c r="I303" s="540"/>
      <c r="J303" s="541"/>
      <c r="K303" s="541"/>
      <c r="L303" s="541"/>
      <c r="M303" s="541"/>
      <c r="N303" s="541"/>
      <c r="O303" s="541"/>
      <c r="P303" s="294"/>
      <c r="Q303" s="297"/>
      <c r="R303" s="297"/>
      <c r="S303" s="753"/>
      <c r="T303" s="753"/>
      <c r="U303" s="753"/>
      <c r="V303" s="753"/>
      <c r="W303" s="753"/>
      <c r="X303" s="753"/>
      <c r="Y303" s="753"/>
      <c r="Z303" s="753"/>
      <c r="AA303" s="753"/>
      <c r="AB303" s="753"/>
      <c r="AC303" s="753"/>
      <c r="AD303" s="753"/>
      <c r="AE303" s="753"/>
      <c r="AF303" s="753"/>
      <c r="AG303" s="753"/>
      <c r="AH303" s="753"/>
      <c r="AI303" s="753"/>
      <c r="AJ303" s="301"/>
      <c r="AK303" s="211"/>
      <c r="AL303" s="211"/>
      <c r="AM303" s="211"/>
      <c r="AN303" s="212"/>
      <c r="AO303" s="212"/>
      <c r="AP303" s="212"/>
      <c r="AQ303" s="212"/>
      <c r="AR303" s="212"/>
      <c r="AS303" s="212"/>
      <c r="AT303" s="212"/>
      <c r="AU303" s="212"/>
      <c r="AV303" s="212"/>
      <c r="AW303" s="212"/>
      <c r="AX303" s="212"/>
      <c r="AY303" s="212"/>
      <c r="AZ303" s="212"/>
      <c r="BA303" s="212"/>
      <c r="BB303" s="212"/>
      <c r="BC303" s="212"/>
      <c r="BD303" s="211"/>
      <c r="BF303" s="303" t="b">
        <v>0</v>
      </c>
    </row>
    <row r="304" spans="1:58" ht="6" customHeight="1">
      <c r="A304" s="211"/>
      <c r="B304" s="211"/>
      <c r="C304" s="778"/>
      <c r="D304" s="779"/>
      <c r="E304" s="779"/>
      <c r="F304" s="779"/>
      <c r="G304" s="779"/>
      <c r="H304" s="780"/>
      <c r="I304" s="540"/>
      <c r="J304" s="541"/>
      <c r="K304" s="541"/>
      <c r="L304" s="541"/>
      <c r="M304" s="541"/>
      <c r="N304" s="541"/>
      <c r="O304" s="541"/>
      <c r="P304" s="294"/>
      <c r="Q304" s="297"/>
      <c r="R304" s="297"/>
      <c r="S304" s="753"/>
      <c r="T304" s="753"/>
      <c r="U304" s="753"/>
      <c r="V304" s="753"/>
      <c r="W304" s="753"/>
      <c r="X304" s="753"/>
      <c r="Y304" s="753"/>
      <c r="Z304" s="753"/>
      <c r="AA304" s="753"/>
      <c r="AB304" s="753"/>
      <c r="AC304" s="753"/>
      <c r="AD304" s="753"/>
      <c r="AE304" s="753"/>
      <c r="AF304" s="753"/>
      <c r="AG304" s="753"/>
      <c r="AH304" s="753"/>
      <c r="AI304" s="753"/>
      <c r="AJ304" s="301"/>
      <c r="AK304" s="211"/>
      <c r="AL304" s="211"/>
      <c r="AM304" s="212"/>
      <c r="AN304" s="212"/>
      <c r="AO304" s="212"/>
      <c r="AP304" s="212"/>
      <c r="AQ304" s="212"/>
      <c r="AR304" s="212"/>
      <c r="AS304" s="212"/>
      <c r="AT304" s="212"/>
      <c r="AU304" s="212"/>
      <c r="AV304" s="212"/>
      <c r="AW304" s="212"/>
      <c r="AX304" s="212"/>
      <c r="AY304" s="212"/>
      <c r="AZ304" s="212"/>
      <c r="BA304" s="212"/>
      <c r="BB304" s="212"/>
      <c r="BC304" s="212"/>
      <c r="BD304" s="211"/>
      <c r="BF304" s="303"/>
    </row>
    <row r="305" spans="1:59" ht="16.149999999999999" customHeight="1">
      <c r="A305" s="211"/>
      <c r="B305" s="211"/>
      <c r="C305" s="778"/>
      <c r="D305" s="779"/>
      <c r="E305" s="779"/>
      <c r="F305" s="779"/>
      <c r="G305" s="779"/>
      <c r="H305" s="780"/>
      <c r="I305" s="540"/>
      <c r="J305" s="541"/>
      <c r="K305" s="541"/>
      <c r="L305" s="541"/>
      <c r="M305" s="541"/>
      <c r="N305" s="541"/>
      <c r="O305" s="541"/>
      <c r="P305" s="294"/>
      <c r="Q305" s="298"/>
      <c r="R305" s="297"/>
      <c r="S305" s="297" t="s">
        <v>177</v>
      </c>
      <c r="T305" s="297"/>
      <c r="U305" s="297"/>
      <c r="V305" s="297"/>
      <c r="W305" s="297"/>
      <c r="X305" s="297"/>
      <c r="Y305" s="297"/>
      <c r="Z305" s="297"/>
      <c r="AA305" s="297"/>
      <c r="AB305" s="297"/>
      <c r="AC305" s="297"/>
      <c r="AD305" s="297"/>
      <c r="AE305" s="297"/>
      <c r="AF305" s="297"/>
      <c r="AG305" s="297"/>
      <c r="AH305" s="297"/>
      <c r="AI305" s="297"/>
      <c r="AJ305" s="301"/>
      <c r="AK305" s="211"/>
      <c r="AL305" s="211"/>
      <c r="AM305" s="355" t="s">
        <v>468</v>
      </c>
      <c r="AN305" s="355"/>
      <c r="AO305" s="355"/>
      <c r="AP305" s="355"/>
      <c r="AQ305" s="355"/>
      <c r="AR305" s="355"/>
      <c r="AS305" s="355"/>
      <c r="AT305" s="355"/>
      <c r="AU305" s="355"/>
      <c r="AV305" s="355"/>
      <c r="AW305" s="355"/>
      <c r="AX305" s="355"/>
      <c r="AY305" s="355"/>
      <c r="AZ305" s="355"/>
      <c r="BA305" s="355"/>
      <c r="BB305" s="355"/>
      <c r="BC305" s="355"/>
      <c r="BD305" s="211"/>
      <c r="BF305" s="303" t="b">
        <v>0</v>
      </c>
    </row>
    <row r="306" spans="1:59" ht="6" customHeight="1">
      <c r="A306" s="211"/>
      <c r="B306" s="211"/>
      <c r="C306" s="778"/>
      <c r="D306" s="779"/>
      <c r="E306" s="779"/>
      <c r="F306" s="779"/>
      <c r="G306" s="779"/>
      <c r="H306" s="780"/>
      <c r="I306" s="540"/>
      <c r="J306" s="541"/>
      <c r="K306" s="541"/>
      <c r="L306" s="541"/>
      <c r="M306" s="541"/>
      <c r="N306" s="541"/>
      <c r="O306" s="541"/>
      <c r="P306" s="294"/>
      <c r="Q306" s="297"/>
      <c r="R306" s="297"/>
      <c r="S306" s="297"/>
      <c r="T306" s="297"/>
      <c r="U306" s="297"/>
      <c r="V306" s="297"/>
      <c r="W306" s="297"/>
      <c r="X306" s="297"/>
      <c r="Y306" s="297"/>
      <c r="Z306" s="297"/>
      <c r="AA306" s="297"/>
      <c r="AB306" s="297"/>
      <c r="AC306" s="297"/>
      <c r="AD306" s="297"/>
      <c r="AE306" s="297"/>
      <c r="AF306" s="297"/>
      <c r="AG306" s="297"/>
      <c r="AH306" s="297"/>
      <c r="AI306" s="297"/>
      <c r="AJ306" s="301"/>
      <c r="AK306" s="211"/>
      <c r="AL306" s="211"/>
      <c r="AM306" s="355"/>
      <c r="AN306" s="355"/>
      <c r="AO306" s="355"/>
      <c r="AP306" s="355"/>
      <c r="AQ306" s="355"/>
      <c r="AR306" s="355"/>
      <c r="AS306" s="355"/>
      <c r="AT306" s="355"/>
      <c r="AU306" s="355"/>
      <c r="AV306" s="355"/>
      <c r="AW306" s="355"/>
      <c r="AX306" s="355"/>
      <c r="AY306" s="355"/>
      <c r="AZ306" s="355"/>
      <c r="BA306" s="355"/>
      <c r="BB306" s="355"/>
      <c r="BC306" s="355"/>
      <c r="BD306" s="211"/>
      <c r="BF306" s="303"/>
    </row>
    <row r="307" spans="1:59" ht="16.149999999999999" customHeight="1">
      <c r="A307" s="211"/>
      <c r="B307" s="211"/>
      <c r="C307" s="778"/>
      <c r="D307" s="779"/>
      <c r="E307" s="779"/>
      <c r="F307" s="779"/>
      <c r="G307" s="779"/>
      <c r="H307" s="780"/>
      <c r="I307" s="540"/>
      <c r="J307" s="541"/>
      <c r="K307" s="541"/>
      <c r="L307" s="541"/>
      <c r="M307" s="541"/>
      <c r="N307" s="541"/>
      <c r="O307" s="541"/>
      <c r="P307" s="294"/>
      <c r="Q307" s="298"/>
      <c r="R307" s="297"/>
      <c r="S307" s="297" t="s">
        <v>179</v>
      </c>
      <c r="T307" s="297"/>
      <c r="U307" s="297"/>
      <c r="V307" s="297"/>
      <c r="W307" s="297"/>
      <c r="X307" s="297"/>
      <c r="Y307" s="297"/>
      <c r="Z307" s="297"/>
      <c r="AA307" s="297"/>
      <c r="AB307" s="297"/>
      <c r="AC307" s="297"/>
      <c r="AD307" s="297"/>
      <c r="AE307" s="297"/>
      <c r="AF307" s="297"/>
      <c r="AG307" s="297"/>
      <c r="AH307" s="297"/>
      <c r="AI307" s="297"/>
      <c r="AJ307" s="301"/>
      <c r="AK307" s="211"/>
      <c r="AL307" s="211"/>
      <c r="AM307" s="355"/>
      <c r="AN307" s="355"/>
      <c r="AO307" s="355"/>
      <c r="AP307" s="355"/>
      <c r="AQ307" s="355"/>
      <c r="AR307" s="355"/>
      <c r="AS307" s="355"/>
      <c r="AT307" s="355"/>
      <c r="AU307" s="355"/>
      <c r="AV307" s="355"/>
      <c r="AW307" s="355"/>
      <c r="AX307" s="355"/>
      <c r="AY307" s="355"/>
      <c r="AZ307" s="355"/>
      <c r="BA307" s="355"/>
      <c r="BB307" s="355"/>
      <c r="BC307" s="355"/>
      <c r="BD307" s="211"/>
      <c r="BF307" s="303" t="b">
        <v>0</v>
      </c>
      <c r="BG307" s="121" t="s">
        <v>180</v>
      </c>
    </row>
    <row r="308" spans="1:59" ht="6" customHeight="1">
      <c r="A308" s="211"/>
      <c r="B308" s="211"/>
      <c r="C308" s="778"/>
      <c r="D308" s="779"/>
      <c r="E308" s="779"/>
      <c r="F308" s="779"/>
      <c r="G308" s="779"/>
      <c r="H308" s="780"/>
      <c r="I308" s="540"/>
      <c r="J308" s="541"/>
      <c r="K308" s="541"/>
      <c r="L308" s="541"/>
      <c r="M308" s="541"/>
      <c r="N308" s="541"/>
      <c r="O308" s="541"/>
      <c r="P308" s="294"/>
      <c r="Q308" s="297"/>
      <c r="R308" s="297"/>
      <c r="S308" s="297"/>
      <c r="T308" s="297"/>
      <c r="U308" s="297"/>
      <c r="V308" s="297"/>
      <c r="W308" s="297"/>
      <c r="X308" s="297"/>
      <c r="Y308" s="297"/>
      <c r="Z308" s="297"/>
      <c r="AA308" s="297"/>
      <c r="AB308" s="297"/>
      <c r="AC308" s="297"/>
      <c r="AD308" s="297"/>
      <c r="AE308" s="297"/>
      <c r="AF308" s="297"/>
      <c r="AG308" s="297"/>
      <c r="AH308" s="297"/>
      <c r="AI308" s="297"/>
      <c r="AJ308" s="301"/>
      <c r="AK308" s="211"/>
      <c r="AL308" s="211"/>
      <c r="AM308" s="355"/>
      <c r="AN308" s="355"/>
      <c r="AO308" s="355"/>
      <c r="AP308" s="355"/>
      <c r="AQ308" s="355"/>
      <c r="AR308" s="355"/>
      <c r="AS308" s="355"/>
      <c r="AT308" s="355"/>
      <c r="AU308" s="355"/>
      <c r="AV308" s="355"/>
      <c r="AW308" s="355"/>
      <c r="AX308" s="355"/>
      <c r="AY308" s="355"/>
      <c r="AZ308" s="355"/>
      <c r="BA308" s="355"/>
      <c r="BB308" s="355"/>
      <c r="BC308" s="355"/>
      <c r="BD308" s="211"/>
      <c r="BF308" s="303"/>
    </row>
    <row r="309" spans="1:59" ht="16.149999999999999" customHeight="1">
      <c r="A309" s="211"/>
      <c r="B309" s="211"/>
      <c r="C309" s="778"/>
      <c r="D309" s="779"/>
      <c r="E309" s="779"/>
      <c r="F309" s="779"/>
      <c r="G309" s="779"/>
      <c r="H309" s="780"/>
      <c r="I309" s="540"/>
      <c r="J309" s="541"/>
      <c r="K309" s="541"/>
      <c r="L309" s="541"/>
      <c r="M309" s="541"/>
      <c r="N309" s="541"/>
      <c r="O309" s="541"/>
      <c r="P309" s="294"/>
      <c r="Q309" s="298"/>
      <c r="R309" s="297"/>
      <c r="S309" s="750" t="s">
        <v>181</v>
      </c>
      <c r="T309" s="751"/>
      <c r="U309" s="751"/>
      <c r="V309" s="751"/>
      <c r="W309" s="751"/>
      <c r="X309" s="751"/>
      <c r="Y309" s="751"/>
      <c r="Z309" s="751"/>
      <c r="AA309" s="751"/>
      <c r="AB309" s="751"/>
      <c r="AC309" s="751"/>
      <c r="AD309" s="751"/>
      <c r="AE309" s="751"/>
      <c r="AF309" s="751"/>
      <c r="AG309" s="751"/>
      <c r="AH309" s="751"/>
      <c r="AI309" s="751"/>
      <c r="AJ309" s="752"/>
      <c r="AK309" s="211"/>
      <c r="AL309" s="211"/>
      <c r="AM309" s="211"/>
      <c r="AN309" s="211"/>
      <c r="AO309" s="211"/>
      <c r="AP309" s="211"/>
      <c r="AQ309" s="211"/>
      <c r="AR309" s="211"/>
      <c r="AS309" s="211"/>
      <c r="AT309" s="211"/>
      <c r="AU309" s="211"/>
      <c r="AV309" s="211"/>
      <c r="AW309" s="211"/>
      <c r="AX309" s="211"/>
      <c r="AY309" s="211"/>
      <c r="AZ309" s="211"/>
      <c r="BA309" s="211"/>
      <c r="BB309" s="211"/>
      <c r="BC309" s="211"/>
      <c r="BD309" s="211"/>
      <c r="BF309" s="303" t="b">
        <v>0</v>
      </c>
    </row>
    <row r="310" spans="1:59" ht="6" customHeight="1">
      <c r="A310" s="211"/>
      <c r="B310" s="211"/>
      <c r="C310" s="778"/>
      <c r="D310" s="779"/>
      <c r="E310" s="779"/>
      <c r="F310" s="779"/>
      <c r="G310" s="779"/>
      <c r="H310" s="780"/>
      <c r="I310" s="540"/>
      <c r="J310" s="541"/>
      <c r="K310" s="541"/>
      <c r="L310" s="541"/>
      <c r="M310" s="541"/>
      <c r="N310" s="541"/>
      <c r="O310" s="541"/>
      <c r="P310" s="294"/>
      <c r="Q310" s="297"/>
      <c r="R310" s="297"/>
      <c r="S310" s="297"/>
      <c r="T310" s="297"/>
      <c r="U310" s="297"/>
      <c r="V310" s="297"/>
      <c r="W310" s="297"/>
      <c r="X310" s="297"/>
      <c r="Y310" s="297"/>
      <c r="Z310" s="297"/>
      <c r="AA310" s="297"/>
      <c r="AB310" s="297"/>
      <c r="AC310" s="297"/>
      <c r="AD310" s="297"/>
      <c r="AE310" s="297"/>
      <c r="AF310" s="297"/>
      <c r="AG310" s="297"/>
      <c r="AH310" s="297"/>
      <c r="AI310" s="297"/>
      <c r="AJ310" s="301"/>
      <c r="AK310" s="211"/>
      <c r="AL310" s="211"/>
      <c r="AM310" s="211"/>
      <c r="AN310" s="211"/>
      <c r="AO310" s="211"/>
      <c r="AP310" s="211"/>
      <c r="AQ310" s="211"/>
      <c r="AR310" s="211"/>
      <c r="AS310" s="211"/>
      <c r="AT310" s="211"/>
      <c r="AU310" s="211"/>
      <c r="AV310" s="211"/>
      <c r="AW310" s="211"/>
      <c r="AX310" s="211"/>
      <c r="AY310" s="211"/>
      <c r="AZ310" s="211"/>
      <c r="BA310" s="211"/>
      <c r="BB310" s="211"/>
      <c r="BC310" s="211"/>
      <c r="BD310" s="211"/>
      <c r="BF310" s="303"/>
    </row>
    <row r="311" spans="1:59" ht="16.149999999999999" customHeight="1">
      <c r="A311" s="211"/>
      <c r="B311" s="211"/>
      <c r="C311" s="778"/>
      <c r="D311" s="779"/>
      <c r="E311" s="779"/>
      <c r="F311" s="779"/>
      <c r="G311" s="779"/>
      <c r="H311" s="780"/>
      <c r="I311" s="540"/>
      <c r="J311" s="541"/>
      <c r="K311" s="541"/>
      <c r="L311" s="541"/>
      <c r="M311" s="541"/>
      <c r="N311" s="541"/>
      <c r="O311" s="541"/>
      <c r="P311" s="294"/>
      <c r="Q311" s="298"/>
      <c r="R311" s="297"/>
      <c r="S311" s="297" t="s">
        <v>182</v>
      </c>
      <c r="T311" s="297"/>
      <c r="U311" s="297"/>
      <c r="V311" s="297"/>
      <c r="W311" s="297"/>
      <c r="X311" s="297"/>
      <c r="Y311" s="297"/>
      <c r="Z311" s="297"/>
      <c r="AA311" s="297"/>
      <c r="AB311" s="297"/>
      <c r="AC311" s="297"/>
      <c r="AD311" s="297"/>
      <c r="AE311" s="297"/>
      <c r="AF311" s="297"/>
      <c r="AG311" s="297"/>
      <c r="AH311" s="297"/>
      <c r="AI311" s="297"/>
      <c r="AJ311" s="301"/>
      <c r="AK311" s="211"/>
      <c r="AL311" s="211"/>
      <c r="AM311" s="211"/>
      <c r="AN311" s="211"/>
      <c r="AO311" s="211"/>
      <c r="AP311" s="211"/>
      <c r="AQ311" s="211"/>
      <c r="AR311" s="211"/>
      <c r="AS311" s="211"/>
      <c r="AT311" s="211"/>
      <c r="AU311" s="211"/>
      <c r="AV311" s="211"/>
      <c r="AW311" s="211"/>
      <c r="AX311" s="211"/>
      <c r="AY311" s="211"/>
      <c r="AZ311" s="211"/>
      <c r="BA311" s="211"/>
      <c r="BB311" s="211"/>
      <c r="BC311" s="211"/>
      <c r="BD311" s="211"/>
      <c r="BF311" s="303" t="b">
        <v>0</v>
      </c>
    </row>
    <row r="312" spans="1:59" ht="6" customHeight="1">
      <c r="A312" s="211"/>
      <c r="B312" s="211"/>
      <c r="C312" s="778"/>
      <c r="D312" s="779"/>
      <c r="E312" s="779"/>
      <c r="F312" s="779"/>
      <c r="G312" s="779"/>
      <c r="H312" s="780"/>
      <c r="I312" s="540"/>
      <c r="J312" s="541"/>
      <c r="K312" s="541"/>
      <c r="L312" s="541"/>
      <c r="M312" s="541"/>
      <c r="N312" s="541"/>
      <c r="O312" s="541"/>
      <c r="P312" s="295"/>
      <c r="Q312" s="299"/>
      <c r="R312" s="299"/>
      <c r="S312" s="299"/>
      <c r="T312" s="299"/>
      <c r="U312" s="299"/>
      <c r="V312" s="299"/>
      <c r="W312" s="299"/>
      <c r="X312" s="299"/>
      <c r="Y312" s="299"/>
      <c r="Z312" s="299"/>
      <c r="AA312" s="299"/>
      <c r="AB312" s="299"/>
      <c r="AC312" s="299"/>
      <c r="AD312" s="299"/>
      <c r="AE312" s="299"/>
      <c r="AF312" s="299"/>
      <c r="AG312" s="299"/>
      <c r="AH312" s="299"/>
      <c r="AI312" s="299"/>
      <c r="AJ312" s="302"/>
      <c r="AK312" s="211"/>
      <c r="AL312" s="211"/>
      <c r="AM312" s="211"/>
      <c r="AN312" s="211"/>
      <c r="AO312" s="211"/>
      <c r="AP312" s="211"/>
      <c r="AQ312" s="211"/>
      <c r="AR312" s="211"/>
      <c r="AS312" s="211"/>
      <c r="AT312" s="211"/>
      <c r="AU312" s="211"/>
      <c r="AV312" s="211"/>
      <c r="AW312" s="211"/>
      <c r="AX312" s="211"/>
      <c r="AY312" s="211"/>
      <c r="AZ312" s="211"/>
      <c r="BA312" s="211"/>
      <c r="BB312" s="211"/>
      <c r="BC312" s="211"/>
      <c r="BD312" s="211"/>
    </row>
    <row r="313" spans="1:59" ht="16.149999999999999" customHeight="1">
      <c r="A313" s="211"/>
      <c r="B313" s="211"/>
      <c r="C313" s="778"/>
      <c r="D313" s="779"/>
      <c r="E313" s="779"/>
      <c r="F313" s="779"/>
      <c r="G313" s="779"/>
      <c r="H313" s="780"/>
      <c r="I313" s="540"/>
      <c r="J313" s="541"/>
      <c r="K313" s="541"/>
      <c r="L313" s="541"/>
      <c r="M313" s="541"/>
      <c r="N313" s="541"/>
      <c r="O313" s="541"/>
      <c r="P313" s="296" t="s">
        <v>171</v>
      </c>
      <c r="Q313" s="211"/>
      <c r="R313" s="297"/>
      <c r="S313" s="297"/>
      <c r="T313" s="297"/>
      <c r="U313" s="297"/>
      <c r="V313" s="297"/>
      <c r="W313" s="297"/>
      <c r="X313" s="297"/>
      <c r="Y313" s="297"/>
      <c r="Z313" s="297"/>
      <c r="AA313" s="297"/>
      <c r="AB313" s="297"/>
      <c r="AC313" s="297"/>
      <c r="AD313" s="297"/>
      <c r="AE313" s="297"/>
      <c r="AF313" s="297"/>
      <c r="AG313" s="297"/>
      <c r="AH313" s="297"/>
      <c r="AI313" s="297"/>
      <c r="AJ313" s="301"/>
      <c r="AK313" s="211"/>
      <c r="AL313" s="211"/>
      <c r="AM313" s="211"/>
      <c r="AN313" s="211"/>
      <c r="AO313" s="211"/>
      <c r="AP313" s="211"/>
      <c r="AQ313" s="211"/>
      <c r="AR313" s="211"/>
      <c r="AS313" s="211"/>
      <c r="AT313" s="211"/>
      <c r="AU313" s="211"/>
      <c r="AV313" s="211"/>
      <c r="AW313" s="211"/>
      <c r="AX313" s="211"/>
      <c r="AY313" s="211"/>
      <c r="AZ313" s="211"/>
      <c r="BA313" s="211"/>
      <c r="BB313" s="211"/>
      <c r="BC313" s="211"/>
      <c r="BD313" s="211"/>
    </row>
    <row r="314" spans="1:59" ht="16.149999999999999" customHeight="1">
      <c r="A314" s="211"/>
      <c r="B314" s="211"/>
      <c r="C314" s="778"/>
      <c r="D314" s="779"/>
      <c r="E314" s="779"/>
      <c r="F314" s="779"/>
      <c r="G314" s="779"/>
      <c r="H314" s="780"/>
      <c r="I314" s="540"/>
      <c r="J314" s="541"/>
      <c r="K314" s="541"/>
      <c r="L314" s="541"/>
      <c r="M314" s="541"/>
      <c r="N314" s="541"/>
      <c r="O314" s="541"/>
      <c r="P314" s="524"/>
      <c r="Q314" s="525"/>
      <c r="R314" s="525"/>
      <c r="S314" s="525"/>
      <c r="T314" s="525"/>
      <c r="U314" s="525"/>
      <c r="V314" s="525"/>
      <c r="W314" s="525"/>
      <c r="X314" s="525"/>
      <c r="Y314" s="525"/>
      <c r="Z314" s="525"/>
      <c r="AA314" s="525"/>
      <c r="AB314" s="525"/>
      <c r="AC314" s="525"/>
      <c r="AD314" s="525"/>
      <c r="AE314" s="525"/>
      <c r="AF314" s="525"/>
      <c r="AG314" s="525"/>
      <c r="AH314" s="525"/>
      <c r="AI314" s="525"/>
      <c r="AJ314" s="526"/>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row>
    <row r="315" spans="1:59" ht="16.149999999999999" customHeight="1">
      <c r="A315" s="211"/>
      <c r="B315" s="211"/>
      <c r="C315" s="778"/>
      <c r="D315" s="779"/>
      <c r="E315" s="779"/>
      <c r="F315" s="779"/>
      <c r="G315" s="779"/>
      <c r="H315" s="780"/>
      <c r="I315" s="540"/>
      <c r="J315" s="541"/>
      <c r="K315" s="541"/>
      <c r="L315" s="541"/>
      <c r="M315" s="541"/>
      <c r="N315" s="541"/>
      <c r="O315" s="541"/>
      <c r="P315" s="527"/>
      <c r="Q315" s="528"/>
      <c r="R315" s="528"/>
      <c r="S315" s="528"/>
      <c r="T315" s="528"/>
      <c r="U315" s="528"/>
      <c r="V315" s="528"/>
      <c r="W315" s="528"/>
      <c r="X315" s="528"/>
      <c r="Y315" s="528"/>
      <c r="Z315" s="528"/>
      <c r="AA315" s="528"/>
      <c r="AB315" s="528"/>
      <c r="AC315" s="528"/>
      <c r="AD315" s="528"/>
      <c r="AE315" s="528"/>
      <c r="AF315" s="528"/>
      <c r="AG315" s="528"/>
      <c r="AH315" s="528"/>
      <c r="AI315" s="528"/>
      <c r="AJ315" s="529"/>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row>
    <row r="316" spans="1:59" ht="16.149999999999999" customHeight="1">
      <c r="A316" s="211"/>
      <c r="B316" s="211"/>
      <c r="C316" s="778"/>
      <c r="D316" s="779"/>
      <c r="E316" s="779"/>
      <c r="F316" s="779"/>
      <c r="G316" s="779"/>
      <c r="H316" s="780"/>
      <c r="I316" s="540"/>
      <c r="J316" s="541"/>
      <c r="K316" s="541"/>
      <c r="L316" s="541"/>
      <c r="M316" s="541"/>
      <c r="N316" s="541"/>
      <c r="O316" s="541"/>
      <c r="P316" s="527"/>
      <c r="Q316" s="528"/>
      <c r="R316" s="528"/>
      <c r="S316" s="528"/>
      <c r="T316" s="528"/>
      <c r="U316" s="528"/>
      <c r="V316" s="528"/>
      <c r="W316" s="528"/>
      <c r="X316" s="528"/>
      <c r="Y316" s="528"/>
      <c r="Z316" s="528"/>
      <c r="AA316" s="528"/>
      <c r="AB316" s="528"/>
      <c r="AC316" s="528"/>
      <c r="AD316" s="528"/>
      <c r="AE316" s="528"/>
      <c r="AF316" s="528"/>
      <c r="AG316" s="528"/>
      <c r="AH316" s="528"/>
      <c r="AI316" s="528"/>
      <c r="AJ316" s="529"/>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row>
    <row r="317" spans="1:59" ht="16.149999999999999" customHeight="1">
      <c r="A317" s="211"/>
      <c r="B317" s="211"/>
      <c r="C317" s="778"/>
      <c r="D317" s="779"/>
      <c r="E317" s="779"/>
      <c r="F317" s="779"/>
      <c r="G317" s="779"/>
      <c r="H317" s="780"/>
      <c r="I317" s="540"/>
      <c r="J317" s="541"/>
      <c r="K317" s="541"/>
      <c r="L317" s="541"/>
      <c r="M317" s="541"/>
      <c r="N317" s="541"/>
      <c r="O317" s="541"/>
      <c r="P317" s="527"/>
      <c r="Q317" s="528"/>
      <c r="R317" s="528"/>
      <c r="S317" s="528"/>
      <c r="T317" s="528"/>
      <c r="U317" s="528"/>
      <c r="V317" s="528"/>
      <c r="W317" s="528"/>
      <c r="X317" s="528"/>
      <c r="Y317" s="528"/>
      <c r="Z317" s="528"/>
      <c r="AA317" s="528"/>
      <c r="AB317" s="528"/>
      <c r="AC317" s="528"/>
      <c r="AD317" s="528"/>
      <c r="AE317" s="528"/>
      <c r="AF317" s="528"/>
      <c r="AG317" s="528"/>
      <c r="AH317" s="528"/>
      <c r="AI317" s="528"/>
      <c r="AJ317" s="529"/>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row>
    <row r="318" spans="1:59" ht="16.149999999999999" customHeight="1">
      <c r="A318" s="211"/>
      <c r="B318" s="211"/>
      <c r="C318" s="778"/>
      <c r="D318" s="779"/>
      <c r="E318" s="779"/>
      <c r="F318" s="779"/>
      <c r="G318" s="779"/>
      <c r="H318" s="780"/>
      <c r="I318" s="540"/>
      <c r="J318" s="541"/>
      <c r="K318" s="541"/>
      <c r="L318" s="541"/>
      <c r="M318" s="541"/>
      <c r="N318" s="541"/>
      <c r="O318" s="541"/>
      <c r="P318" s="527"/>
      <c r="Q318" s="528"/>
      <c r="R318" s="528"/>
      <c r="S318" s="528"/>
      <c r="T318" s="528"/>
      <c r="U318" s="528"/>
      <c r="V318" s="528"/>
      <c r="W318" s="528"/>
      <c r="X318" s="528"/>
      <c r="Y318" s="528"/>
      <c r="Z318" s="528"/>
      <c r="AA318" s="528"/>
      <c r="AB318" s="528"/>
      <c r="AC318" s="528"/>
      <c r="AD318" s="528"/>
      <c r="AE318" s="528"/>
      <c r="AF318" s="528"/>
      <c r="AG318" s="528"/>
      <c r="AH318" s="528"/>
      <c r="AI318" s="528"/>
      <c r="AJ318" s="529"/>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row>
    <row r="319" spans="1:59" ht="16.149999999999999" customHeight="1">
      <c r="A319" s="211"/>
      <c r="B319" s="211"/>
      <c r="C319" s="778"/>
      <c r="D319" s="779"/>
      <c r="E319" s="779"/>
      <c r="F319" s="779"/>
      <c r="G319" s="779"/>
      <c r="H319" s="780"/>
      <c r="I319" s="540"/>
      <c r="J319" s="541"/>
      <c r="K319" s="541"/>
      <c r="L319" s="541"/>
      <c r="M319" s="541"/>
      <c r="N319" s="541"/>
      <c r="O319" s="541"/>
      <c r="P319" s="527"/>
      <c r="Q319" s="528"/>
      <c r="R319" s="528"/>
      <c r="S319" s="528"/>
      <c r="T319" s="528"/>
      <c r="U319" s="528"/>
      <c r="V319" s="528"/>
      <c r="W319" s="528"/>
      <c r="X319" s="528"/>
      <c r="Y319" s="528"/>
      <c r="Z319" s="528"/>
      <c r="AA319" s="528"/>
      <c r="AB319" s="528"/>
      <c r="AC319" s="528"/>
      <c r="AD319" s="528"/>
      <c r="AE319" s="528"/>
      <c r="AF319" s="528"/>
      <c r="AG319" s="528"/>
      <c r="AH319" s="528"/>
      <c r="AI319" s="528"/>
      <c r="AJ319" s="529"/>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row>
    <row r="320" spans="1:59" ht="16.149999999999999" customHeight="1">
      <c r="A320" s="211"/>
      <c r="B320" s="211"/>
      <c r="C320" s="778"/>
      <c r="D320" s="779"/>
      <c r="E320" s="779"/>
      <c r="F320" s="779"/>
      <c r="G320" s="779"/>
      <c r="H320" s="780"/>
      <c r="I320" s="540"/>
      <c r="J320" s="541"/>
      <c r="K320" s="541"/>
      <c r="L320" s="541"/>
      <c r="M320" s="541"/>
      <c r="N320" s="541"/>
      <c r="O320" s="541"/>
      <c r="P320" s="527"/>
      <c r="Q320" s="528"/>
      <c r="R320" s="528"/>
      <c r="S320" s="528"/>
      <c r="T320" s="528"/>
      <c r="U320" s="528"/>
      <c r="V320" s="528"/>
      <c r="W320" s="528"/>
      <c r="X320" s="528"/>
      <c r="Y320" s="528"/>
      <c r="Z320" s="528"/>
      <c r="AA320" s="528"/>
      <c r="AB320" s="528"/>
      <c r="AC320" s="528"/>
      <c r="AD320" s="528"/>
      <c r="AE320" s="528"/>
      <c r="AF320" s="528"/>
      <c r="AG320" s="528"/>
      <c r="AH320" s="528"/>
      <c r="AI320" s="528"/>
      <c r="AJ320" s="529"/>
      <c r="AK320" s="211"/>
      <c r="AL320" s="211"/>
      <c r="AM320" s="211"/>
      <c r="AN320" s="211"/>
      <c r="AO320" s="211"/>
      <c r="AP320" s="211"/>
      <c r="AQ320" s="211"/>
      <c r="AR320" s="211"/>
      <c r="AS320" s="211"/>
      <c r="AT320" s="211"/>
      <c r="AU320" s="211"/>
      <c r="AV320" s="211"/>
      <c r="AW320" s="211"/>
      <c r="AX320" s="211"/>
      <c r="AY320" s="211"/>
      <c r="AZ320" s="211"/>
      <c r="BA320" s="211"/>
      <c r="BB320" s="211"/>
      <c r="BC320" s="211"/>
      <c r="BD320" s="211"/>
    </row>
    <row r="321" spans="1:59" ht="16.149999999999999" customHeight="1">
      <c r="A321" s="211"/>
      <c r="B321" s="211"/>
      <c r="C321" s="778"/>
      <c r="D321" s="779"/>
      <c r="E321" s="779"/>
      <c r="F321" s="779"/>
      <c r="G321" s="779"/>
      <c r="H321" s="780"/>
      <c r="I321" s="540"/>
      <c r="J321" s="541"/>
      <c r="K321" s="541"/>
      <c r="L321" s="541"/>
      <c r="M321" s="541"/>
      <c r="N321" s="541"/>
      <c r="O321" s="541"/>
      <c r="P321" s="527"/>
      <c r="Q321" s="528"/>
      <c r="R321" s="528"/>
      <c r="S321" s="528"/>
      <c r="T321" s="528"/>
      <c r="U321" s="528"/>
      <c r="V321" s="528"/>
      <c r="W321" s="528"/>
      <c r="X321" s="528"/>
      <c r="Y321" s="528"/>
      <c r="Z321" s="528"/>
      <c r="AA321" s="528"/>
      <c r="AB321" s="528"/>
      <c r="AC321" s="528"/>
      <c r="AD321" s="528"/>
      <c r="AE321" s="528"/>
      <c r="AF321" s="528"/>
      <c r="AG321" s="528"/>
      <c r="AH321" s="528"/>
      <c r="AI321" s="528"/>
      <c r="AJ321" s="529"/>
      <c r="AK321" s="211"/>
      <c r="AL321" s="211"/>
      <c r="AM321" s="211"/>
      <c r="AN321" s="211"/>
      <c r="AO321" s="211"/>
      <c r="AP321" s="211"/>
      <c r="AQ321" s="211"/>
      <c r="AR321" s="211"/>
      <c r="AS321" s="211"/>
      <c r="AT321" s="211"/>
      <c r="AU321" s="211"/>
      <c r="AV321" s="211"/>
      <c r="AW321" s="211"/>
      <c r="AX321" s="211"/>
      <c r="AY321" s="211"/>
      <c r="AZ321" s="211"/>
      <c r="BA321" s="211"/>
      <c r="BB321" s="211"/>
      <c r="BC321" s="211"/>
      <c r="BD321" s="211"/>
    </row>
    <row r="322" spans="1:59" ht="16.149999999999999" customHeight="1">
      <c r="A322" s="211"/>
      <c r="B322" s="211"/>
      <c r="C322" s="778"/>
      <c r="D322" s="779"/>
      <c r="E322" s="779"/>
      <c r="F322" s="779"/>
      <c r="G322" s="779"/>
      <c r="H322" s="780"/>
      <c r="I322" s="540"/>
      <c r="J322" s="541"/>
      <c r="K322" s="541"/>
      <c r="L322" s="541"/>
      <c r="M322" s="541"/>
      <c r="N322" s="541"/>
      <c r="O322" s="541"/>
      <c r="P322" s="527"/>
      <c r="Q322" s="528"/>
      <c r="R322" s="528"/>
      <c r="S322" s="528"/>
      <c r="T322" s="528"/>
      <c r="U322" s="528"/>
      <c r="V322" s="528"/>
      <c r="W322" s="528"/>
      <c r="X322" s="528"/>
      <c r="Y322" s="528"/>
      <c r="Z322" s="528"/>
      <c r="AA322" s="528"/>
      <c r="AB322" s="528"/>
      <c r="AC322" s="528"/>
      <c r="AD322" s="528"/>
      <c r="AE322" s="528"/>
      <c r="AF322" s="528"/>
      <c r="AG322" s="528"/>
      <c r="AH322" s="528"/>
      <c r="AI322" s="528"/>
      <c r="AJ322" s="529"/>
      <c r="AK322" s="211"/>
      <c r="AL322" s="211"/>
      <c r="AM322" s="211"/>
      <c r="AN322" s="211"/>
      <c r="AO322" s="211"/>
      <c r="AP322" s="211"/>
      <c r="AQ322" s="211"/>
      <c r="AR322" s="211"/>
      <c r="AS322" s="211"/>
      <c r="AT322" s="211"/>
      <c r="AU322" s="211"/>
      <c r="AV322" s="211"/>
      <c r="AW322" s="211"/>
      <c r="AX322" s="211"/>
      <c r="AY322" s="211"/>
      <c r="AZ322" s="211"/>
      <c r="BA322" s="211"/>
      <c r="BB322" s="211"/>
      <c r="BC322" s="211"/>
      <c r="BD322" s="211"/>
    </row>
    <row r="323" spans="1:59" ht="16.149999999999999" customHeight="1">
      <c r="A323" s="211"/>
      <c r="B323" s="211"/>
      <c r="C323" s="778"/>
      <c r="D323" s="779"/>
      <c r="E323" s="779"/>
      <c r="F323" s="779"/>
      <c r="G323" s="779"/>
      <c r="H323" s="780"/>
      <c r="I323" s="755"/>
      <c r="J323" s="756"/>
      <c r="K323" s="756"/>
      <c r="L323" s="756"/>
      <c r="M323" s="756"/>
      <c r="N323" s="756"/>
      <c r="O323" s="756"/>
      <c r="P323" s="530"/>
      <c r="Q323" s="531"/>
      <c r="R323" s="531"/>
      <c r="S323" s="531"/>
      <c r="T323" s="531"/>
      <c r="U323" s="531"/>
      <c r="V323" s="531"/>
      <c r="W323" s="531"/>
      <c r="X323" s="531"/>
      <c r="Y323" s="531"/>
      <c r="Z323" s="531"/>
      <c r="AA323" s="531"/>
      <c r="AB323" s="531"/>
      <c r="AC323" s="531"/>
      <c r="AD323" s="531"/>
      <c r="AE323" s="531"/>
      <c r="AF323" s="531"/>
      <c r="AG323" s="531"/>
      <c r="AH323" s="531"/>
      <c r="AI323" s="531"/>
      <c r="AJ323" s="532"/>
      <c r="AK323" s="211"/>
      <c r="AL323" s="211"/>
      <c r="AM323" s="211"/>
      <c r="AN323" s="211"/>
      <c r="AO323" s="211"/>
      <c r="AP323" s="211"/>
      <c r="AQ323" s="211"/>
      <c r="AR323" s="211"/>
      <c r="AS323" s="211"/>
      <c r="AT323" s="211"/>
      <c r="AU323" s="211"/>
      <c r="AV323" s="211"/>
      <c r="AW323" s="211"/>
      <c r="AX323" s="211"/>
      <c r="AY323" s="211"/>
      <c r="AZ323" s="211"/>
      <c r="BA323" s="211"/>
      <c r="BB323" s="211"/>
      <c r="BC323" s="211"/>
      <c r="BD323" s="211"/>
    </row>
    <row r="324" spans="1:59" ht="6" customHeight="1">
      <c r="A324" s="211"/>
      <c r="B324" s="211"/>
      <c r="C324" s="778"/>
      <c r="D324" s="779"/>
      <c r="E324" s="779"/>
      <c r="F324" s="779"/>
      <c r="G324" s="779"/>
      <c r="H324" s="780"/>
      <c r="I324" s="538" t="s">
        <v>183</v>
      </c>
      <c r="J324" s="539"/>
      <c r="K324" s="539"/>
      <c r="L324" s="539"/>
      <c r="M324" s="539"/>
      <c r="N324" s="539"/>
      <c r="O324" s="539"/>
      <c r="P324" s="294"/>
      <c r="Q324" s="297"/>
      <c r="R324" s="297"/>
      <c r="S324" s="297"/>
      <c r="T324" s="297"/>
      <c r="U324" s="297"/>
      <c r="V324" s="297"/>
      <c r="W324" s="297"/>
      <c r="X324" s="297"/>
      <c r="Y324" s="297"/>
      <c r="Z324" s="297"/>
      <c r="AA324" s="297"/>
      <c r="AB324" s="297"/>
      <c r="AC324" s="297"/>
      <c r="AD324" s="297"/>
      <c r="AE324" s="297"/>
      <c r="AF324" s="297"/>
      <c r="AG324" s="297"/>
      <c r="AH324" s="297"/>
      <c r="AI324" s="297"/>
      <c r="AJ324" s="301"/>
      <c r="AK324" s="211"/>
      <c r="AL324" s="211"/>
      <c r="AM324" s="211"/>
      <c r="AN324" s="211"/>
      <c r="AO324" s="211"/>
      <c r="AP324" s="211"/>
      <c r="AQ324" s="211"/>
      <c r="AR324" s="211"/>
      <c r="AS324" s="211"/>
      <c r="AT324" s="211"/>
      <c r="AU324" s="211"/>
      <c r="AV324" s="211"/>
      <c r="AW324" s="211"/>
      <c r="AX324" s="211"/>
      <c r="AY324" s="211"/>
      <c r="AZ324" s="211"/>
      <c r="BA324" s="211"/>
      <c r="BB324" s="211"/>
      <c r="BC324" s="211"/>
      <c r="BD324" s="211"/>
    </row>
    <row r="325" spans="1:59" ht="16.149999999999999" customHeight="1">
      <c r="A325" s="211"/>
      <c r="B325" s="211"/>
      <c r="C325" s="778"/>
      <c r="D325" s="779"/>
      <c r="E325" s="779"/>
      <c r="F325" s="779"/>
      <c r="G325" s="779"/>
      <c r="H325" s="780"/>
      <c r="I325" s="540"/>
      <c r="J325" s="541"/>
      <c r="K325" s="541"/>
      <c r="L325" s="541"/>
      <c r="M325" s="541"/>
      <c r="N325" s="541"/>
      <c r="O325" s="541"/>
      <c r="P325" s="294"/>
      <c r="Q325" s="298"/>
      <c r="R325" s="297"/>
      <c r="S325" s="297" t="s">
        <v>184</v>
      </c>
      <c r="T325" s="297"/>
      <c r="U325" s="297"/>
      <c r="V325" s="297"/>
      <c r="W325" s="297"/>
      <c r="X325" s="297"/>
      <c r="Y325" s="297"/>
      <c r="Z325" s="297"/>
      <c r="AA325" s="297"/>
      <c r="AB325" s="297"/>
      <c r="AC325" s="297"/>
      <c r="AD325" s="297"/>
      <c r="AE325" s="297"/>
      <c r="AF325" s="297"/>
      <c r="AG325" s="297"/>
      <c r="AH325" s="297"/>
      <c r="AI325" s="297"/>
      <c r="AJ325" s="301"/>
      <c r="AK325" s="211"/>
      <c r="AL325" s="211"/>
      <c r="AM325" s="211"/>
      <c r="AN325" s="211"/>
      <c r="AO325" s="211"/>
      <c r="AP325" s="211"/>
      <c r="AQ325" s="211"/>
      <c r="AR325" s="211"/>
      <c r="AS325" s="211"/>
      <c r="AT325" s="211"/>
      <c r="AU325" s="211"/>
      <c r="AV325" s="211"/>
      <c r="AW325" s="211"/>
      <c r="AX325" s="211"/>
      <c r="AY325" s="211"/>
      <c r="AZ325" s="211"/>
      <c r="BA325" s="211"/>
      <c r="BB325" s="211"/>
      <c r="BC325" s="211"/>
      <c r="BD325" s="211"/>
      <c r="BF325" s="303" t="b">
        <v>0</v>
      </c>
    </row>
    <row r="326" spans="1:59" ht="6" customHeight="1">
      <c r="A326" s="211"/>
      <c r="B326" s="211"/>
      <c r="C326" s="778"/>
      <c r="D326" s="779"/>
      <c r="E326" s="779"/>
      <c r="F326" s="779"/>
      <c r="G326" s="779"/>
      <c r="H326" s="780"/>
      <c r="I326" s="540"/>
      <c r="J326" s="541"/>
      <c r="K326" s="541"/>
      <c r="L326" s="541"/>
      <c r="M326" s="541"/>
      <c r="N326" s="541"/>
      <c r="O326" s="541"/>
      <c r="P326" s="294"/>
      <c r="Q326" s="297"/>
      <c r="R326" s="297"/>
      <c r="S326" s="297"/>
      <c r="T326" s="297"/>
      <c r="U326" s="297"/>
      <c r="V326" s="297"/>
      <c r="W326" s="297"/>
      <c r="X326" s="297"/>
      <c r="Y326" s="297"/>
      <c r="Z326" s="297"/>
      <c r="AA326" s="297"/>
      <c r="AB326" s="297"/>
      <c r="AC326" s="297"/>
      <c r="AD326" s="297"/>
      <c r="AE326" s="297"/>
      <c r="AF326" s="297"/>
      <c r="AG326" s="297"/>
      <c r="AH326" s="297"/>
      <c r="AI326" s="297"/>
      <c r="AJ326" s="301"/>
      <c r="AK326" s="211"/>
      <c r="AL326" s="211"/>
      <c r="AM326" s="211"/>
      <c r="AN326" s="211"/>
      <c r="AO326" s="211"/>
      <c r="AP326" s="211"/>
      <c r="AQ326" s="211"/>
      <c r="AR326" s="211"/>
      <c r="AS326" s="211"/>
      <c r="AT326" s="211"/>
      <c r="AU326" s="211"/>
      <c r="AV326" s="211"/>
      <c r="AW326" s="211"/>
      <c r="AX326" s="211"/>
      <c r="AY326" s="211"/>
      <c r="AZ326" s="211"/>
      <c r="BA326" s="211"/>
      <c r="BB326" s="211"/>
      <c r="BC326" s="211"/>
      <c r="BD326" s="211"/>
      <c r="BF326" s="303"/>
    </row>
    <row r="327" spans="1:59" ht="16.149999999999999" customHeight="1">
      <c r="A327" s="211"/>
      <c r="B327" s="211"/>
      <c r="C327" s="778"/>
      <c r="D327" s="779"/>
      <c r="E327" s="779"/>
      <c r="F327" s="779"/>
      <c r="G327" s="779"/>
      <c r="H327" s="780"/>
      <c r="I327" s="540"/>
      <c r="J327" s="541"/>
      <c r="K327" s="541"/>
      <c r="L327" s="541"/>
      <c r="M327" s="541"/>
      <c r="N327" s="541"/>
      <c r="O327" s="541"/>
      <c r="P327" s="294"/>
      <c r="Q327" s="298"/>
      <c r="R327" s="297"/>
      <c r="S327" s="297" t="s">
        <v>185</v>
      </c>
      <c r="T327" s="297"/>
      <c r="U327" s="297"/>
      <c r="V327" s="297"/>
      <c r="W327" s="297"/>
      <c r="X327" s="297"/>
      <c r="Y327" s="297"/>
      <c r="Z327" s="297"/>
      <c r="AA327" s="297"/>
      <c r="AB327" s="297"/>
      <c r="AC327" s="297"/>
      <c r="AD327" s="297"/>
      <c r="AE327" s="297"/>
      <c r="AF327" s="297"/>
      <c r="AG327" s="297"/>
      <c r="AH327" s="297"/>
      <c r="AI327" s="297"/>
      <c r="AJ327" s="301"/>
      <c r="AK327" s="211"/>
      <c r="AL327" s="211"/>
      <c r="AM327" s="355" t="s">
        <v>178</v>
      </c>
      <c r="AN327" s="355"/>
      <c r="AO327" s="355"/>
      <c r="AP327" s="355"/>
      <c r="AQ327" s="355"/>
      <c r="AR327" s="355"/>
      <c r="AS327" s="355"/>
      <c r="AT327" s="355"/>
      <c r="AU327" s="355"/>
      <c r="AV327" s="355"/>
      <c r="AW327" s="355"/>
      <c r="AX327" s="355"/>
      <c r="AY327" s="355"/>
      <c r="AZ327" s="355"/>
      <c r="BA327" s="355"/>
      <c r="BB327" s="355"/>
      <c r="BC327" s="355"/>
      <c r="BD327" s="211"/>
      <c r="BF327" s="303" t="b">
        <v>0</v>
      </c>
    </row>
    <row r="328" spans="1:59" ht="6" customHeight="1">
      <c r="A328" s="211"/>
      <c r="B328" s="211"/>
      <c r="C328" s="778"/>
      <c r="D328" s="779"/>
      <c r="E328" s="779"/>
      <c r="F328" s="779"/>
      <c r="G328" s="779"/>
      <c r="H328" s="780"/>
      <c r="I328" s="540"/>
      <c r="J328" s="541"/>
      <c r="K328" s="541"/>
      <c r="L328" s="541"/>
      <c r="M328" s="541"/>
      <c r="N328" s="541"/>
      <c r="O328" s="541"/>
      <c r="P328" s="294"/>
      <c r="Q328" s="297"/>
      <c r="R328" s="297"/>
      <c r="S328" s="297"/>
      <c r="T328" s="297"/>
      <c r="U328" s="297"/>
      <c r="V328" s="297"/>
      <c r="W328" s="297"/>
      <c r="X328" s="297"/>
      <c r="Y328" s="297"/>
      <c r="Z328" s="297"/>
      <c r="AA328" s="297"/>
      <c r="AB328" s="297"/>
      <c r="AC328" s="297"/>
      <c r="AD328" s="297"/>
      <c r="AE328" s="297"/>
      <c r="AF328" s="297"/>
      <c r="AG328" s="297"/>
      <c r="AH328" s="297"/>
      <c r="AI328" s="297"/>
      <c r="AJ328" s="301"/>
      <c r="AK328" s="211"/>
      <c r="AL328" s="211"/>
      <c r="AM328" s="355"/>
      <c r="AN328" s="355"/>
      <c r="AO328" s="355"/>
      <c r="AP328" s="355"/>
      <c r="AQ328" s="355"/>
      <c r="AR328" s="355"/>
      <c r="AS328" s="355"/>
      <c r="AT328" s="355"/>
      <c r="AU328" s="355"/>
      <c r="AV328" s="355"/>
      <c r="AW328" s="355"/>
      <c r="AX328" s="355"/>
      <c r="AY328" s="355"/>
      <c r="AZ328" s="355"/>
      <c r="BA328" s="355"/>
      <c r="BB328" s="355"/>
      <c r="BC328" s="355"/>
      <c r="BD328" s="211"/>
      <c r="BF328" s="303"/>
    </row>
    <row r="329" spans="1:59" ht="16.149999999999999" customHeight="1">
      <c r="A329" s="211"/>
      <c r="B329" s="211"/>
      <c r="C329" s="778"/>
      <c r="D329" s="779"/>
      <c r="E329" s="779"/>
      <c r="F329" s="779"/>
      <c r="G329" s="779"/>
      <c r="H329" s="780"/>
      <c r="I329" s="540"/>
      <c r="J329" s="541"/>
      <c r="K329" s="541"/>
      <c r="L329" s="541"/>
      <c r="M329" s="541"/>
      <c r="N329" s="541"/>
      <c r="O329" s="541"/>
      <c r="P329" s="294"/>
      <c r="Q329" s="298"/>
      <c r="R329" s="297"/>
      <c r="S329" s="297" t="s">
        <v>186</v>
      </c>
      <c r="T329" s="297"/>
      <c r="U329" s="297"/>
      <c r="V329" s="297"/>
      <c r="W329" s="297"/>
      <c r="X329" s="297"/>
      <c r="Y329" s="297"/>
      <c r="Z329" s="297"/>
      <c r="AA329" s="297"/>
      <c r="AB329" s="297"/>
      <c r="AC329" s="297"/>
      <c r="AD329" s="297"/>
      <c r="AE329" s="297"/>
      <c r="AF329" s="297"/>
      <c r="AG329" s="297"/>
      <c r="AH329" s="297"/>
      <c r="AI329" s="297"/>
      <c r="AJ329" s="301"/>
      <c r="AK329" s="211"/>
      <c r="AL329" s="211"/>
      <c r="AM329" s="355"/>
      <c r="AN329" s="355"/>
      <c r="AO329" s="355"/>
      <c r="AP329" s="355"/>
      <c r="AQ329" s="355"/>
      <c r="AR329" s="355"/>
      <c r="AS329" s="355"/>
      <c r="AT329" s="355"/>
      <c r="AU329" s="355"/>
      <c r="AV329" s="355"/>
      <c r="AW329" s="355"/>
      <c r="AX329" s="355"/>
      <c r="AY329" s="355"/>
      <c r="AZ329" s="355"/>
      <c r="BA329" s="355"/>
      <c r="BB329" s="355"/>
      <c r="BC329" s="355"/>
      <c r="BD329" s="211"/>
      <c r="BF329" s="303" t="b">
        <v>0</v>
      </c>
      <c r="BG329" s="121" t="s">
        <v>180</v>
      </c>
    </row>
    <row r="330" spans="1:59" ht="6" customHeight="1">
      <c r="A330" s="211"/>
      <c r="B330" s="211"/>
      <c r="C330" s="778"/>
      <c r="D330" s="779"/>
      <c r="E330" s="779"/>
      <c r="F330" s="779"/>
      <c r="G330" s="779"/>
      <c r="H330" s="780"/>
      <c r="I330" s="540"/>
      <c r="J330" s="541"/>
      <c r="K330" s="541"/>
      <c r="L330" s="541"/>
      <c r="M330" s="541"/>
      <c r="N330" s="541"/>
      <c r="O330" s="541"/>
      <c r="P330" s="294"/>
      <c r="Q330" s="297"/>
      <c r="R330" s="297"/>
      <c r="S330" s="297"/>
      <c r="T330" s="297"/>
      <c r="U330" s="297"/>
      <c r="V330" s="297"/>
      <c r="W330" s="297"/>
      <c r="X330" s="297"/>
      <c r="Y330" s="297"/>
      <c r="Z330" s="297"/>
      <c r="AA330" s="297"/>
      <c r="AB330" s="297"/>
      <c r="AC330" s="297"/>
      <c r="AD330" s="297"/>
      <c r="AE330" s="297"/>
      <c r="AF330" s="297"/>
      <c r="AG330" s="297"/>
      <c r="AH330" s="297"/>
      <c r="AI330" s="297"/>
      <c r="AJ330" s="301"/>
      <c r="AK330" s="211"/>
      <c r="AL330" s="211"/>
      <c r="AM330" s="355"/>
      <c r="AN330" s="355"/>
      <c r="AO330" s="355"/>
      <c r="AP330" s="355"/>
      <c r="AQ330" s="355"/>
      <c r="AR330" s="355"/>
      <c r="AS330" s="355"/>
      <c r="AT330" s="355"/>
      <c r="AU330" s="355"/>
      <c r="AV330" s="355"/>
      <c r="AW330" s="355"/>
      <c r="AX330" s="355"/>
      <c r="AY330" s="355"/>
      <c r="AZ330" s="355"/>
      <c r="BA330" s="355"/>
      <c r="BB330" s="355"/>
      <c r="BC330" s="355"/>
      <c r="BD330" s="211"/>
      <c r="BF330" s="303"/>
    </row>
    <row r="331" spans="1:59" ht="16.149999999999999" customHeight="1">
      <c r="A331" s="211"/>
      <c r="B331" s="211"/>
      <c r="C331" s="778"/>
      <c r="D331" s="779"/>
      <c r="E331" s="779"/>
      <c r="F331" s="779"/>
      <c r="G331" s="779"/>
      <c r="H331" s="780"/>
      <c r="I331" s="540"/>
      <c r="J331" s="541"/>
      <c r="K331" s="541"/>
      <c r="L331" s="541"/>
      <c r="M331" s="541"/>
      <c r="N331" s="541"/>
      <c r="O331" s="541"/>
      <c r="P331" s="294"/>
      <c r="Q331" s="298"/>
      <c r="R331" s="297"/>
      <c r="S331" s="297" t="s">
        <v>187</v>
      </c>
      <c r="T331" s="297"/>
      <c r="U331" s="297"/>
      <c r="V331" s="297"/>
      <c r="W331" s="297"/>
      <c r="X331" s="297"/>
      <c r="Y331" s="297"/>
      <c r="Z331" s="297"/>
      <c r="AA331" s="297"/>
      <c r="AB331" s="297"/>
      <c r="AC331" s="297"/>
      <c r="AD331" s="297"/>
      <c r="AE331" s="297"/>
      <c r="AF331" s="297"/>
      <c r="AG331" s="297"/>
      <c r="AH331" s="297"/>
      <c r="AI331" s="297"/>
      <c r="AJ331" s="30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F331" s="303" t="b">
        <v>0</v>
      </c>
    </row>
    <row r="332" spans="1:59" ht="6" customHeight="1">
      <c r="A332" s="211"/>
      <c r="B332" s="211"/>
      <c r="C332" s="778"/>
      <c r="D332" s="779"/>
      <c r="E332" s="779"/>
      <c r="F332" s="779"/>
      <c r="G332" s="779"/>
      <c r="H332" s="780"/>
      <c r="I332" s="540"/>
      <c r="J332" s="541"/>
      <c r="K332" s="541"/>
      <c r="L332" s="541"/>
      <c r="M332" s="541"/>
      <c r="N332" s="541"/>
      <c r="O332" s="541"/>
      <c r="P332" s="294"/>
      <c r="Q332" s="297"/>
      <c r="R332" s="297"/>
      <c r="S332" s="297"/>
      <c r="T332" s="297"/>
      <c r="U332" s="297"/>
      <c r="V332" s="297"/>
      <c r="W332" s="297"/>
      <c r="X332" s="297"/>
      <c r="Y332" s="297"/>
      <c r="Z332" s="297"/>
      <c r="AA332" s="297"/>
      <c r="AB332" s="297"/>
      <c r="AC332" s="297"/>
      <c r="AD332" s="297"/>
      <c r="AE332" s="297"/>
      <c r="AF332" s="297"/>
      <c r="AG332" s="297"/>
      <c r="AH332" s="297"/>
      <c r="AI332" s="297"/>
      <c r="AJ332" s="30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F332" s="303"/>
    </row>
    <row r="333" spans="1:59" ht="16.149999999999999" customHeight="1">
      <c r="A333" s="211"/>
      <c r="B333" s="211"/>
      <c r="C333" s="778"/>
      <c r="D333" s="779"/>
      <c r="E333" s="779"/>
      <c r="F333" s="779"/>
      <c r="G333" s="779"/>
      <c r="H333" s="780"/>
      <c r="I333" s="540"/>
      <c r="J333" s="541"/>
      <c r="K333" s="541"/>
      <c r="L333" s="541"/>
      <c r="M333" s="541"/>
      <c r="N333" s="541"/>
      <c r="O333" s="541"/>
      <c r="P333" s="294"/>
      <c r="Q333" s="298"/>
      <c r="R333" s="297"/>
      <c r="S333" s="297" t="s">
        <v>182</v>
      </c>
      <c r="T333" s="297"/>
      <c r="U333" s="297"/>
      <c r="V333" s="297"/>
      <c r="W333" s="297"/>
      <c r="X333" s="297"/>
      <c r="Y333" s="297"/>
      <c r="Z333" s="297"/>
      <c r="AA333" s="297"/>
      <c r="AB333" s="297"/>
      <c r="AC333" s="297"/>
      <c r="AD333" s="297"/>
      <c r="AE333" s="297"/>
      <c r="AF333" s="297"/>
      <c r="AG333" s="297"/>
      <c r="AH333" s="297"/>
      <c r="AI333" s="297"/>
      <c r="AJ333" s="30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F333" s="303" t="b">
        <v>0</v>
      </c>
    </row>
    <row r="334" spans="1:59" ht="6" customHeight="1">
      <c r="A334" s="211"/>
      <c r="B334" s="211"/>
      <c r="C334" s="778"/>
      <c r="D334" s="779"/>
      <c r="E334" s="779"/>
      <c r="F334" s="779"/>
      <c r="G334" s="779"/>
      <c r="H334" s="780"/>
      <c r="I334" s="540"/>
      <c r="J334" s="541"/>
      <c r="K334" s="541"/>
      <c r="L334" s="541"/>
      <c r="M334" s="541"/>
      <c r="N334" s="541"/>
      <c r="O334" s="541"/>
      <c r="P334" s="294"/>
      <c r="Q334" s="297"/>
      <c r="R334" s="297"/>
      <c r="S334" s="297"/>
      <c r="T334" s="297"/>
      <c r="U334" s="297"/>
      <c r="V334" s="297"/>
      <c r="W334" s="297"/>
      <c r="X334" s="297"/>
      <c r="Y334" s="297"/>
      <c r="Z334" s="297"/>
      <c r="AA334" s="297"/>
      <c r="AB334" s="297"/>
      <c r="AC334" s="297"/>
      <c r="AD334" s="297"/>
      <c r="AE334" s="297"/>
      <c r="AF334" s="297"/>
      <c r="AG334" s="297"/>
      <c r="AH334" s="297"/>
      <c r="AI334" s="297"/>
      <c r="AJ334" s="30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row>
    <row r="335" spans="1:59" ht="16.149999999999999" customHeight="1">
      <c r="A335" s="211"/>
      <c r="B335" s="211"/>
      <c r="C335" s="778"/>
      <c r="D335" s="779"/>
      <c r="E335" s="779"/>
      <c r="F335" s="779"/>
      <c r="G335" s="779"/>
      <c r="H335" s="780"/>
      <c r="I335" s="540"/>
      <c r="J335" s="541"/>
      <c r="K335" s="541"/>
      <c r="L335" s="541"/>
      <c r="M335" s="541"/>
      <c r="N335" s="541"/>
      <c r="O335" s="541"/>
      <c r="P335" s="294" t="s">
        <v>171</v>
      </c>
      <c r="Q335" s="297"/>
      <c r="R335" s="297"/>
      <c r="S335" s="211"/>
      <c r="T335" s="297"/>
      <c r="U335" s="297"/>
      <c r="V335" s="297"/>
      <c r="W335" s="297"/>
      <c r="X335" s="297"/>
      <c r="Y335" s="297"/>
      <c r="Z335" s="297"/>
      <c r="AA335" s="297"/>
      <c r="AB335" s="297"/>
      <c r="AC335" s="297"/>
      <c r="AD335" s="297"/>
      <c r="AE335" s="297"/>
      <c r="AF335" s="297"/>
      <c r="AG335" s="297"/>
      <c r="AH335" s="297"/>
      <c r="AI335" s="297"/>
      <c r="AJ335" s="30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row>
    <row r="336" spans="1:59" ht="16.149999999999999" customHeight="1">
      <c r="A336" s="211"/>
      <c r="B336" s="211"/>
      <c r="C336" s="778"/>
      <c r="D336" s="779"/>
      <c r="E336" s="779"/>
      <c r="F336" s="779"/>
      <c r="G336" s="779"/>
      <c r="H336" s="780"/>
      <c r="I336" s="540"/>
      <c r="J336" s="541"/>
      <c r="K336" s="541"/>
      <c r="L336" s="541"/>
      <c r="M336" s="541"/>
      <c r="N336" s="541"/>
      <c r="O336" s="541"/>
      <c r="P336" s="524"/>
      <c r="Q336" s="525"/>
      <c r="R336" s="525"/>
      <c r="S336" s="525"/>
      <c r="T336" s="525"/>
      <c r="U336" s="525"/>
      <c r="V336" s="525"/>
      <c r="W336" s="525"/>
      <c r="X336" s="525"/>
      <c r="Y336" s="525"/>
      <c r="Z336" s="525"/>
      <c r="AA336" s="525"/>
      <c r="AB336" s="525"/>
      <c r="AC336" s="525"/>
      <c r="AD336" s="525"/>
      <c r="AE336" s="525"/>
      <c r="AF336" s="525"/>
      <c r="AG336" s="525"/>
      <c r="AH336" s="525"/>
      <c r="AI336" s="525"/>
      <c r="AJ336" s="526"/>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row>
    <row r="337" spans="1:58" ht="16.149999999999999" customHeight="1">
      <c r="A337" s="211"/>
      <c r="B337" s="211"/>
      <c r="C337" s="778"/>
      <c r="D337" s="779"/>
      <c r="E337" s="779"/>
      <c r="F337" s="779"/>
      <c r="G337" s="779"/>
      <c r="H337" s="780"/>
      <c r="I337" s="540"/>
      <c r="J337" s="541"/>
      <c r="K337" s="541"/>
      <c r="L337" s="541"/>
      <c r="M337" s="541"/>
      <c r="N337" s="541"/>
      <c r="O337" s="541"/>
      <c r="P337" s="527"/>
      <c r="Q337" s="528"/>
      <c r="R337" s="528"/>
      <c r="S337" s="528"/>
      <c r="T337" s="528"/>
      <c r="U337" s="528"/>
      <c r="V337" s="528"/>
      <c r="W337" s="528"/>
      <c r="X337" s="528"/>
      <c r="Y337" s="528"/>
      <c r="Z337" s="528"/>
      <c r="AA337" s="528"/>
      <c r="AB337" s="528"/>
      <c r="AC337" s="528"/>
      <c r="AD337" s="528"/>
      <c r="AE337" s="528"/>
      <c r="AF337" s="528"/>
      <c r="AG337" s="528"/>
      <c r="AH337" s="528"/>
      <c r="AI337" s="528"/>
      <c r="AJ337" s="529"/>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row>
    <row r="338" spans="1:58" ht="16.149999999999999" customHeight="1">
      <c r="A338" s="211"/>
      <c r="B338" s="211"/>
      <c r="C338" s="778"/>
      <c r="D338" s="779"/>
      <c r="E338" s="779"/>
      <c r="F338" s="779"/>
      <c r="G338" s="779"/>
      <c r="H338" s="780"/>
      <c r="I338" s="540"/>
      <c r="J338" s="541"/>
      <c r="K338" s="541"/>
      <c r="L338" s="541"/>
      <c r="M338" s="541"/>
      <c r="N338" s="541"/>
      <c r="O338" s="541"/>
      <c r="P338" s="527"/>
      <c r="Q338" s="528"/>
      <c r="R338" s="528"/>
      <c r="S338" s="528"/>
      <c r="T338" s="528"/>
      <c r="U338" s="528"/>
      <c r="V338" s="528"/>
      <c r="W338" s="528"/>
      <c r="X338" s="528"/>
      <c r="Y338" s="528"/>
      <c r="Z338" s="528"/>
      <c r="AA338" s="528"/>
      <c r="AB338" s="528"/>
      <c r="AC338" s="528"/>
      <c r="AD338" s="528"/>
      <c r="AE338" s="528"/>
      <c r="AF338" s="528"/>
      <c r="AG338" s="528"/>
      <c r="AH338" s="528"/>
      <c r="AI338" s="528"/>
      <c r="AJ338" s="529"/>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row>
    <row r="339" spans="1:58" ht="16.149999999999999" customHeight="1">
      <c r="A339" s="211"/>
      <c r="B339" s="211"/>
      <c r="C339" s="778"/>
      <c r="D339" s="779"/>
      <c r="E339" s="779"/>
      <c r="F339" s="779"/>
      <c r="G339" s="779"/>
      <c r="H339" s="780"/>
      <c r="I339" s="540"/>
      <c r="J339" s="541"/>
      <c r="K339" s="541"/>
      <c r="L339" s="541"/>
      <c r="M339" s="541"/>
      <c r="N339" s="541"/>
      <c r="O339" s="541"/>
      <c r="P339" s="527"/>
      <c r="Q339" s="528"/>
      <c r="R339" s="528"/>
      <c r="S339" s="528"/>
      <c r="T339" s="528"/>
      <c r="U339" s="528"/>
      <c r="V339" s="528"/>
      <c r="W339" s="528"/>
      <c r="X339" s="528"/>
      <c r="Y339" s="528"/>
      <c r="Z339" s="528"/>
      <c r="AA339" s="528"/>
      <c r="AB339" s="528"/>
      <c r="AC339" s="528"/>
      <c r="AD339" s="528"/>
      <c r="AE339" s="528"/>
      <c r="AF339" s="528"/>
      <c r="AG339" s="528"/>
      <c r="AH339" s="528"/>
      <c r="AI339" s="528"/>
      <c r="AJ339" s="529"/>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row>
    <row r="340" spans="1:58" ht="16.149999999999999" customHeight="1">
      <c r="A340" s="211"/>
      <c r="B340" s="211"/>
      <c r="C340" s="778"/>
      <c r="D340" s="779"/>
      <c r="E340" s="779"/>
      <c r="F340" s="779"/>
      <c r="G340" s="779"/>
      <c r="H340" s="780"/>
      <c r="I340" s="540"/>
      <c r="J340" s="541"/>
      <c r="K340" s="541"/>
      <c r="L340" s="541"/>
      <c r="M340" s="541"/>
      <c r="N340" s="541"/>
      <c r="O340" s="541"/>
      <c r="P340" s="527"/>
      <c r="Q340" s="528"/>
      <c r="R340" s="528"/>
      <c r="S340" s="528"/>
      <c r="T340" s="528"/>
      <c r="U340" s="528"/>
      <c r="V340" s="528"/>
      <c r="W340" s="528"/>
      <c r="X340" s="528"/>
      <c r="Y340" s="528"/>
      <c r="Z340" s="528"/>
      <c r="AA340" s="528"/>
      <c r="AB340" s="528"/>
      <c r="AC340" s="528"/>
      <c r="AD340" s="528"/>
      <c r="AE340" s="528"/>
      <c r="AF340" s="528"/>
      <c r="AG340" s="528"/>
      <c r="AH340" s="528"/>
      <c r="AI340" s="528"/>
      <c r="AJ340" s="529"/>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row>
    <row r="341" spans="1:58" ht="16.149999999999999" customHeight="1">
      <c r="A341" s="211"/>
      <c r="B341" s="211"/>
      <c r="C341" s="778"/>
      <c r="D341" s="779"/>
      <c r="E341" s="779"/>
      <c r="F341" s="779"/>
      <c r="G341" s="779"/>
      <c r="H341" s="780"/>
      <c r="I341" s="540"/>
      <c r="J341" s="541"/>
      <c r="K341" s="541"/>
      <c r="L341" s="541"/>
      <c r="M341" s="541"/>
      <c r="N341" s="541"/>
      <c r="O341" s="541"/>
      <c r="P341" s="527"/>
      <c r="Q341" s="528"/>
      <c r="R341" s="528"/>
      <c r="S341" s="528"/>
      <c r="T341" s="528"/>
      <c r="U341" s="528"/>
      <c r="V341" s="528"/>
      <c r="W341" s="528"/>
      <c r="X341" s="528"/>
      <c r="Y341" s="528"/>
      <c r="Z341" s="528"/>
      <c r="AA341" s="528"/>
      <c r="AB341" s="528"/>
      <c r="AC341" s="528"/>
      <c r="AD341" s="528"/>
      <c r="AE341" s="528"/>
      <c r="AF341" s="528"/>
      <c r="AG341" s="528"/>
      <c r="AH341" s="528"/>
      <c r="AI341" s="528"/>
      <c r="AJ341" s="529"/>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row>
    <row r="342" spans="1:58" ht="16.149999999999999" customHeight="1">
      <c r="A342" s="211"/>
      <c r="B342" s="211"/>
      <c r="C342" s="778"/>
      <c r="D342" s="779"/>
      <c r="E342" s="779"/>
      <c r="F342" s="779"/>
      <c r="G342" s="779"/>
      <c r="H342" s="780"/>
      <c r="I342" s="540"/>
      <c r="J342" s="541"/>
      <c r="K342" s="541"/>
      <c r="L342" s="541"/>
      <c r="M342" s="541"/>
      <c r="N342" s="541"/>
      <c r="O342" s="541"/>
      <c r="P342" s="527"/>
      <c r="Q342" s="528"/>
      <c r="R342" s="528"/>
      <c r="S342" s="528"/>
      <c r="T342" s="528"/>
      <c r="U342" s="528"/>
      <c r="V342" s="528"/>
      <c r="W342" s="528"/>
      <c r="X342" s="528"/>
      <c r="Y342" s="528"/>
      <c r="Z342" s="528"/>
      <c r="AA342" s="528"/>
      <c r="AB342" s="528"/>
      <c r="AC342" s="528"/>
      <c r="AD342" s="528"/>
      <c r="AE342" s="528"/>
      <c r="AF342" s="528"/>
      <c r="AG342" s="528"/>
      <c r="AH342" s="528"/>
      <c r="AI342" s="528"/>
      <c r="AJ342" s="529"/>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row>
    <row r="343" spans="1:58" ht="16.149999999999999" customHeight="1">
      <c r="A343" s="211"/>
      <c r="B343" s="211"/>
      <c r="C343" s="778"/>
      <c r="D343" s="779"/>
      <c r="E343" s="779"/>
      <c r="F343" s="779"/>
      <c r="G343" s="779"/>
      <c r="H343" s="780"/>
      <c r="I343" s="540"/>
      <c r="J343" s="541"/>
      <c r="K343" s="541"/>
      <c r="L343" s="541"/>
      <c r="M343" s="541"/>
      <c r="N343" s="541"/>
      <c r="O343" s="541"/>
      <c r="P343" s="527"/>
      <c r="Q343" s="528"/>
      <c r="R343" s="528"/>
      <c r="S343" s="528"/>
      <c r="T343" s="528"/>
      <c r="U343" s="528"/>
      <c r="V343" s="528"/>
      <c r="W343" s="528"/>
      <c r="X343" s="528"/>
      <c r="Y343" s="528"/>
      <c r="Z343" s="528"/>
      <c r="AA343" s="528"/>
      <c r="AB343" s="528"/>
      <c r="AC343" s="528"/>
      <c r="AD343" s="528"/>
      <c r="AE343" s="528"/>
      <c r="AF343" s="528"/>
      <c r="AG343" s="528"/>
      <c r="AH343" s="528"/>
      <c r="AI343" s="528"/>
      <c r="AJ343" s="529"/>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row>
    <row r="344" spans="1:58" ht="16.149999999999999" customHeight="1">
      <c r="A344" s="211"/>
      <c r="B344" s="211"/>
      <c r="C344" s="778"/>
      <c r="D344" s="779"/>
      <c r="E344" s="779"/>
      <c r="F344" s="779"/>
      <c r="G344" s="779"/>
      <c r="H344" s="780"/>
      <c r="I344" s="540"/>
      <c r="J344" s="541"/>
      <c r="K344" s="541"/>
      <c r="L344" s="541"/>
      <c r="M344" s="541"/>
      <c r="N344" s="541"/>
      <c r="O344" s="541"/>
      <c r="P344" s="527"/>
      <c r="Q344" s="528"/>
      <c r="R344" s="528"/>
      <c r="S344" s="528"/>
      <c r="T344" s="528"/>
      <c r="U344" s="528"/>
      <c r="V344" s="528"/>
      <c r="W344" s="528"/>
      <c r="X344" s="528"/>
      <c r="Y344" s="528"/>
      <c r="Z344" s="528"/>
      <c r="AA344" s="528"/>
      <c r="AB344" s="528"/>
      <c r="AC344" s="528"/>
      <c r="AD344" s="528"/>
      <c r="AE344" s="528"/>
      <c r="AF344" s="528"/>
      <c r="AG344" s="528"/>
      <c r="AH344" s="528"/>
      <c r="AI344" s="528"/>
      <c r="AJ344" s="529"/>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row>
    <row r="345" spans="1:58" ht="16.149999999999999" customHeight="1">
      <c r="A345" s="211"/>
      <c r="B345" s="211"/>
      <c r="C345" s="778"/>
      <c r="D345" s="779"/>
      <c r="E345" s="779"/>
      <c r="F345" s="779"/>
      <c r="G345" s="779"/>
      <c r="H345" s="780"/>
      <c r="I345" s="540"/>
      <c r="J345" s="541"/>
      <c r="K345" s="541"/>
      <c r="L345" s="541"/>
      <c r="M345" s="541"/>
      <c r="N345" s="541"/>
      <c r="O345" s="541"/>
      <c r="P345" s="527"/>
      <c r="Q345" s="528"/>
      <c r="R345" s="528"/>
      <c r="S345" s="528"/>
      <c r="T345" s="528"/>
      <c r="U345" s="528"/>
      <c r="V345" s="528"/>
      <c r="W345" s="528"/>
      <c r="X345" s="528"/>
      <c r="Y345" s="528"/>
      <c r="Z345" s="528"/>
      <c r="AA345" s="528"/>
      <c r="AB345" s="528"/>
      <c r="AC345" s="528"/>
      <c r="AD345" s="528"/>
      <c r="AE345" s="528"/>
      <c r="AF345" s="528"/>
      <c r="AG345" s="528"/>
      <c r="AH345" s="528"/>
      <c r="AI345" s="528"/>
      <c r="AJ345" s="529"/>
      <c r="AK345" s="211"/>
      <c r="AL345" s="211"/>
      <c r="AM345" s="211"/>
      <c r="AN345" s="211"/>
      <c r="AO345" s="211"/>
      <c r="AP345" s="211"/>
      <c r="AQ345" s="211"/>
      <c r="AR345" s="211"/>
      <c r="AS345" s="211"/>
      <c r="AT345" s="211"/>
      <c r="AU345" s="211"/>
      <c r="AV345" s="211"/>
      <c r="AW345" s="211"/>
      <c r="AX345" s="211"/>
      <c r="AY345" s="211"/>
      <c r="AZ345" s="211"/>
      <c r="BA345" s="211"/>
      <c r="BB345" s="211"/>
      <c r="BC345" s="211"/>
      <c r="BD345" s="211"/>
    </row>
    <row r="346" spans="1:58" ht="16.149999999999999" customHeight="1">
      <c r="A346" s="211"/>
      <c r="B346" s="211"/>
      <c r="C346" s="778"/>
      <c r="D346" s="779"/>
      <c r="E346" s="779"/>
      <c r="F346" s="779"/>
      <c r="G346" s="779"/>
      <c r="H346" s="780"/>
      <c r="I346" s="540"/>
      <c r="J346" s="541"/>
      <c r="K346" s="541"/>
      <c r="L346" s="541"/>
      <c r="M346" s="541"/>
      <c r="N346" s="541"/>
      <c r="O346" s="541"/>
      <c r="P346" s="527"/>
      <c r="Q346" s="528"/>
      <c r="R346" s="528"/>
      <c r="S346" s="528"/>
      <c r="T346" s="528"/>
      <c r="U346" s="528"/>
      <c r="V346" s="528"/>
      <c r="W346" s="528"/>
      <c r="X346" s="528"/>
      <c r="Y346" s="528"/>
      <c r="Z346" s="528"/>
      <c r="AA346" s="528"/>
      <c r="AB346" s="528"/>
      <c r="AC346" s="528"/>
      <c r="AD346" s="528"/>
      <c r="AE346" s="528"/>
      <c r="AF346" s="528"/>
      <c r="AG346" s="528"/>
      <c r="AH346" s="528"/>
      <c r="AI346" s="528"/>
      <c r="AJ346" s="529"/>
      <c r="AK346" s="211"/>
      <c r="AL346" s="211"/>
      <c r="AM346" s="211"/>
      <c r="AN346" s="211"/>
      <c r="AO346" s="211"/>
      <c r="AP346" s="211"/>
      <c r="AQ346" s="211"/>
      <c r="AR346" s="211"/>
      <c r="AS346" s="211"/>
      <c r="AT346" s="211"/>
      <c r="AU346" s="211"/>
      <c r="AV346" s="211"/>
      <c r="AW346" s="211"/>
      <c r="AX346" s="211"/>
      <c r="AY346" s="211"/>
      <c r="AZ346" s="211"/>
      <c r="BA346" s="211"/>
      <c r="BB346" s="211"/>
      <c r="BC346" s="211"/>
      <c r="BD346" s="211"/>
    </row>
    <row r="347" spans="1:58" ht="16.149999999999999" customHeight="1">
      <c r="A347" s="211"/>
      <c r="B347" s="211"/>
      <c r="C347" s="778"/>
      <c r="D347" s="779"/>
      <c r="E347" s="779"/>
      <c r="F347" s="779"/>
      <c r="G347" s="779"/>
      <c r="H347" s="780"/>
      <c r="I347" s="540"/>
      <c r="J347" s="541"/>
      <c r="K347" s="541"/>
      <c r="L347" s="541"/>
      <c r="M347" s="541"/>
      <c r="N347" s="541"/>
      <c r="O347" s="541"/>
      <c r="P347" s="527"/>
      <c r="Q347" s="528"/>
      <c r="R347" s="528"/>
      <c r="S347" s="528"/>
      <c r="T347" s="528"/>
      <c r="U347" s="528"/>
      <c r="V347" s="528"/>
      <c r="W347" s="528"/>
      <c r="X347" s="528"/>
      <c r="Y347" s="528"/>
      <c r="Z347" s="528"/>
      <c r="AA347" s="528"/>
      <c r="AB347" s="528"/>
      <c r="AC347" s="528"/>
      <c r="AD347" s="528"/>
      <c r="AE347" s="528"/>
      <c r="AF347" s="528"/>
      <c r="AG347" s="528"/>
      <c r="AH347" s="528"/>
      <c r="AI347" s="528"/>
      <c r="AJ347" s="529"/>
      <c r="AK347" s="211"/>
      <c r="AL347" s="211"/>
      <c r="AM347" s="211"/>
      <c r="AN347" s="211"/>
      <c r="AO347" s="211"/>
      <c r="AP347" s="211"/>
      <c r="AQ347" s="211"/>
      <c r="AR347" s="211"/>
      <c r="AS347" s="211"/>
      <c r="AT347" s="211"/>
      <c r="AU347" s="211"/>
      <c r="AV347" s="211"/>
      <c r="AW347" s="211"/>
      <c r="AX347" s="211"/>
      <c r="AY347" s="211"/>
      <c r="AZ347" s="211"/>
      <c r="BA347" s="211"/>
      <c r="BB347" s="211"/>
      <c r="BC347" s="211"/>
      <c r="BD347" s="211"/>
    </row>
    <row r="348" spans="1:58" ht="16.149999999999999" customHeight="1" thickBot="1">
      <c r="A348" s="211"/>
      <c r="B348" s="211"/>
      <c r="C348" s="781"/>
      <c r="D348" s="782"/>
      <c r="E348" s="782"/>
      <c r="F348" s="782"/>
      <c r="G348" s="782"/>
      <c r="H348" s="783"/>
      <c r="I348" s="542"/>
      <c r="J348" s="543"/>
      <c r="K348" s="543"/>
      <c r="L348" s="543"/>
      <c r="M348" s="543"/>
      <c r="N348" s="543"/>
      <c r="O348" s="543"/>
      <c r="P348" s="530"/>
      <c r="Q348" s="531"/>
      <c r="R348" s="531"/>
      <c r="S348" s="531"/>
      <c r="T348" s="531"/>
      <c r="U348" s="531"/>
      <c r="V348" s="531"/>
      <c r="W348" s="531"/>
      <c r="X348" s="531"/>
      <c r="Y348" s="531"/>
      <c r="Z348" s="531"/>
      <c r="AA348" s="531"/>
      <c r="AB348" s="531"/>
      <c r="AC348" s="531"/>
      <c r="AD348" s="531"/>
      <c r="AE348" s="531"/>
      <c r="AF348" s="531"/>
      <c r="AG348" s="531"/>
      <c r="AH348" s="531"/>
      <c r="AI348" s="531"/>
      <c r="AJ348" s="532"/>
      <c r="AK348" s="211"/>
      <c r="AL348" s="211"/>
      <c r="AM348" s="211"/>
      <c r="AN348" s="211"/>
      <c r="AO348" s="211"/>
      <c r="AP348" s="211"/>
      <c r="AQ348" s="211"/>
      <c r="AR348" s="211"/>
      <c r="AS348" s="211"/>
      <c r="AT348" s="211"/>
      <c r="AU348" s="211"/>
      <c r="AV348" s="211"/>
      <c r="AW348" s="211"/>
      <c r="AX348" s="211"/>
      <c r="AY348" s="211"/>
      <c r="AZ348" s="211"/>
      <c r="BA348" s="211"/>
      <c r="BB348" s="211"/>
      <c r="BC348" s="211"/>
      <c r="BD348" s="211"/>
    </row>
    <row r="349" spans="1:58" ht="16.149999999999999" hidden="1" customHeight="1">
      <c r="A349" s="211"/>
      <c r="B349" s="211"/>
      <c r="C349" s="304" t="s">
        <v>135</v>
      </c>
      <c r="D349" s="221"/>
      <c r="E349" s="221"/>
      <c r="F349" s="221"/>
      <c r="G349" s="221"/>
      <c r="H349" s="221"/>
      <c r="I349" s="211"/>
      <c r="J349" s="211"/>
      <c r="K349" s="211"/>
      <c r="L349" s="211"/>
      <c r="M349" s="211"/>
      <c r="N349" s="211"/>
      <c r="O349" s="211"/>
      <c r="P349" s="211"/>
      <c r="Q349" s="211"/>
      <c r="R349" s="211"/>
      <c r="S349" s="211"/>
      <c r="T349" s="211"/>
      <c r="U349" s="211"/>
      <c r="V349" s="211"/>
      <c r="W349" s="211"/>
      <c r="X349" s="211"/>
      <c r="Y349" s="211"/>
      <c r="Z349" s="211"/>
      <c r="AA349" s="211"/>
      <c r="AB349" s="211"/>
      <c r="AC349" s="211"/>
      <c r="AD349" s="211"/>
      <c r="AE349" s="211"/>
      <c r="AF349" s="211"/>
      <c r="AG349" s="211"/>
      <c r="AH349" s="211"/>
      <c r="AI349" s="211"/>
      <c r="AJ349" s="211"/>
      <c r="AK349" s="211"/>
      <c r="AL349" s="211"/>
      <c r="AM349" s="211"/>
      <c r="AN349" s="211"/>
      <c r="AO349" s="211"/>
      <c r="AP349" s="211"/>
      <c r="AQ349" s="211"/>
      <c r="AR349" s="211"/>
      <c r="AS349" s="211"/>
      <c r="AT349" s="211"/>
      <c r="AU349" s="211"/>
      <c r="AV349" s="211"/>
      <c r="AW349" s="211"/>
      <c r="AX349" s="211"/>
      <c r="AY349" s="211"/>
      <c r="AZ349" s="211"/>
      <c r="BA349" s="211"/>
      <c r="BB349" s="211"/>
      <c r="BC349" s="211"/>
      <c r="BD349" s="211"/>
    </row>
    <row r="350" spans="1:58" ht="16.149999999999999" hidden="1" customHeight="1">
      <c r="A350" s="211"/>
      <c r="B350" s="211"/>
      <c r="C350" s="221"/>
      <c r="D350" s="221"/>
      <c r="E350" s="221"/>
      <c r="F350" s="221"/>
      <c r="G350" s="221"/>
      <c r="H350" s="221"/>
      <c r="I350" s="211"/>
      <c r="J350" s="211"/>
      <c r="K350" s="211"/>
      <c r="L350" s="211"/>
      <c r="M350" s="211"/>
      <c r="N350" s="211"/>
      <c r="O350" s="211"/>
      <c r="P350" s="211"/>
      <c r="Q350" s="211"/>
      <c r="R350" s="211"/>
      <c r="S350" s="211"/>
      <c r="T350" s="211"/>
      <c r="U350" s="211"/>
      <c r="V350" s="211"/>
      <c r="W350" s="211"/>
      <c r="X350" s="211"/>
      <c r="Y350" s="211"/>
      <c r="Z350" s="211"/>
      <c r="AA350" s="211"/>
      <c r="AB350" s="211"/>
      <c r="AC350" s="211"/>
      <c r="AD350" s="211"/>
      <c r="AE350" s="211"/>
      <c r="AF350" s="211"/>
      <c r="AG350" s="211"/>
      <c r="AH350" s="211"/>
      <c r="AI350" s="211"/>
      <c r="AJ350" s="211"/>
      <c r="AK350" s="211"/>
      <c r="AL350" s="211"/>
      <c r="AM350" s="211"/>
      <c r="AN350" s="211"/>
      <c r="AO350" s="211"/>
      <c r="AP350" s="211"/>
      <c r="AQ350" s="211"/>
      <c r="AR350" s="211"/>
      <c r="AS350" s="211"/>
      <c r="AT350" s="211"/>
      <c r="AU350" s="211"/>
      <c r="AV350" s="211"/>
      <c r="AW350" s="211"/>
      <c r="AX350" s="211"/>
      <c r="AY350" s="211"/>
      <c r="AZ350" s="211"/>
      <c r="BA350" s="211"/>
      <c r="BB350" s="211"/>
      <c r="BC350" s="211"/>
      <c r="BD350" s="211"/>
    </row>
    <row r="351" spans="1:58" ht="6" customHeight="1" thickBot="1">
      <c r="A351" s="211"/>
      <c r="B351" s="211"/>
      <c r="C351" s="509" t="s">
        <v>188</v>
      </c>
      <c r="D351" s="510"/>
      <c r="E351" s="510"/>
      <c r="F351" s="510"/>
      <c r="G351" s="510"/>
      <c r="H351" s="511"/>
      <c r="I351" s="305"/>
      <c r="J351" s="305"/>
      <c r="K351" s="305"/>
      <c r="L351" s="305"/>
      <c r="M351" s="305"/>
      <c r="N351" s="305"/>
      <c r="O351" s="305"/>
      <c r="P351" s="305"/>
      <c r="Q351" s="305"/>
      <c r="R351" s="305"/>
      <c r="S351" s="305"/>
      <c r="T351" s="305"/>
      <c r="U351" s="305"/>
      <c r="V351" s="305"/>
      <c r="W351" s="305"/>
      <c r="X351" s="305"/>
      <c r="Y351" s="305"/>
      <c r="Z351" s="305"/>
      <c r="AA351" s="305"/>
      <c r="AB351" s="305"/>
      <c r="AC351" s="305"/>
      <c r="AD351" s="305"/>
      <c r="AE351" s="305"/>
      <c r="AF351" s="305"/>
      <c r="AG351" s="305"/>
      <c r="AH351" s="305"/>
      <c r="AI351" s="305"/>
      <c r="AJ351" s="306"/>
      <c r="AK351" s="211"/>
      <c r="AL351" s="211"/>
      <c r="AM351" s="211"/>
      <c r="AN351" s="211"/>
      <c r="AO351" s="211"/>
      <c r="AP351" s="211"/>
      <c r="AQ351" s="211"/>
      <c r="AR351" s="211"/>
      <c r="AS351" s="211"/>
      <c r="AT351" s="211"/>
      <c r="AU351" s="211"/>
      <c r="AV351" s="211"/>
      <c r="AW351" s="211"/>
      <c r="AX351" s="211"/>
      <c r="AY351" s="211"/>
      <c r="AZ351" s="211"/>
      <c r="BA351" s="211"/>
      <c r="BB351" s="211"/>
      <c r="BC351" s="211"/>
      <c r="BD351" s="211"/>
    </row>
    <row r="352" spans="1:58" ht="16.149999999999999" customHeight="1" thickBot="1">
      <c r="A352" s="211"/>
      <c r="B352" s="211"/>
      <c r="C352" s="512"/>
      <c r="D352" s="513"/>
      <c r="E352" s="513"/>
      <c r="F352" s="513"/>
      <c r="G352" s="513"/>
      <c r="H352" s="514"/>
      <c r="I352" s="297"/>
      <c r="J352" s="298"/>
      <c r="K352" s="297"/>
      <c r="L352" s="297" t="s">
        <v>189</v>
      </c>
      <c r="M352" s="297"/>
      <c r="N352" s="297"/>
      <c r="O352" s="297"/>
      <c r="P352" s="297"/>
      <c r="Q352" s="297"/>
      <c r="R352" s="297"/>
      <c r="S352" s="297"/>
      <c r="T352" s="297"/>
      <c r="U352" s="297"/>
      <c r="V352" s="297"/>
      <c r="W352" s="297"/>
      <c r="X352" s="297"/>
      <c r="Y352" s="297"/>
      <c r="Z352" s="297"/>
      <c r="AA352" s="297"/>
      <c r="AB352" s="297"/>
      <c r="AC352" s="297"/>
      <c r="AD352" s="297"/>
      <c r="AE352" s="297"/>
      <c r="AF352" s="297"/>
      <c r="AG352" s="297"/>
      <c r="AH352" s="297"/>
      <c r="AI352" s="297"/>
      <c r="AJ352" s="301"/>
      <c r="AK352" s="211"/>
      <c r="AL352" s="211"/>
      <c r="AM352" s="211"/>
      <c r="AN352" s="211"/>
      <c r="AO352" s="211"/>
      <c r="AP352" s="211"/>
      <c r="AQ352" s="211"/>
      <c r="AR352" s="211"/>
      <c r="AS352" s="211"/>
      <c r="AT352" s="211"/>
      <c r="AU352" s="211"/>
      <c r="AV352" s="211"/>
      <c r="AW352" s="211"/>
      <c r="AX352" s="211"/>
      <c r="AY352" s="211"/>
      <c r="AZ352" s="211"/>
      <c r="BA352" s="211"/>
      <c r="BB352" s="211"/>
      <c r="BC352" s="211"/>
      <c r="BD352" s="211"/>
      <c r="BF352" s="303" t="b">
        <v>0</v>
      </c>
    </row>
    <row r="353" spans="1:59" ht="6" customHeight="1">
      <c r="A353" s="211"/>
      <c r="B353" s="211"/>
      <c r="C353" s="515"/>
      <c r="D353" s="516"/>
      <c r="E353" s="516"/>
      <c r="F353" s="516"/>
      <c r="G353" s="516"/>
      <c r="H353" s="517"/>
      <c r="I353" s="297"/>
      <c r="J353" s="297"/>
      <c r="K353" s="297"/>
      <c r="L353" s="297"/>
      <c r="M353" s="297"/>
      <c r="N353" s="297"/>
      <c r="O353" s="297"/>
      <c r="P353" s="297"/>
      <c r="Q353" s="297"/>
      <c r="R353" s="297"/>
      <c r="S353" s="297"/>
      <c r="T353" s="297"/>
      <c r="U353" s="297"/>
      <c r="V353" s="297"/>
      <c r="W353" s="297"/>
      <c r="X353" s="297"/>
      <c r="Y353" s="297"/>
      <c r="Z353" s="297"/>
      <c r="AA353" s="297"/>
      <c r="AB353" s="297"/>
      <c r="AC353" s="297"/>
      <c r="AD353" s="297"/>
      <c r="AE353" s="297"/>
      <c r="AF353" s="297"/>
      <c r="AG353" s="297"/>
      <c r="AH353" s="297"/>
      <c r="AI353" s="297"/>
      <c r="AJ353" s="301"/>
      <c r="AK353" s="211"/>
      <c r="AL353" s="211"/>
      <c r="AM353" s="211"/>
      <c r="AN353" s="211"/>
      <c r="AO353" s="211"/>
      <c r="AP353" s="211"/>
      <c r="AQ353" s="211"/>
      <c r="AR353" s="211"/>
      <c r="AS353" s="211"/>
      <c r="AT353" s="211"/>
      <c r="AU353" s="211"/>
      <c r="AV353" s="211"/>
      <c r="AW353" s="211"/>
      <c r="AX353" s="211"/>
      <c r="AY353" s="211"/>
      <c r="AZ353" s="211"/>
      <c r="BA353" s="211"/>
      <c r="BB353" s="211"/>
      <c r="BC353" s="211"/>
      <c r="BD353" s="211"/>
      <c r="BF353" s="303"/>
    </row>
    <row r="354" spans="1:59" ht="16.149999999999999" customHeight="1">
      <c r="A354" s="211"/>
      <c r="B354" s="211"/>
      <c r="C354" s="515"/>
      <c r="D354" s="516"/>
      <c r="E354" s="516"/>
      <c r="F354" s="516"/>
      <c r="G354" s="516"/>
      <c r="H354" s="517"/>
      <c r="I354" s="297"/>
      <c r="J354" s="298"/>
      <c r="K354" s="297"/>
      <c r="L354" s="297" t="s">
        <v>190</v>
      </c>
      <c r="M354" s="297"/>
      <c r="N354" s="297"/>
      <c r="O354" s="297"/>
      <c r="P354" s="297"/>
      <c r="Q354" s="297"/>
      <c r="R354" s="297"/>
      <c r="S354" s="297"/>
      <c r="T354" s="297"/>
      <c r="U354" s="297"/>
      <c r="V354" s="297"/>
      <c r="W354" s="297"/>
      <c r="X354" s="297"/>
      <c r="Y354" s="297"/>
      <c r="Z354" s="297"/>
      <c r="AA354" s="297"/>
      <c r="AB354" s="297"/>
      <c r="AC354" s="297"/>
      <c r="AD354" s="297"/>
      <c r="AE354" s="297"/>
      <c r="AF354" s="297"/>
      <c r="AG354" s="297"/>
      <c r="AH354" s="297"/>
      <c r="AI354" s="297"/>
      <c r="AJ354" s="301"/>
      <c r="AK354" s="211"/>
      <c r="AL354" s="211"/>
      <c r="AM354" s="355" t="s">
        <v>178</v>
      </c>
      <c r="AN354" s="355"/>
      <c r="AO354" s="355"/>
      <c r="AP354" s="355"/>
      <c r="AQ354" s="355"/>
      <c r="AR354" s="355"/>
      <c r="AS354" s="355"/>
      <c r="AT354" s="355"/>
      <c r="AU354" s="355"/>
      <c r="AV354" s="355"/>
      <c r="AW354" s="355"/>
      <c r="AX354" s="355"/>
      <c r="AY354" s="355"/>
      <c r="AZ354" s="355"/>
      <c r="BA354" s="355"/>
      <c r="BB354" s="355"/>
      <c r="BC354" s="355"/>
      <c r="BD354" s="211"/>
      <c r="BF354" s="303" t="b">
        <v>0</v>
      </c>
      <c r="BG354" s="121" t="s">
        <v>180</v>
      </c>
    </row>
    <row r="355" spans="1:59" ht="6" customHeight="1">
      <c r="A355" s="211"/>
      <c r="B355" s="211"/>
      <c r="C355" s="515"/>
      <c r="D355" s="516"/>
      <c r="E355" s="516"/>
      <c r="F355" s="516"/>
      <c r="G355" s="516"/>
      <c r="H355" s="517"/>
      <c r="I355" s="297"/>
      <c r="J355" s="297"/>
      <c r="K355" s="297"/>
      <c r="L355" s="297"/>
      <c r="M355" s="297"/>
      <c r="N355" s="297"/>
      <c r="O355" s="297"/>
      <c r="P355" s="297"/>
      <c r="Q355" s="297"/>
      <c r="R355" s="297"/>
      <c r="S355" s="297"/>
      <c r="T355" s="297"/>
      <c r="U355" s="297"/>
      <c r="V355" s="297"/>
      <c r="W355" s="297"/>
      <c r="X355" s="297"/>
      <c r="Y355" s="297"/>
      <c r="Z355" s="297"/>
      <c r="AA355" s="297"/>
      <c r="AB355" s="297"/>
      <c r="AC355" s="297"/>
      <c r="AD355" s="297"/>
      <c r="AE355" s="297"/>
      <c r="AF355" s="297"/>
      <c r="AG355" s="297"/>
      <c r="AH355" s="297"/>
      <c r="AI355" s="297"/>
      <c r="AJ355" s="301"/>
      <c r="AK355" s="211"/>
      <c r="AL355" s="211"/>
      <c r="AM355" s="355"/>
      <c r="AN355" s="355"/>
      <c r="AO355" s="355"/>
      <c r="AP355" s="355"/>
      <c r="AQ355" s="355"/>
      <c r="AR355" s="355"/>
      <c r="AS355" s="355"/>
      <c r="AT355" s="355"/>
      <c r="AU355" s="355"/>
      <c r="AV355" s="355"/>
      <c r="AW355" s="355"/>
      <c r="AX355" s="355"/>
      <c r="AY355" s="355"/>
      <c r="AZ355" s="355"/>
      <c r="BA355" s="355"/>
      <c r="BB355" s="355"/>
      <c r="BC355" s="355"/>
      <c r="BD355" s="211"/>
      <c r="BF355" s="303"/>
    </row>
    <row r="356" spans="1:59" ht="16.149999999999999" customHeight="1">
      <c r="A356" s="211"/>
      <c r="B356" s="211"/>
      <c r="C356" s="515"/>
      <c r="D356" s="516"/>
      <c r="E356" s="516"/>
      <c r="F356" s="516"/>
      <c r="G356" s="516"/>
      <c r="H356" s="517"/>
      <c r="I356" s="297"/>
      <c r="J356" s="298"/>
      <c r="K356" s="297"/>
      <c r="L356" s="297" t="s">
        <v>191</v>
      </c>
      <c r="M356" s="297"/>
      <c r="N356" s="297"/>
      <c r="O356" s="297"/>
      <c r="P356" s="297"/>
      <c r="Q356" s="297"/>
      <c r="R356" s="297"/>
      <c r="S356" s="297"/>
      <c r="T356" s="297"/>
      <c r="U356" s="297"/>
      <c r="V356" s="297"/>
      <c r="W356" s="297"/>
      <c r="X356" s="297"/>
      <c r="Y356" s="297"/>
      <c r="Z356" s="297"/>
      <c r="AA356" s="297"/>
      <c r="AB356" s="297"/>
      <c r="AC356" s="297"/>
      <c r="AD356" s="297"/>
      <c r="AE356" s="297"/>
      <c r="AF356" s="297"/>
      <c r="AG356" s="297"/>
      <c r="AH356" s="297"/>
      <c r="AI356" s="297"/>
      <c r="AJ356" s="301"/>
      <c r="AK356" s="211"/>
      <c r="AL356" s="211"/>
      <c r="AM356" s="355"/>
      <c r="AN356" s="355"/>
      <c r="AO356" s="355"/>
      <c r="AP356" s="355"/>
      <c r="AQ356" s="355"/>
      <c r="AR356" s="355"/>
      <c r="AS356" s="355"/>
      <c r="AT356" s="355"/>
      <c r="AU356" s="355"/>
      <c r="AV356" s="355"/>
      <c r="AW356" s="355"/>
      <c r="AX356" s="355"/>
      <c r="AY356" s="355"/>
      <c r="AZ356" s="355"/>
      <c r="BA356" s="355"/>
      <c r="BB356" s="355"/>
      <c r="BC356" s="355"/>
      <c r="BD356" s="211"/>
      <c r="BF356" s="303" t="b">
        <v>0</v>
      </c>
    </row>
    <row r="357" spans="1:59" ht="6" customHeight="1">
      <c r="A357" s="211"/>
      <c r="B357" s="211"/>
      <c r="C357" s="515"/>
      <c r="D357" s="516"/>
      <c r="E357" s="516"/>
      <c r="F357" s="516"/>
      <c r="G357" s="516"/>
      <c r="H357" s="517"/>
      <c r="I357" s="297"/>
      <c r="J357" s="297"/>
      <c r="K357" s="297"/>
      <c r="L357" s="297"/>
      <c r="M357" s="297"/>
      <c r="N357" s="297"/>
      <c r="O357" s="297"/>
      <c r="P357" s="297"/>
      <c r="Q357" s="297"/>
      <c r="R357" s="297"/>
      <c r="S357" s="297"/>
      <c r="T357" s="297"/>
      <c r="U357" s="297"/>
      <c r="V357" s="297"/>
      <c r="W357" s="297"/>
      <c r="X357" s="297"/>
      <c r="Y357" s="297"/>
      <c r="Z357" s="297"/>
      <c r="AA357" s="297"/>
      <c r="AB357" s="297"/>
      <c r="AC357" s="297"/>
      <c r="AD357" s="297"/>
      <c r="AE357" s="297"/>
      <c r="AF357" s="297"/>
      <c r="AG357" s="297"/>
      <c r="AH357" s="297"/>
      <c r="AI357" s="297"/>
      <c r="AJ357" s="301"/>
      <c r="AK357" s="211"/>
      <c r="AL357" s="211"/>
      <c r="AM357" s="355"/>
      <c r="AN357" s="355"/>
      <c r="AO357" s="355"/>
      <c r="AP357" s="355"/>
      <c r="AQ357" s="355"/>
      <c r="AR357" s="355"/>
      <c r="AS357" s="355"/>
      <c r="AT357" s="355"/>
      <c r="AU357" s="355"/>
      <c r="AV357" s="355"/>
      <c r="AW357" s="355"/>
      <c r="AX357" s="355"/>
      <c r="AY357" s="355"/>
      <c r="AZ357" s="355"/>
      <c r="BA357" s="355"/>
      <c r="BB357" s="355"/>
      <c r="BC357" s="355"/>
      <c r="BD357" s="211"/>
      <c r="BF357" s="303"/>
    </row>
    <row r="358" spans="1:59" ht="16.149999999999999" customHeight="1">
      <c r="A358" s="211"/>
      <c r="B358" s="211"/>
      <c r="C358" s="515"/>
      <c r="D358" s="516"/>
      <c r="E358" s="516"/>
      <c r="F358" s="516"/>
      <c r="G358" s="516"/>
      <c r="H358" s="517"/>
      <c r="I358" s="297"/>
      <c r="J358" s="298"/>
      <c r="K358" s="297"/>
      <c r="L358" s="297" t="s">
        <v>182</v>
      </c>
      <c r="M358" s="297"/>
      <c r="N358" s="297"/>
      <c r="O358" s="297"/>
      <c r="P358" s="297"/>
      <c r="Q358" s="297"/>
      <c r="R358" s="297"/>
      <c r="S358" s="297"/>
      <c r="T358" s="297"/>
      <c r="U358" s="297"/>
      <c r="V358" s="297"/>
      <c r="W358" s="297"/>
      <c r="X358" s="297"/>
      <c r="Y358" s="297"/>
      <c r="Z358" s="297"/>
      <c r="AA358" s="297"/>
      <c r="AB358" s="297"/>
      <c r="AC358" s="297"/>
      <c r="AD358" s="297"/>
      <c r="AE358" s="297"/>
      <c r="AF358" s="297"/>
      <c r="AG358" s="297"/>
      <c r="AH358" s="297"/>
      <c r="AI358" s="297"/>
      <c r="AJ358" s="301"/>
      <c r="AK358" s="211"/>
      <c r="AL358" s="211"/>
      <c r="AM358" s="211"/>
      <c r="AN358" s="211"/>
      <c r="AO358" s="211"/>
      <c r="AP358" s="211"/>
      <c r="AQ358" s="211"/>
      <c r="AR358" s="211"/>
      <c r="AS358" s="211"/>
      <c r="AT358" s="211"/>
      <c r="AU358" s="211"/>
      <c r="AV358" s="211"/>
      <c r="AW358" s="211"/>
      <c r="AX358" s="211"/>
      <c r="AY358" s="211"/>
      <c r="AZ358" s="211"/>
      <c r="BA358" s="211"/>
      <c r="BB358" s="211"/>
      <c r="BC358" s="211"/>
      <c r="BD358" s="211"/>
      <c r="BF358" s="303" t="b">
        <v>0</v>
      </c>
    </row>
    <row r="359" spans="1:59" ht="6" customHeight="1">
      <c r="A359" s="211"/>
      <c r="B359" s="211"/>
      <c r="C359" s="515"/>
      <c r="D359" s="516"/>
      <c r="E359" s="516"/>
      <c r="F359" s="516"/>
      <c r="G359" s="516"/>
      <c r="H359" s="517"/>
      <c r="I359" s="295"/>
      <c r="J359" s="299"/>
      <c r="K359" s="299"/>
      <c r="L359" s="299"/>
      <c r="M359" s="299"/>
      <c r="N359" s="299"/>
      <c r="O359" s="299"/>
      <c r="P359" s="299"/>
      <c r="Q359" s="299"/>
      <c r="R359" s="299"/>
      <c r="S359" s="299"/>
      <c r="T359" s="299"/>
      <c r="U359" s="299"/>
      <c r="V359" s="299"/>
      <c r="W359" s="299"/>
      <c r="X359" s="299"/>
      <c r="Y359" s="299"/>
      <c r="Z359" s="299"/>
      <c r="AA359" s="299"/>
      <c r="AB359" s="299"/>
      <c r="AC359" s="299"/>
      <c r="AD359" s="299"/>
      <c r="AE359" s="299"/>
      <c r="AF359" s="299"/>
      <c r="AG359" s="299"/>
      <c r="AH359" s="299"/>
      <c r="AI359" s="299"/>
      <c r="AJ359" s="302"/>
      <c r="AK359" s="211"/>
      <c r="AL359" s="211"/>
      <c r="AM359" s="211"/>
      <c r="AN359" s="211"/>
      <c r="AO359" s="211"/>
      <c r="AP359" s="211"/>
      <c r="AQ359" s="211"/>
      <c r="AR359" s="211"/>
      <c r="AS359" s="211"/>
      <c r="AT359" s="211"/>
      <c r="AU359" s="211"/>
      <c r="AV359" s="211"/>
      <c r="AW359" s="211"/>
      <c r="AX359" s="211"/>
      <c r="AY359" s="211"/>
      <c r="AZ359" s="211"/>
      <c r="BA359" s="211"/>
      <c r="BB359" s="211"/>
      <c r="BC359" s="211"/>
      <c r="BD359" s="211"/>
    </row>
    <row r="360" spans="1:59" ht="16.149999999999999" customHeight="1">
      <c r="A360" s="211"/>
      <c r="B360" s="211"/>
      <c r="C360" s="515"/>
      <c r="D360" s="516"/>
      <c r="E360" s="516"/>
      <c r="F360" s="516"/>
      <c r="G360" s="516"/>
      <c r="H360" s="517"/>
      <c r="I360" s="297" t="s">
        <v>171</v>
      </c>
      <c r="J360" s="297"/>
      <c r="K360" s="297"/>
      <c r="L360" s="297"/>
      <c r="M360" s="297"/>
      <c r="N360" s="297"/>
      <c r="O360" s="297"/>
      <c r="P360" s="297"/>
      <c r="Q360" s="297"/>
      <c r="R360" s="297"/>
      <c r="S360" s="297"/>
      <c r="T360" s="297"/>
      <c r="U360" s="297"/>
      <c r="V360" s="297"/>
      <c r="W360" s="297"/>
      <c r="X360" s="297"/>
      <c r="Y360" s="297"/>
      <c r="Z360" s="297"/>
      <c r="AA360" s="297"/>
      <c r="AB360" s="297"/>
      <c r="AC360" s="297"/>
      <c r="AD360" s="297"/>
      <c r="AE360" s="297"/>
      <c r="AF360" s="297"/>
      <c r="AG360" s="297"/>
      <c r="AH360" s="297"/>
      <c r="AI360" s="297"/>
      <c r="AJ360" s="301"/>
      <c r="AK360" s="211"/>
      <c r="AL360" s="211"/>
      <c r="AM360" s="211"/>
      <c r="AN360" s="211"/>
      <c r="AO360" s="211"/>
      <c r="AP360" s="211"/>
      <c r="AQ360" s="211"/>
      <c r="AR360" s="211"/>
      <c r="AS360" s="211"/>
      <c r="AT360" s="211"/>
      <c r="AU360" s="211"/>
      <c r="AV360" s="211"/>
      <c r="AW360" s="211"/>
      <c r="AX360" s="211"/>
      <c r="AY360" s="211"/>
      <c r="AZ360" s="211"/>
      <c r="BA360" s="211"/>
      <c r="BB360" s="211"/>
      <c r="BC360" s="211"/>
      <c r="BD360" s="211"/>
    </row>
    <row r="361" spans="1:59" ht="16.149999999999999" customHeight="1">
      <c r="A361" s="211"/>
      <c r="B361" s="211"/>
      <c r="C361" s="515"/>
      <c r="D361" s="516"/>
      <c r="E361" s="516"/>
      <c r="F361" s="516"/>
      <c r="G361" s="516"/>
      <c r="H361" s="516"/>
      <c r="I361" s="524"/>
      <c r="J361" s="525"/>
      <c r="K361" s="525"/>
      <c r="L361" s="525"/>
      <c r="M361" s="525"/>
      <c r="N361" s="525"/>
      <c r="O361" s="525"/>
      <c r="P361" s="525"/>
      <c r="Q361" s="525"/>
      <c r="R361" s="525"/>
      <c r="S361" s="525"/>
      <c r="T361" s="525"/>
      <c r="U361" s="525"/>
      <c r="V361" s="525"/>
      <c r="W361" s="525"/>
      <c r="X361" s="525"/>
      <c r="Y361" s="525"/>
      <c r="Z361" s="525"/>
      <c r="AA361" s="525"/>
      <c r="AB361" s="525"/>
      <c r="AC361" s="525"/>
      <c r="AD361" s="525"/>
      <c r="AE361" s="525"/>
      <c r="AF361" s="525"/>
      <c r="AG361" s="525"/>
      <c r="AH361" s="525"/>
      <c r="AI361" s="525"/>
      <c r="AJ361" s="526"/>
      <c r="AK361" s="211"/>
      <c r="AL361" s="211"/>
      <c r="AM361" s="211"/>
      <c r="AN361" s="211"/>
      <c r="AO361" s="211"/>
      <c r="AP361" s="211"/>
      <c r="AQ361" s="211"/>
      <c r="AR361" s="211"/>
      <c r="AS361" s="211"/>
      <c r="AT361" s="211"/>
      <c r="AU361" s="211"/>
      <c r="AV361" s="211"/>
      <c r="AW361" s="211"/>
      <c r="AX361" s="211"/>
      <c r="AY361" s="211"/>
      <c r="AZ361" s="211"/>
      <c r="BA361" s="211"/>
      <c r="BB361" s="211"/>
      <c r="BC361" s="211"/>
      <c r="BD361" s="211"/>
    </row>
    <row r="362" spans="1:59" ht="16.149999999999999" customHeight="1">
      <c r="A362" s="211"/>
      <c r="B362" s="211"/>
      <c r="C362" s="515"/>
      <c r="D362" s="516"/>
      <c r="E362" s="516"/>
      <c r="F362" s="516"/>
      <c r="G362" s="516"/>
      <c r="H362" s="516"/>
      <c r="I362" s="527"/>
      <c r="J362" s="528"/>
      <c r="K362" s="528"/>
      <c r="L362" s="528"/>
      <c r="M362" s="528"/>
      <c r="N362" s="528"/>
      <c r="O362" s="528"/>
      <c r="P362" s="528"/>
      <c r="Q362" s="528"/>
      <c r="R362" s="528"/>
      <c r="S362" s="528"/>
      <c r="T362" s="528"/>
      <c r="U362" s="528"/>
      <c r="V362" s="528"/>
      <c r="W362" s="528"/>
      <c r="X362" s="528"/>
      <c r="Y362" s="528"/>
      <c r="Z362" s="528"/>
      <c r="AA362" s="528"/>
      <c r="AB362" s="528"/>
      <c r="AC362" s="528"/>
      <c r="AD362" s="528"/>
      <c r="AE362" s="528"/>
      <c r="AF362" s="528"/>
      <c r="AG362" s="528"/>
      <c r="AH362" s="528"/>
      <c r="AI362" s="528"/>
      <c r="AJ362" s="529"/>
      <c r="AK362" s="211"/>
      <c r="AL362" s="211"/>
      <c r="AM362" s="211"/>
      <c r="AN362" s="211"/>
      <c r="AO362" s="211"/>
      <c r="AP362" s="211"/>
      <c r="AQ362" s="211"/>
      <c r="AR362" s="211"/>
      <c r="AS362" s="211"/>
      <c r="AT362" s="211"/>
      <c r="AU362" s="211"/>
      <c r="AV362" s="211"/>
      <c r="AW362" s="211"/>
      <c r="AX362" s="211"/>
      <c r="AY362" s="211"/>
      <c r="AZ362" s="211"/>
      <c r="BA362" s="211"/>
      <c r="BB362" s="211"/>
      <c r="BC362" s="211"/>
      <c r="BD362" s="211"/>
    </row>
    <row r="363" spans="1:59" ht="16.149999999999999" customHeight="1">
      <c r="A363" s="211"/>
      <c r="B363" s="211"/>
      <c r="C363" s="515"/>
      <c r="D363" s="516"/>
      <c r="E363" s="516"/>
      <c r="F363" s="516"/>
      <c r="G363" s="516"/>
      <c r="H363" s="516"/>
      <c r="I363" s="527"/>
      <c r="J363" s="528"/>
      <c r="K363" s="528"/>
      <c r="L363" s="528"/>
      <c r="M363" s="528"/>
      <c r="N363" s="528"/>
      <c r="O363" s="528"/>
      <c r="P363" s="528"/>
      <c r="Q363" s="528"/>
      <c r="R363" s="528"/>
      <c r="S363" s="528"/>
      <c r="T363" s="528"/>
      <c r="U363" s="528"/>
      <c r="V363" s="528"/>
      <c r="W363" s="528"/>
      <c r="X363" s="528"/>
      <c r="Y363" s="528"/>
      <c r="Z363" s="528"/>
      <c r="AA363" s="528"/>
      <c r="AB363" s="528"/>
      <c r="AC363" s="528"/>
      <c r="AD363" s="528"/>
      <c r="AE363" s="528"/>
      <c r="AF363" s="528"/>
      <c r="AG363" s="528"/>
      <c r="AH363" s="528"/>
      <c r="AI363" s="528"/>
      <c r="AJ363" s="529"/>
      <c r="AK363" s="211"/>
      <c r="AL363" s="211"/>
      <c r="AM363" s="211"/>
      <c r="AN363" s="211"/>
      <c r="AO363" s="211"/>
      <c r="AP363" s="211"/>
      <c r="AQ363" s="211"/>
      <c r="AR363" s="211"/>
      <c r="AS363" s="211"/>
      <c r="AT363" s="211"/>
      <c r="AU363" s="211"/>
      <c r="AV363" s="211"/>
      <c r="AW363" s="211"/>
      <c r="AX363" s="211"/>
      <c r="AY363" s="211"/>
      <c r="AZ363" s="211"/>
      <c r="BA363" s="211"/>
      <c r="BB363" s="211"/>
      <c r="BC363" s="211"/>
      <c r="BD363" s="211"/>
    </row>
    <row r="364" spans="1:59" ht="16.149999999999999" customHeight="1">
      <c r="A364" s="211"/>
      <c r="B364" s="211"/>
      <c r="C364" s="515"/>
      <c r="D364" s="516"/>
      <c r="E364" s="516"/>
      <c r="F364" s="516"/>
      <c r="G364" s="516"/>
      <c r="H364" s="516"/>
      <c r="I364" s="527"/>
      <c r="J364" s="528"/>
      <c r="K364" s="528"/>
      <c r="L364" s="528"/>
      <c r="M364" s="528"/>
      <c r="N364" s="528"/>
      <c r="O364" s="528"/>
      <c r="P364" s="528"/>
      <c r="Q364" s="528"/>
      <c r="R364" s="528"/>
      <c r="S364" s="528"/>
      <c r="T364" s="528"/>
      <c r="U364" s="528"/>
      <c r="V364" s="528"/>
      <c r="W364" s="528"/>
      <c r="X364" s="528"/>
      <c r="Y364" s="528"/>
      <c r="Z364" s="528"/>
      <c r="AA364" s="528"/>
      <c r="AB364" s="528"/>
      <c r="AC364" s="528"/>
      <c r="AD364" s="528"/>
      <c r="AE364" s="528"/>
      <c r="AF364" s="528"/>
      <c r="AG364" s="528"/>
      <c r="AH364" s="528"/>
      <c r="AI364" s="528"/>
      <c r="AJ364" s="529"/>
      <c r="AK364" s="211"/>
      <c r="AL364" s="211"/>
      <c r="AM364" s="211"/>
      <c r="AN364" s="211"/>
      <c r="AO364" s="211"/>
      <c r="AP364" s="211"/>
      <c r="AQ364" s="211"/>
      <c r="AR364" s="211"/>
      <c r="AS364" s="211"/>
      <c r="AT364" s="211"/>
      <c r="AU364" s="211"/>
      <c r="AV364" s="211"/>
      <c r="AW364" s="211"/>
      <c r="AX364" s="211"/>
      <c r="AY364" s="211"/>
      <c r="AZ364" s="211"/>
      <c r="BA364" s="211"/>
      <c r="BB364" s="211"/>
      <c r="BC364" s="211"/>
      <c r="BD364" s="211"/>
    </row>
    <row r="365" spans="1:59" ht="16.149999999999999" customHeight="1">
      <c r="A365" s="211"/>
      <c r="B365" s="211"/>
      <c r="C365" s="515"/>
      <c r="D365" s="516"/>
      <c r="E365" s="516"/>
      <c r="F365" s="516"/>
      <c r="G365" s="516"/>
      <c r="H365" s="516"/>
      <c r="I365" s="527"/>
      <c r="J365" s="528"/>
      <c r="K365" s="528"/>
      <c r="L365" s="528"/>
      <c r="M365" s="528"/>
      <c r="N365" s="528"/>
      <c r="O365" s="528"/>
      <c r="P365" s="528"/>
      <c r="Q365" s="528"/>
      <c r="R365" s="528"/>
      <c r="S365" s="528"/>
      <c r="T365" s="528"/>
      <c r="U365" s="528"/>
      <c r="V365" s="528"/>
      <c r="W365" s="528"/>
      <c r="X365" s="528"/>
      <c r="Y365" s="528"/>
      <c r="Z365" s="528"/>
      <c r="AA365" s="528"/>
      <c r="AB365" s="528"/>
      <c r="AC365" s="528"/>
      <c r="AD365" s="528"/>
      <c r="AE365" s="528"/>
      <c r="AF365" s="528"/>
      <c r="AG365" s="528"/>
      <c r="AH365" s="528"/>
      <c r="AI365" s="528"/>
      <c r="AJ365" s="529"/>
      <c r="AK365" s="211"/>
      <c r="AL365" s="211"/>
      <c r="AM365" s="211"/>
      <c r="AN365" s="211"/>
      <c r="AO365" s="211"/>
      <c r="AP365" s="211"/>
      <c r="AQ365" s="211"/>
      <c r="AR365" s="211"/>
      <c r="AS365" s="211"/>
      <c r="AT365" s="211"/>
      <c r="AU365" s="211"/>
      <c r="AV365" s="211"/>
      <c r="AW365" s="211"/>
      <c r="AX365" s="211"/>
      <c r="AY365" s="211"/>
      <c r="AZ365" s="211"/>
      <c r="BA365" s="211"/>
      <c r="BB365" s="211"/>
      <c r="BC365" s="211"/>
      <c r="BD365" s="211"/>
    </row>
    <row r="366" spans="1:59" ht="16.149999999999999" customHeight="1">
      <c r="A366" s="211"/>
      <c r="B366" s="211"/>
      <c r="C366" s="515"/>
      <c r="D366" s="516"/>
      <c r="E366" s="516"/>
      <c r="F366" s="516"/>
      <c r="G366" s="516"/>
      <c r="H366" s="516"/>
      <c r="I366" s="527"/>
      <c r="J366" s="528"/>
      <c r="K366" s="528"/>
      <c r="L366" s="528"/>
      <c r="M366" s="528"/>
      <c r="N366" s="528"/>
      <c r="O366" s="528"/>
      <c r="P366" s="528"/>
      <c r="Q366" s="528"/>
      <c r="R366" s="528"/>
      <c r="S366" s="528"/>
      <c r="T366" s="528"/>
      <c r="U366" s="528"/>
      <c r="V366" s="528"/>
      <c r="W366" s="528"/>
      <c r="X366" s="528"/>
      <c r="Y366" s="528"/>
      <c r="Z366" s="528"/>
      <c r="AA366" s="528"/>
      <c r="AB366" s="528"/>
      <c r="AC366" s="528"/>
      <c r="AD366" s="528"/>
      <c r="AE366" s="528"/>
      <c r="AF366" s="528"/>
      <c r="AG366" s="528"/>
      <c r="AH366" s="528"/>
      <c r="AI366" s="528"/>
      <c r="AJ366" s="529"/>
      <c r="AK366" s="211"/>
      <c r="AL366" s="211"/>
      <c r="AM366" s="211"/>
      <c r="AN366" s="211"/>
      <c r="AO366" s="211"/>
      <c r="AP366" s="211"/>
      <c r="AQ366" s="211"/>
      <c r="AR366" s="211"/>
      <c r="AS366" s="211"/>
      <c r="AT366" s="211"/>
      <c r="AU366" s="211"/>
      <c r="AV366" s="211"/>
      <c r="AW366" s="211"/>
      <c r="AX366" s="211"/>
      <c r="AY366" s="211"/>
      <c r="AZ366" s="211"/>
      <c r="BA366" s="211"/>
      <c r="BB366" s="211"/>
      <c r="BC366" s="211"/>
      <c r="BD366" s="211"/>
    </row>
    <row r="367" spans="1:59" ht="16.149999999999999" customHeight="1">
      <c r="A367" s="211"/>
      <c r="B367" s="211"/>
      <c r="C367" s="515"/>
      <c r="D367" s="516"/>
      <c r="E367" s="516"/>
      <c r="F367" s="516"/>
      <c r="G367" s="516"/>
      <c r="H367" s="516"/>
      <c r="I367" s="527"/>
      <c r="J367" s="528"/>
      <c r="K367" s="528"/>
      <c r="L367" s="528"/>
      <c r="M367" s="528"/>
      <c r="N367" s="528"/>
      <c r="O367" s="528"/>
      <c r="P367" s="528"/>
      <c r="Q367" s="528"/>
      <c r="R367" s="528"/>
      <c r="S367" s="528"/>
      <c r="T367" s="528"/>
      <c r="U367" s="528"/>
      <c r="V367" s="528"/>
      <c r="W367" s="528"/>
      <c r="X367" s="528"/>
      <c r="Y367" s="528"/>
      <c r="Z367" s="528"/>
      <c r="AA367" s="528"/>
      <c r="AB367" s="528"/>
      <c r="AC367" s="528"/>
      <c r="AD367" s="528"/>
      <c r="AE367" s="528"/>
      <c r="AF367" s="528"/>
      <c r="AG367" s="528"/>
      <c r="AH367" s="528"/>
      <c r="AI367" s="528"/>
      <c r="AJ367" s="529"/>
      <c r="AK367" s="211"/>
      <c r="AL367" s="211"/>
      <c r="AM367" s="211"/>
      <c r="AN367" s="211"/>
      <c r="AO367" s="211"/>
      <c r="AP367" s="211"/>
      <c r="AQ367" s="211"/>
      <c r="AR367" s="211"/>
      <c r="AS367" s="211"/>
      <c r="AT367" s="211"/>
      <c r="AU367" s="211"/>
      <c r="AV367" s="211"/>
      <c r="AW367" s="211"/>
      <c r="AX367" s="211"/>
      <c r="AY367" s="211"/>
      <c r="AZ367" s="211"/>
      <c r="BA367" s="211"/>
      <c r="BB367" s="211"/>
      <c r="BC367" s="211"/>
      <c r="BD367" s="211"/>
    </row>
    <row r="368" spans="1:59" ht="16.149999999999999" customHeight="1">
      <c r="A368" s="211"/>
      <c r="B368" s="211"/>
      <c r="C368" s="515"/>
      <c r="D368" s="516"/>
      <c r="E368" s="516"/>
      <c r="F368" s="516"/>
      <c r="G368" s="516"/>
      <c r="H368" s="516"/>
      <c r="I368" s="530"/>
      <c r="J368" s="531"/>
      <c r="K368" s="531"/>
      <c r="L368" s="531"/>
      <c r="M368" s="531"/>
      <c r="N368" s="531"/>
      <c r="O368" s="531"/>
      <c r="P368" s="531"/>
      <c r="Q368" s="531"/>
      <c r="R368" s="531"/>
      <c r="S368" s="531"/>
      <c r="T368" s="531"/>
      <c r="U368" s="531"/>
      <c r="V368" s="531"/>
      <c r="W368" s="531"/>
      <c r="X368" s="531"/>
      <c r="Y368" s="531"/>
      <c r="Z368" s="531"/>
      <c r="AA368" s="531"/>
      <c r="AB368" s="531"/>
      <c r="AC368" s="531"/>
      <c r="AD368" s="531"/>
      <c r="AE368" s="531"/>
      <c r="AF368" s="531"/>
      <c r="AG368" s="531"/>
      <c r="AH368" s="531"/>
      <c r="AI368" s="531"/>
      <c r="AJ368" s="532"/>
      <c r="AK368" s="211"/>
      <c r="AL368" s="211"/>
      <c r="AM368" s="211"/>
      <c r="AN368" s="211"/>
      <c r="AO368" s="211"/>
      <c r="AP368" s="211"/>
      <c r="AQ368" s="211"/>
      <c r="AR368" s="211"/>
      <c r="AS368" s="211"/>
      <c r="AT368" s="211"/>
      <c r="AU368" s="211"/>
      <c r="AV368" s="211"/>
      <c r="AW368" s="211"/>
      <c r="AX368" s="211"/>
      <c r="AY368" s="211"/>
      <c r="AZ368" s="211"/>
      <c r="BA368" s="211"/>
      <c r="BB368" s="211"/>
      <c r="BC368" s="211"/>
      <c r="BD368" s="211"/>
    </row>
    <row r="369" spans="1:56" ht="16.149999999999999" customHeight="1">
      <c r="A369" s="211"/>
      <c r="B369" s="211"/>
      <c r="C369" s="544" t="s">
        <v>192</v>
      </c>
      <c r="D369" s="545"/>
      <c r="E369" s="545"/>
      <c r="F369" s="545"/>
      <c r="G369" s="545"/>
      <c r="H369" s="546"/>
      <c r="I369" s="297" t="s">
        <v>171</v>
      </c>
      <c r="J369" s="297"/>
      <c r="K369" s="297"/>
      <c r="L369" s="297"/>
      <c r="M369" s="297"/>
      <c r="N369" s="297"/>
      <c r="O369" s="297"/>
      <c r="P369" s="297"/>
      <c r="Q369" s="297"/>
      <c r="R369" s="297"/>
      <c r="S369" s="297"/>
      <c r="T369" s="297"/>
      <c r="U369" s="297"/>
      <c r="V369" s="297"/>
      <c r="W369" s="297"/>
      <c r="X369" s="297"/>
      <c r="Y369" s="297"/>
      <c r="Z369" s="297"/>
      <c r="AA369" s="297"/>
      <c r="AB369" s="297"/>
      <c r="AC369" s="297"/>
      <c r="AD369" s="297"/>
      <c r="AE369" s="297"/>
      <c r="AF369" s="297"/>
      <c r="AG369" s="297"/>
      <c r="AH369" s="297"/>
      <c r="AI369" s="297"/>
      <c r="AJ369" s="301"/>
      <c r="AK369" s="211"/>
      <c r="AL369" s="211"/>
      <c r="AM369" s="211"/>
      <c r="AN369" s="211"/>
      <c r="AO369" s="211"/>
      <c r="AP369" s="211"/>
      <c r="AQ369" s="211"/>
      <c r="AR369" s="211"/>
      <c r="AS369" s="211"/>
      <c r="AT369" s="211"/>
      <c r="AU369" s="211"/>
      <c r="AV369" s="211"/>
      <c r="AW369" s="211"/>
      <c r="AX369" s="211"/>
      <c r="AY369" s="211"/>
      <c r="AZ369" s="211"/>
      <c r="BA369" s="211"/>
      <c r="BB369" s="211"/>
      <c r="BC369" s="211"/>
      <c r="BD369" s="211"/>
    </row>
    <row r="370" spans="1:56" ht="16.149999999999999" customHeight="1">
      <c r="A370" s="211"/>
      <c r="B370" s="211"/>
      <c r="C370" s="544"/>
      <c r="D370" s="545"/>
      <c r="E370" s="545"/>
      <c r="F370" s="545"/>
      <c r="G370" s="545"/>
      <c r="H370" s="545"/>
      <c r="I370" s="524"/>
      <c r="J370" s="525"/>
      <c r="K370" s="525"/>
      <c r="L370" s="525"/>
      <c r="M370" s="525"/>
      <c r="N370" s="525"/>
      <c r="O370" s="525"/>
      <c r="P370" s="525"/>
      <c r="Q370" s="525"/>
      <c r="R370" s="525"/>
      <c r="S370" s="525"/>
      <c r="T370" s="525"/>
      <c r="U370" s="525"/>
      <c r="V370" s="525"/>
      <c r="W370" s="525"/>
      <c r="X370" s="525"/>
      <c r="Y370" s="525"/>
      <c r="Z370" s="525"/>
      <c r="AA370" s="525"/>
      <c r="AB370" s="525"/>
      <c r="AC370" s="525"/>
      <c r="AD370" s="525"/>
      <c r="AE370" s="525"/>
      <c r="AF370" s="525"/>
      <c r="AG370" s="525"/>
      <c r="AH370" s="525"/>
      <c r="AI370" s="525"/>
      <c r="AJ370" s="526"/>
      <c r="AK370" s="211"/>
      <c r="AL370" s="211"/>
      <c r="AM370" s="211"/>
      <c r="AN370" s="211"/>
      <c r="AO370" s="211"/>
      <c r="AP370" s="211"/>
      <c r="AQ370" s="211"/>
      <c r="AR370" s="211"/>
      <c r="AS370" s="211"/>
      <c r="AT370" s="211"/>
      <c r="AU370" s="211"/>
      <c r="AV370" s="211"/>
      <c r="AW370" s="211"/>
      <c r="AX370" s="211"/>
      <c r="AY370" s="211"/>
      <c r="AZ370" s="211"/>
      <c r="BA370" s="211"/>
      <c r="BB370" s="211"/>
      <c r="BC370" s="211"/>
      <c r="BD370" s="211"/>
    </row>
    <row r="371" spans="1:56" ht="16.149999999999999" customHeight="1">
      <c r="A371" s="211"/>
      <c r="B371" s="211"/>
      <c r="C371" s="544"/>
      <c r="D371" s="545"/>
      <c r="E371" s="545"/>
      <c r="F371" s="545"/>
      <c r="G371" s="545"/>
      <c r="H371" s="545"/>
      <c r="I371" s="527"/>
      <c r="J371" s="528"/>
      <c r="K371" s="528"/>
      <c r="L371" s="528"/>
      <c r="M371" s="528"/>
      <c r="N371" s="528"/>
      <c r="O371" s="528"/>
      <c r="P371" s="528"/>
      <c r="Q371" s="528"/>
      <c r="R371" s="528"/>
      <c r="S371" s="528"/>
      <c r="T371" s="528"/>
      <c r="U371" s="528"/>
      <c r="V371" s="528"/>
      <c r="W371" s="528"/>
      <c r="X371" s="528"/>
      <c r="Y371" s="528"/>
      <c r="Z371" s="528"/>
      <c r="AA371" s="528"/>
      <c r="AB371" s="528"/>
      <c r="AC371" s="528"/>
      <c r="AD371" s="528"/>
      <c r="AE371" s="528"/>
      <c r="AF371" s="528"/>
      <c r="AG371" s="528"/>
      <c r="AH371" s="528"/>
      <c r="AI371" s="528"/>
      <c r="AJ371" s="529"/>
      <c r="AK371" s="211"/>
      <c r="AL371" s="211"/>
      <c r="AM371" s="211"/>
      <c r="AN371" s="211"/>
      <c r="AO371" s="211"/>
      <c r="AP371" s="211"/>
      <c r="AQ371" s="211"/>
      <c r="AR371" s="211"/>
      <c r="AS371" s="211"/>
      <c r="AT371" s="211"/>
      <c r="AU371" s="211"/>
      <c r="AV371" s="211"/>
      <c r="AW371" s="211"/>
      <c r="AX371" s="211"/>
      <c r="AY371" s="211"/>
      <c r="AZ371" s="211"/>
      <c r="BA371" s="211"/>
      <c r="BB371" s="211"/>
      <c r="BC371" s="211"/>
      <c r="BD371" s="211"/>
    </row>
    <row r="372" spans="1:56" ht="16.149999999999999" customHeight="1">
      <c r="A372" s="211"/>
      <c r="B372" s="211"/>
      <c r="C372" s="544"/>
      <c r="D372" s="545"/>
      <c r="E372" s="545"/>
      <c r="F372" s="545"/>
      <c r="G372" s="545"/>
      <c r="H372" s="545"/>
      <c r="I372" s="527"/>
      <c r="J372" s="528"/>
      <c r="K372" s="528"/>
      <c r="L372" s="528"/>
      <c r="M372" s="528"/>
      <c r="N372" s="528"/>
      <c r="O372" s="528"/>
      <c r="P372" s="528"/>
      <c r="Q372" s="528"/>
      <c r="R372" s="528"/>
      <c r="S372" s="528"/>
      <c r="T372" s="528"/>
      <c r="U372" s="528"/>
      <c r="V372" s="528"/>
      <c r="W372" s="528"/>
      <c r="X372" s="528"/>
      <c r="Y372" s="528"/>
      <c r="Z372" s="528"/>
      <c r="AA372" s="528"/>
      <c r="AB372" s="528"/>
      <c r="AC372" s="528"/>
      <c r="AD372" s="528"/>
      <c r="AE372" s="528"/>
      <c r="AF372" s="528"/>
      <c r="AG372" s="528"/>
      <c r="AH372" s="528"/>
      <c r="AI372" s="528"/>
      <c r="AJ372" s="529"/>
      <c r="AK372" s="211"/>
      <c r="AL372" s="211"/>
      <c r="AM372" s="211"/>
      <c r="AN372" s="211"/>
      <c r="AO372" s="211"/>
      <c r="AP372" s="211"/>
      <c r="AQ372" s="211"/>
      <c r="AR372" s="211"/>
      <c r="AS372" s="211"/>
      <c r="AT372" s="211"/>
      <c r="AU372" s="211"/>
      <c r="AV372" s="211"/>
      <c r="AW372" s="211"/>
      <c r="AX372" s="211"/>
      <c r="AY372" s="211"/>
      <c r="AZ372" s="211"/>
      <c r="BA372" s="211"/>
      <c r="BB372" s="211"/>
      <c r="BC372" s="211"/>
      <c r="BD372" s="211"/>
    </row>
    <row r="373" spans="1:56" ht="16.149999999999999" customHeight="1">
      <c r="A373" s="211"/>
      <c r="B373" s="211"/>
      <c r="C373" s="544"/>
      <c r="D373" s="545"/>
      <c r="E373" s="545"/>
      <c r="F373" s="545"/>
      <c r="G373" s="545"/>
      <c r="H373" s="545"/>
      <c r="I373" s="527"/>
      <c r="J373" s="528"/>
      <c r="K373" s="528"/>
      <c r="L373" s="528"/>
      <c r="M373" s="528"/>
      <c r="N373" s="528"/>
      <c r="O373" s="528"/>
      <c r="P373" s="528"/>
      <c r="Q373" s="528"/>
      <c r="R373" s="528"/>
      <c r="S373" s="528"/>
      <c r="T373" s="528"/>
      <c r="U373" s="528"/>
      <c r="V373" s="528"/>
      <c r="W373" s="528"/>
      <c r="X373" s="528"/>
      <c r="Y373" s="528"/>
      <c r="Z373" s="528"/>
      <c r="AA373" s="528"/>
      <c r="AB373" s="528"/>
      <c r="AC373" s="528"/>
      <c r="AD373" s="528"/>
      <c r="AE373" s="528"/>
      <c r="AF373" s="528"/>
      <c r="AG373" s="528"/>
      <c r="AH373" s="528"/>
      <c r="AI373" s="528"/>
      <c r="AJ373" s="529"/>
      <c r="AK373" s="211"/>
      <c r="AL373" s="211"/>
      <c r="AM373" s="211"/>
      <c r="AN373" s="211"/>
      <c r="AO373" s="211"/>
      <c r="AP373" s="211"/>
      <c r="AQ373" s="211"/>
      <c r="AR373" s="211"/>
      <c r="AS373" s="211"/>
      <c r="AT373" s="211"/>
      <c r="AU373" s="211"/>
      <c r="AV373" s="211"/>
      <c r="AW373" s="211"/>
      <c r="AX373" s="211"/>
      <c r="AY373" s="211"/>
      <c r="AZ373" s="211"/>
      <c r="BA373" s="211"/>
      <c r="BB373" s="211"/>
      <c r="BC373" s="211"/>
      <c r="BD373" s="211"/>
    </row>
    <row r="374" spans="1:56" ht="16.149999999999999" customHeight="1">
      <c r="A374" s="211"/>
      <c r="B374" s="211"/>
      <c r="C374" s="544"/>
      <c r="D374" s="545"/>
      <c r="E374" s="545"/>
      <c r="F374" s="545"/>
      <c r="G374" s="545"/>
      <c r="H374" s="545"/>
      <c r="I374" s="527"/>
      <c r="J374" s="528"/>
      <c r="K374" s="528"/>
      <c r="L374" s="528"/>
      <c r="M374" s="528"/>
      <c r="N374" s="528"/>
      <c r="O374" s="528"/>
      <c r="P374" s="528"/>
      <c r="Q374" s="528"/>
      <c r="R374" s="528"/>
      <c r="S374" s="528"/>
      <c r="T374" s="528"/>
      <c r="U374" s="528"/>
      <c r="V374" s="528"/>
      <c r="W374" s="528"/>
      <c r="X374" s="528"/>
      <c r="Y374" s="528"/>
      <c r="Z374" s="528"/>
      <c r="AA374" s="528"/>
      <c r="AB374" s="528"/>
      <c r="AC374" s="528"/>
      <c r="AD374" s="528"/>
      <c r="AE374" s="528"/>
      <c r="AF374" s="528"/>
      <c r="AG374" s="528"/>
      <c r="AH374" s="528"/>
      <c r="AI374" s="528"/>
      <c r="AJ374" s="529"/>
      <c r="AK374" s="211"/>
      <c r="AL374" s="211"/>
      <c r="AM374" s="211"/>
      <c r="AN374" s="211"/>
      <c r="AO374" s="211"/>
      <c r="AP374" s="211"/>
      <c r="AQ374" s="211"/>
      <c r="AR374" s="211"/>
      <c r="AS374" s="211"/>
      <c r="AT374" s="211"/>
      <c r="AU374" s="211"/>
      <c r="AV374" s="211"/>
      <c r="AW374" s="211"/>
      <c r="AX374" s="211"/>
      <c r="AY374" s="211"/>
      <c r="AZ374" s="211"/>
      <c r="BA374" s="211"/>
      <c r="BB374" s="211"/>
      <c r="BC374" s="211"/>
      <c r="BD374" s="211"/>
    </row>
    <row r="375" spans="1:56" ht="16.149999999999999" customHeight="1">
      <c r="A375" s="211"/>
      <c r="B375" s="211"/>
      <c r="C375" s="544"/>
      <c r="D375" s="545"/>
      <c r="E375" s="545"/>
      <c r="F375" s="545"/>
      <c r="G375" s="545"/>
      <c r="H375" s="545"/>
      <c r="I375" s="527"/>
      <c r="J375" s="528"/>
      <c r="K375" s="528"/>
      <c r="L375" s="528"/>
      <c r="M375" s="528"/>
      <c r="N375" s="528"/>
      <c r="O375" s="528"/>
      <c r="P375" s="528"/>
      <c r="Q375" s="528"/>
      <c r="R375" s="528"/>
      <c r="S375" s="528"/>
      <c r="T375" s="528"/>
      <c r="U375" s="528"/>
      <c r="V375" s="528"/>
      <c r="W375" s="528"/>
      <c r="X375" s="528"/>
      <c r="Y375" s="528"/>
      <c r="Z375" s="528"/>
      <c r="AA375" s="528"/>
      <c r="AB375" s="528"/>
      <c r="AC375" s="528"/>
      <c r="AD375" s="528"/>
      <c r="AE375" s="528"/>
      <c r="AF375" s="528"/>
      <c r="AG375" s="528"/>
      <c r="AH375" s="528"/>
      <c r="AI375" s="528"/>
      <c r="AJ375" s="529"/>
      <c r="AK375" s="211"/>
      <c r="AL375" s="211"/>
      <c r="AM375" s="211"/>
      <c r="AN375" s="211"/>
      <c r="AO375" s="211"/>
      <c r="AP375" s="211"/>
      <c r="AQ375" s="211"/>
      <c r="AR375" s="211"/>
      <c r="AS375" s="211"/>
      <c r="AT375" s="211"/>
      <c r="AU375" s="211"/>
      <c r="AV375" s="211"/>
      <c r="AW375" s="211"/>
      <c r="AX375" s="211"/>
      <c r="AY375" s="211"/>
      <c r="AZ375" s="211"/>
      <c r="BA375" s="211"/>
      <c r="BB375" s="211"/>
      <c r="BC375" s="211"/>
      <c r="BD375" s="211"/>
    </row>
    <row r="376" spans="1:56" ht="16.149999999999999" customHeight="1">
      <c r="A376" s="211"/>
      <c r="B376" s="211"/>
      <c r="C376" s="544"/>
      <c r="D376" s="545"/>
      <c r="E376" s="545"/>
      <c r="F376" s="545"/>
      <c r="G376" s="545"/>
      <c r="H376" s="545"/>
      <c r="I376" s="527"/>
      <c r="J376" s="528"/>
      <c r="K376" s="528"/>
      <c r="L376" s="528"/>
      <c r="M376" s="528"/>
      <c r="N376" s="528"/>
      <c r="O376" s="528"/>
      <c r="P376" s="528"/>
      <c r="Q376" s="528"/>
      <c r="R376" s="528"/>
      <c r="S376" s="528"/>
      <c r="T376" s="528"/>
      <c r="U376" s="528"/>
      <c r="V376" s="528"/>
      <c r="W376" s="528"/>
      <c r="X376" s="528"/>
      <c r="Y376" s="528"/>
      <c r="Z376" s="528"/>
      <c r="AA376" s="528"/>
      <c r="AB376" s="528"/>
      <c r="AC376" s="528"/>
      <c r="AD376" s="528"/>
      <c r="AE376" s="528"/>
      <c r="AF376" s="528"/>
      <c r="AG376" s="528"/>
      <c r="AH376" s="528"/>
      <c r="AI376" s="528"/>
      <c r="AJ376" s="529"/>
      <c r="AK376" s="211"/>
      <c r="AL376" s="211"/>
      <c r="AM376" s="211"/>
      <c r="AN376" s="211"/>
      <c r="AO376" s="211"/>
      <c r="AP376" s="211"/>
      <c r="AQ376" s="211"/>
      <c r="AR376" s="211"/>
      <c r="AS376" s="211"/>
      <c r="AT376" s="211"/>
      <c r="AU376" s="211"/>
      <c r="AV376" s="211"/>
      <c r="AW376" s="211"/>
      <c r="AX376" s="211"/>
      <c r="AY376" s="211"/>
      <c r="AZ376" s="211"/>
      <c r="BA376" s="211"/>
      <c r="BB376" s="211"/>
      <c r="BC376" s="211"/>
      <c r="BD376" s="211"/>
    </row>
    <row r="377" spans="1:56" ht="16.149999999999999" customHeight="1">
      <c r="A377" s="211"/>
      <c r="B377" s="211"/>
      <c r="C377" s="544"/>
      <c r="D377" s="545"/>
      <c r="E377" s="545"/>
      <c r="F377" s="545"/>
      <c r="G377" s="545"/>
      <c r="H377" s="545"/>
      <c r="I377" s="530"/>
      <c r="J377" s="531"/>
      <c r="K377" s="531"/>
      <c r="L377" s="531"/>
      <c r="M377" s="531"/>
      <c r="N377" s="531"/>
      <c r="O377" s="531"/>
      <c r="P377" s="531"/>
      <c r="Q377" s="531"/>
      <c r="R377" s="531"/>
      <c r="S377" s="531"/>
      <c r="T377" s="531"/>
      <c r="U377" s="531"/>
      <c r="V377" s="531"/>
      <c r="W377" s="531"/>
      <c r="X377" s="531"/>
      <c r="Y377" s="531"/>
      <c r="Z377" s="531"/>
      <c r="AA377" s="531"/>
      <c r="AB377" s="531"/>
      <c r="AC377" s="531"/>
      <c r="AD377" s="531"/>
      <c r="AE377" s="531"/>
      <c r="AF377" s="531"/>
      <c r="AG377" s="531"/>
      <c r="AH377" s="531"/>
      <c r="AI377" s="531"/>
      <c r="AJ377" s="532"/>
      <c r="AK377" s="211"/>
      <c r="AL377" s="211"/>
      <c r="AM377" s="211"/>
      <c r="AN377" s="211"/>
      <c r="AO377" s="211"/>
      <c r="AP377" s="211"/>
      <c r="AQ377" s="211"/>
      <c r="AR377" s="211"/>
      <c r="AS377" s="211"/>
      <c r="AT377" s="211"/>
      <c r="AU377" s="211"/>
      <c r="AV377" s="211"/>
      <c r="AW377" s="211"/>
      <c r="AX377" s="211"/>
      <c r="AY377" s="211"/>
      <c r="AZ377" s="211"/>
      <c r="BA377" s="211"/>
      <c r="BB377" s="211"/>
      <c r="BC377" s="211"/>
      <c r="BD377" s="211"/>
    </row>
    <row r="378" spans="1:56" ht="16.149999999999999" customHeight="1">
      <c r="A378" s="211"/>
      <c r="B378" s="211"/>
      <c r="C378" s="544" t="s">
        <v>193</v>
      </c>
      <c r="D378" s="545"/>
      <c r="E378" s="545"/>
      <c r="F378" s="545"/>
      <c r="G378" s="545"/>
      <c r="H378" s="546"/>
      <c r="I378" s="297" t="s">
        <v>171</v>
      </c>
      <c r="J378" s="297"/>
      <c r="K378" s="297"/>
      <c r="L378" s="297"/>
      <c r="M378" s="297"/>
      <c r="N378" s="297"/>
      <c r="O378" s="297"/>
      <c r="P378" s="297"/>
      <c r="Q378" s="297"/>
      <c r="R378" s="297"/>
      <c r="S378" s="297"/>
      <c r="T378" s="297"/>
      <c r="U378" s="297"/>
      <c r="V378" s="297"/>
      <c r="W378" s="297"/>
      <c r="X378" s="297"/>
      <c r="Y378" s="297"/>
      <c r="Z378" s="297"/>
      <c r="AA378" s="297"/>
      <c r="AB378" s="297"/>
      <c r="AC378" s="297"/>
      <c r="AD378" s="297"/>
      <c r="AE378" s="297"/>
      <c r="AF378" s="297"/>
      <c r="AG378" s="297"/>
      <c r="AH378" s="297"/>
      <c r="AI378" s="297"/>
      <c r="AJ378" s="301"/>
      <c r="AK378" s="211"/>
      <c r="AL378" s="211"/>
      <c r="AM378" s="211"/>
      <c r="AN378" s="211"/>
      <c r="AO378" s="211"/>
      <c r="AP378" s="211"/>
      <c r="AQ378" s="211"/>
      <c r="AR378" s="211"/>
      <c r="AS378" s="211"/>
      <c r="AT378" s="211"/>
      <c r="AU378" s="211"/>
      <c r="AV378" s="211"/>
      <c r="AW378" s="211"/>
      <c r="AX378" s="211"/>
      <c r="AY378" s="211"/>
      <c r="AZ378" s="211"/>
      <c r="BA378" s="211"/>
      <c r="BB378" s="211"/>
      <c r="BC378" s="211"/>
      <c r="BD378" s="211"/>
    </row>
    <row r="379" spans="1:56" ht="16.149999999999999" customHeight="1">
      <c r="A379" s="211"/>
      <c r="B379" s="211"/>
      <c r="C379" s="544"/>
      <c r="D379" s="545"/>
      <c r="E379" s="545"/>
      <c r="F379" s="545"/>
      <c r="G379" s="545"/>
      <c r="H379" s="545"/>
      <c r="I379" s="524"/>
      <c r="J379" s="525"/>
      <c r="K379" s="525"/>
      <c r="L379" s="525"/>
      <c r="M379" s="525"/>
      <c r="N379" s="525"/>
      <c r="O379" s="525"/>
      <c r="P379" s="525"/>
      <c r="Q379" s="525"/>
      <c r="R379" s="525"/>
      <c r="S379" s="525"/>
      <c r="T379" s="525"/>
      <c r="U379" s="525"/>
      <c r="V379" s="525"/>
      <c r="W379" s="525"/>
      <c r="X379" s="525"/>
      <c r="Y379" s="525"/>
      <c r="Z379" s="525"/>
      <c r="AA379" s="525"/>
      <c r="AB379" s="525"/>
      <c r="AC379" s="525"/>
      <c r="AD379" s="525"/>
      <c r="AE379" s="525"/>
      <c r="AF379" s="525"/>
      <c r="AG379" s="525"/>
      <c r="AH379" s="525"/>
      <c r="AI379" s="525"/>
      <c r="AJ379" s="526"/>
      <c r="AK379" s="211"/>
      <c r="AL379" s="211"/>
      <c r="AM379" s="211"/>
      <c r="AN379" s="211"/>
      <c r="AO379" s="211"/>
      <c r="AP379" s="211"/>
      <c r="AQ379" s="211"/>
      <c r="AR379" s="211"/>
      <c r="AS379" s="211"/>
      <c r="AT379" s="211"/>
      <c r="AU379" s="211"/>
      <c r="AV379" s="211"/>
      <c r="AW379" s="211"/>
      <c r="AX379" s="211"/>
      <c r="AY379" s="211"/>
      <c r="AZ379" s="211"/>
      <c r="BA379" s="211"/>
      <c r="BB379" s="211"/>
      <c r="BC379" s="211"/>
      <c r="BD379" s="211"/>
    </row>
    <row r="380" spans="1:56" ht="16.149999999999999" customHeight="1">
      <c r="A380" s="211"/>
      <c r="B380" s="211"/>
      <c r="C380" s="544"/>
      <c r="D380" s="545"/>
      <c r="E380" s="545"/>
      <c r="F380" s="545"/>
      <c r="G380" s="545"/>
      <c r="H380" s="545"/>
      <c r="I380" s="527"/>
      <c r="J380" s="528"/>
      <c r="K380" s="528"/>
      <c r="L380" s="528"/>
      <c r="M380" s="528"/>
      <c r="N380" s="528"/>
      <c r="O380" s="528"/>
      <c r="P380" s="528"/>
      <c r="Q380" s="528"/>
      <c r="R380" s="528"/>
      <c r="S380" s="528"/>
      <c r="T380" s="528"/>
      <c r="U380" s="528"/>
      <c r="V380" s="528"/>
      <c r="W380" s="528"/>
      <c r="X380" s="528"/>
      <c r="Y380" s="528"/>
      <c r="Z380" s="528"/>
      <c r="AA380" s="528"/>
      <c r="AB380" s="528"/>
      <c r="AC380" s="528"/>
      <c r="AD380" s="528"/>
      <c r="AE380" s="528"/>
      <c r="AF380" s="528"/>
      <c r="AG380" s="528"/>
      <c r="AH380" s="528"/>
      <c r="AI380" s="528"/>
      <c r="AJ380" s="529"/>
      <c r="AK380" s="211"/>
      <c r="AL380" s="211"/>
      <c r="AM380" s="211"/>
      <c r="AN380" s="211"/>
      <c r="AO380" s="211"/>
      <c r="AP380" s="211"/>
      <c r="AQ380" s="211"/>
      <c r="AR380" s="211"/>
      <c r="AS380" s="211"/>
      <c r="AT380" s="211"/>
      <c r="AU380" s="211"/>
      <c r="AV380" s="211"/>
      <c r="AW380" s="211"/>
      <c r="AX380" s="211"/>
      <c r="AY380" s="211"/>
      <c r="AZ380" s="211"/>
      <c r="BA380" s="211"/>
      <c r="BB380" s="211"/>
      <c r="BC380" s="211"/>
      <c r="BD380" s="211"/>
    </row>
    <row r="381" spans="1:56" ht="16.149999999999999" customHeight="1">
      <c r="A381" s="211"/>
      <c r="B381" s="211"/>
      <c r="C381" s="544"/>
      <c r="D381" s="545"/>
      <c r="E381" s="545"/>
      <c r="F381" s="545"/>
      <c r="G381" s="545"/>
      <c r="H381" s="545"/>
      <c r="I381" s="527"/>
      <c r="J381" s="528"/>
      <c r="K381" s="528"/>
      <c r="L381" s="528"/>
      <c r="M381" s="528"/>
      <c r="N381" s="528"/>
      <c r="O381" s="528"/>
      <c r="P381" s="528"/>
      <c r="Q381" s="528"/>
      <c r="R381" s="528"/>
      <c r="S381" s="528"/>
      <c r="T381" s="528"/>
      <c r="U381" s="528"/>
      <c r="V381" s="528"/>
      <c r="W381" s="528"/>
      <c r="X381" s="528"/>
      <c r="Y381" s="528"/>
      <c r="Z381" s="528"/>
      <c r="AA381" s="528"/>
      <c r="AB381" s="528"/>
      <c r="AC381" s="528"/>
      <c r="AD381" s="528"/>
      <c r="AE381" s="528"/>
      <c r="AF381" s="528"/>
      <c r="AG381" s="528"/>
      <c r="AH381" s="528"/>
      <c r="AI381" s="528"/>
      <c r="AJ381" s="529"/>
      <c r="AK381" s="211"/>
      <c r="AL381" s="211"/>
      <c r="AM381" s="211"/>
      <c r="AN381" s="211"/>
      <c r="AO381" s="211"/>
      <c r="AP381" s="211"/>
      <c r="AQ381" s="211"/>
      <c r="AR381" s="211"/>
      <c r="AS381" s="211"/>
      <c r="AT381" s="211"/>
      <c r="AU381" s="211"/>
      <c r="AV381" s="211"/>
      <c r="AW381" s="211"/>
      <c r="AX381" s="211"/>
      <c r="AY381" s="211"/>
      <c r="AZ381" s="211"/>
      <c r="BA381" s="211"/>
      <c r="BB381" s="211"/>
      <c r="BC381" s="211"/>
      <c r="BD381" s="211"/>
    </row>
    <row r="382" spans="1:56" ht="16.149999999999999" customHeight="1">
      <c r="A382" s="211"/>
      <c r="B382" s="211"/>
      <c r="C382" s="544"/>
      <c r="D382" s="545"/>
      <c r="E382" s="545"/>
      <c r="F382" s="545"/>
      <c r="G382" s="545"/>
      <c r="H382" s="545"/>
      <c r="I382" s="527"/>
      <c r="J382" s="528"/>
      <c r="K382" s="528"/>
      <c r="L382" s="528"/>
      <c r="M382" s="528"/>
      <c r="N382" s="528"/>
      <c r="O382" s="528"/>
      <c r="P382" s="528"/>
      <c r="Q382" s="528"/>
      <c r="R382" s="528"/>
      <c r="S382" s="528"/>
      <c r="T382" s="528"/>
      <c r="U382" s="528"/>
      <c r="V382" s="528"/>
      <c r="W382" s="528"/>
      <c r="X382" s="528"/>
      <c r="Y382" s="528"/>
      <c r="Z382" s="528"/>
      <c r="AA382" s="528"/>
      <c r="AB382" s="528"/>
      <c r="AC382" s="528"/>
      <c r="AD382" s="528"/>
      <c r="AE382" s="528"/>
      <c r="AF382" s="528"/>
      <c r="AG382" s="528"/>
      <c r="AH382" s="528"/>
      <c r="AI382" s="528"/>
      <c r="AJ382" s="529"/>
      <c r="AK382" s="211"/>
      <c r="AL382" s="211"/>
      <c r="AM382" s="211"/>
      <c r="AN382" s="211"/>
      <c r="AO382" s="211"/>
      <c r="AP382" s="211"/>
      <c r="AQ382" s="211"/>
      <c r="AR382" s="211"/>
      <c r="AS382" s="211"/>
      <c r="AT382" s="211"/>
      <c r="AU382" s="211"/>
      <c r="AV382" s="211"/>
      <c r="AW382" s="211"/>
      <c r="AX382" s="211"/>
      <c r="AY382" s="211"/>
      <c r="AZ382" s="211"/>
      <c r="BA382" s="211"/>
      <c r="BB382" s="211"/>
      <c r="BC382" s="211"/>
      <c r="BD382" s="211"/>
    </row>
    <row r="383" spans="1:56" ht="16.149999999999999" customHeight="1">
      <c r="A383" s="211"/>
      <c r="B383" s="211"/>
      <c r="C383" s="544"/>
      <c r="D383" s="545"/>
      <c r="E383" s="545"/>
      <c r="F383" s="545"/>
      <c r="G383" s="545"/>
      <c r="H383" s="545"/>
      <c r="I383" s="527"/>
      <c r="J383" s="528"/>
      <c r="K383" s="528"/>
      <c r="L383" s="528"/>
      <c r="M383" s="528"/>
      <c r="N383" s="528"/>
      <c r="O383" s="528"/>
      <c r="P383" s="528"/>
      <c r="Q383" s="528"/>
      <c r="R383" s="528"/>
      <c r="S383" s="528"/>
      <c r="T383" s="528"/>
      <c r="U383" s="528"/>
      <c r="V383" s="528"/>
      <c r="W383" s="528"/>
      <c r="X383" s="528"/>
      <c r="Y383" s="528"/>
      <c r="Z383" s="528"/>
      <c r="AA383" s="528"/>
      <c r="AB383" s="528"/>
      <c r="AC383" s="528"/>
      <c r="AD383" s="528"/>
      <c r="AE383" s="528"/>
      <c r="AF383" s="528"/>
      <c r="AG383" s="528"/>
      <c r="AH383" s="528"/>
      <c r="AI383" s="528"/>
      <c r="AJ383" s="529"/>
      <c r="AK383" s="211"/>
      <c r="AL383" s="211"/>
      <c r="AM383" s="211"/>
      <c r="AN383" s="211"/>
      <c r="AO383" s="211"/>
      <c r="AP383" s="211"/>
      <c r="AQ383" s="211"/>
      <c r="AR383" s="211"/>
      <c r="AS383" s="211"/>
      <c r="AT383" s="211"/>
      <c r="AU383" s="211"/>
      <c r="AV383" s="211"/>
      <c r="AW383" s="211"/>
      <c r="AX383" s="211"/>
      <c r="AY383" s="211"/>
      <c r="AZ383" s="211"/>
      <c r="BA383" s="211"/>
      <c r="BB383" s="211"/>
      <c r="BC383" s="211"/>
      <c r="BD383" s="211"/>
    </row>
    <row r="384" spans="1:56" ht="16.149999999999999" customHeight="1">
      <c r="A384" s="211"/>
      <c r="B384" s="211"/>
      <c r="C384" s="544"/>
      <c r="D384" s="545"/>
      <c r="E384" s="545"/>
      <c r="F384" s="545"/>
      <c r="G384" s="545"/>
      <c r="H384" s="545"/>
      <c r="I384" s="527"/>
      <c r="J384" s="528"/>
      <c r="K384" s="528"/>
      <c r="L384" s="528"/>
      <c r="M384" s="528"/>
      <c r="N384" s="528"/>
      <c r="O384" s="528"/>
      <c r="P384" s="528"/>
      <c r="Q384" s="528"/>
      <c r="R384" s="528"/>
      <c r="S384" s="528"/>
      <c r="T384" s="528"/>
      <c r="U384" s="528"/>
      <c r="V384" s="528"/>
      <c r="W384" s="528"/>
      <c r="X384" s="528"/>
      <c r="Y384" s="528"/>
      <c r="Z384" s="528"/>
      <c r="AA384" s="528"/>
      <c r="AB384" s="528"/>
      <c r="AC384" s="528"/>
      <c r="AD384" s="528"/>
      <c r="AE384" s="528"/>
      <c r="AF384" s="528"/>
      <c r="AG384" s="528"/>
      <c r="AH384" s="528"/>
      <c r="AI384" s="528"/>
      <c r="AJ384" s="529"/>
      <c r="AK384" s="211"/>
      <c r="AL384" s="211"/>
      <c r="AM384" s="211"/>
      <c r="AN384" s="211"/>
      <c r="AO384" s="211"/>
      <c r="AP384" s="211"/>
      <c r="AQ384" s="211"/>
      <c r="AR384" s="211"/>
      <c r="AS384" s="211"/>
      <c r="AT384" s="211"/>
      <c r="AU384" s="211"/>
      <c r="AV384" s="211"/>
      <c r="AW384" s="211"/>
      <c r="AX384" s="211"/>
      <c r="AY384" s="211"/>
      <c r="AZ384" s="211"/>
      <c r="BA384" s="211"/>
      <c r="BB384" s="211"/>
      <c r="BC384" s="211"/>
      <c r="BD384" s="211"/>
    </row>
    <row r="385" spans="1:56" ht="16.149999999999999" customHeight="1">
      <c r="A385" s="211"/>
      <c r="B385" s="211"/>
      <c r="C385" s="544"/>
      <c r="D385" s="545"/>
      <c r="E385" s="545"/>
      <c r="F385" s="545"/>
      <c r="G385" s="545"/>
      <c r="H385" s="545"/>
      <c r="I385" s="527"/>
      <c r="J385" s="528"/>
      <c r="K385" s="528"/>
      <c r="L385" s="528"/>
      <c r="M385" s="528"/>
      <c r="N385" s="528"/>
      <c r="O385" s="528"/>
      <c r="P385" s="528"/>
      <c r="Q385" s="528"/>
      <c r="R385" s="528"/>
      <c r="S385" s="528"/>
      <c r="T385" s="528"/>
      <c r="U385" s="528"/>
      <c r="V385" s="528"/>
      <c r="W385" s="528"/>
      <c r="X385" s="528"/>
      <c r="Y385" s="528"/>
      <c r="Z385" s="528"/>
      <c r="AA385" s="528"/>
      <c r="AB385" s="528"/>
      <c r="AC385" s="528"/>
      <c r="AD385" s="528"/>
      <c r="AE385" s="528"/>
      <c r="AF385" s="528"/>
      <c r="AG385" s="528"/>
      <c r="AH385" s="528"/>
      <c r="AI385" s="528"/>
      <c r="AJ385" s="529"/>
      <c r="AK385" s="211"/>
      <c r="AL385" s="211"/>
      <c r="AM385" s="211"/>
      <c r="AN385" s="211"/>
      <c r="AO385" s="211"/>
      <c r="AP385" s="211"/>
      <c r="AQ385" s="211"/>
      <c r="AR385" s="211"/>
      <c r="AS385" s="211"/>
      <c r="AT385" s="211"/>
      <c r="AU385" s="211"/>
      <c r="AV385" s="211"/>
      <c r="AW385" s="211"/>
      <c r="AX385" s="211"/>
      <c r="AY385" s="211"/>
      <c r="AZ385" s="211"/>
      <c r="BA385" s="211"/>
      <c r="BB385" s="211"/>
      <c r="BC385" s="211"/>
      <c r="BD385" s="211"/>
    </row>
    <row r="386" spans="1:56" ht="16.149999999999999" customHeight="1">
      <c r="A386" s="211"/>
      <c r="B386" s="211"/>
      <c r="C386" s="544"/>
      <c r="D386" s="545"/>
      <c r="E386" s="545"/>
      <c r="F386" s="545"/>
      <c r="G386" s="545"/>
      <c r="H386" s="545"/>
      <c r="I386" s="530"/>
      <c r="J386" s="531"/>
      <c r="K386" s="531"/>
      <c r="L386" s="531"/>
      <c r="M386" s="531"/>
      <c r="N386" s="531"/>
      <c r="O386" s="531"/>
      <c r="P386" s="531"/>
      <c r="Q386" s="531"/>
      <c r="R386" s="531"/>
      <c r="S386" s="531"/>
      <c r="T386" s="531"/>
      <c r="U386" s="531"/>
      <c r="V386" s="531"/>
      <c r="W386" s="531"/>
      <c r="X386" s="531"/>
      <c r="Y386" s="531"/>
      <c r="Z386" s="531"/>
      <c r="AA386" s="531"/>
      <c r="AB386" s="531"/>
      <c r="AC386" s="531"/>
      <c r="AD386" s="531"/>
      <c r="AE386" s="531"/>
      <c r="AF386" s="531"/>
      <c r="AG386" s="531"/>
      <c r="AH386" s="531"/>
      <c r="AI386" s="531"/>
      <c r="AJ386" s="532"/>
      <c r="AK386" s="211"/>
      <c r="AL386" s="211"/>
      <c r="AM386" s="211"/>
      <c r="AN386" s="211"/>
      <c r="AO386" s="211"/>
      <c r="AP386" s="211"/>
      <c r="AQ386" s="211"/>
      <c r="AR386" s="211"/>
      <c r="AS386" s="211"/>
      <c r="AT386" s="211"/>
      <c r="AU386" s="211"/>
      <c r="AV386" s="211"/>
      <c r="AW386" s="211"/>
      <c r="AX386" s="211"/>
      <c r="AY386" s="211"/>
      <c r="AZ386" s="211"/>
      <c r="BA386" s="211"/>
      <c r="BB386" s="211"/>
      <c r="BC386" s="211"/>
      <c r="BD386" s="211"/>
    </row>
    <row r="387" spans="1:56" ht="16.149999999999999" customHeight="1">
      <c r="A387" s="211"/>
      <c r="B387" s="211"/>
      <c r="C387" s="533" t="s">
        <v>194</v>
      </c>
      <c r="D387" s="534"/>
      <c r="E387" s="534"/>
      <c r="F387" s="534"/>
      <c r="G387" s="534"/>
      <c r="H387" s="535"/>
      <c r="I387" s="297" t="s">
        <v>171</v>
      </c>
      <c r="J387" s="297"/>
      <c r="K387" s="297"/>
      <c r="L387" s="297"/>
      <c r="M387" s="297"/>
      <c r="N387" s="297"/>
      <c r="O387" s="297"/>
      <c r="P387" s="297"/>
      <c r="Q387" s="297"/>
      <c r="R387" s="297"/>
      <c r="S387" s="297"/>
      <c r="T387" s="297"/>
      <c r="U387" s="297"/>
      <c r="V387" s="297"/>
      <c r="W387" s="297"/>
      <c r="X387" s="297"/>
      <c r="Y387" s="297"/>
      <c r="Z387" s="297"/>
      <c r="AA387" s="297"/>
      <c r="AB387" s="297"/>
      <c r="AC387" s="297"/>
      <c r="AD387" s="297"/>
      <c r="AE387" s="297"/>
      <c r="AF387" s="297"/>
      <c r="AG387" s="297"/>
      <c r="AH387" s="297"/>
      <c r="AI387" s="297"/>
      <c r="AJ387" s="30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row>
    <row r="388" spans="1:56" ht="16.149999999999999" customHeight="1">
      <c r="A388" s="211"/>
      <c r="B388" s="211"/>
      <c r="C388" s="533"/>
      <c r="D388" s="534"/>
      <c r="E388" s="534"/>
      <c r="F388" s="534"/>
      <c r="G388" s="534"/>
      <c r="H388" s="534"/>
      <c r="I388" s="524"/>
      <c r="J388" s="525"/>
      <c r="K388" s="525"/>
      <c r="L388" s="525"/>
      <c r="M388" s="525"/>
      <c r="N388" s="525"/>
      <c r="O388" s="525"/>
      <c r="P388" s="525"/>
      <c r="Q388" s="525"/>
      <c r="R388" s="525"/>
      <c r="S388" s="525"/>
      <c r="T388" s="525"/>
      <c r="U388" s="525"/>
      <c r="V388" s="525"/>
      <c r="W388" s="525"/>
      <c r="X388" s="525"/>
      <c r="Y388" s="525"/>
      <c r="Z388" s="525"/>
      <c r="AA388" s="525"/>
      <c r="AB388" s="525"/>
      <c r="AC388" s="525"/>
      <c r="AD388" s="525"/>
      <c r="AE388" s="525"/>
      <c r="AF388" s="525"/>
      <c r="AG388" s="525"/>
      <c r="AH388" s="525"/>
      <c r="AI388" s="525"/>
      <c r="AJ388" s="526"/>
      <c r="AK388" s="211"/>
      <c r="AL388" s="211"/>
      <c r="AM388" s="211"/>
      <c r="AN388" s="211"/>
      <c r="AO388" s="211"/>
      <c r="AP388" s="211"/>
      <c r="AQ388" s="211"/>
      <c r="AR388" s="211"/>
      <c r="AS388" s="211"/>
      <c r="AT388" s="211"/>
      <c r="AU388" s="211"/>
      <c r="AV388" s="211"/>
      <c r="AW388" s="211"/>
      <c r="AX388" s="211"/>
      <c r="AY388" s="211"/>
      <c r="AZ388" s="211"/>
      <c r="BA388" s="211"/>
      <c r="BB388" s="211"/>
      <c r="BC388" s="211"/>
      <c r="BD388" s="211"/>
    </row>
    <row r="389" spans="1:56" ht="16.149999999999999" customHeight="1">
      <c r="A389" s="211"/>
      <c r="B389" s="211"/>
      <c r="C389" s="533"/>
      <c r="D389" s="534"/>
      <c r="E389" s="534"/>
      <c r="F389" s="534"/>
      <c r="G389" s="534"/>
      <c r="H389" s="534"/>
      <c r="I389" s="527"/>
      <c r="J389" s="528"/>
      <c r="K389" s="528"/>
      <c r="L389" s="528"/>
      <c r="M389" s="528"/>
      <c r="N389" s="528"/>
      <c r="O389" s="528"/>
      <c r="P389" s="528"/>
      <c r="Q389" s="528"/>
      <c r="R389" s="528"/>
      <c r="S389" s="528"/>
      <c r="T389" s="528"/>
      <c r="U389" s="528"/>
      <c r="V389" s="528"/>
      <c r="W389" s="528"/>
      <c r="X389" s="528"/>
      <c r="Y389" s="528"/>
      <c r="Z389" s="528"/>
      <c r="AA389" s="528"/>
      <c r="AB389" s="528"/>
      <c r="AC389" s="528"/>
      <c r="AD389" s="528"/>
      <c r="AE389" s="528"/>
      <c r="AF389" s="528"/>
      <c r="AG389" s="528"/>
      <c r="AH389" s="528"/>
      <c r="AI389" s="528"/>
      <c r="AJ389" s="529"/>
      <c r="AK389" s="211"/>
      <c r="AL389" s="211"/>
      <c r="AM389" s="211"/>
      <c r="AN389" s="211"/>
      <c r="AO389" s="211"/>
      <c r="AP389" s="211"/>
      <c r="AQ389" s="211"/>
      <c r="AR389" s="211"/>
      <c r="AS389" s="211"/>
      <c r="AT389" s="211"/>
      <c r="AU389" s="211"/>
      <c r="AV389" s="211"/>
      <c r="AW389" s="211"/>
      <c r="AX389" s="211"/>
      <c r="AY389" s="211"/>
      <c r="AZ389" s="211"/>
      <c r="BA389" s="211"/>
      <c r="BB389" s="211"/>
      <c r="BC389" s="211"/>
      <c r="BD389" s="211"/>
    </row>
    <row r="390" spans="1:56" ht="16.149999999999999" customHeight="1">
      <c r="A390" s="211"/>
      <c r="B390" s="211"/>
      <c r="C390" s="533"/>
      <c r="D390" s="534"/>
      <c r="E390" s="534"/>
      <c r="F390" s="534"/>
      <c r="G390" s="534"/>
      <c r="H390" s="534"/>
      <c r="I390" s="527"/>
      <c r="J390" s="528"/>
      <c r="K390" s="528"/>
      <c r="L390" s="528"/>
      <c r="M390" s="528"/>
      <c r="N390" s="528"/>
      <c r="O390" s="528"/>
      <c r="P390" s="528"/>
      <c r="Q390" s="528"/>
      <c r="R390" s="528"/>
      <c r="S390" s="528"/>
      <c r="T390" s="528"/>
      <c r="U390" s="528"/>
      <c r="V390" s="528"/>
      <c r="W390" s="528"/>
      <c r="X390" s="528"/>
      <c r="Y390" s="528"/>
      <c r="Z390" s="528"/>
      <c r="AA390" s="528"/>
      <c r="AB390" s="528"/>
      <c r="AC390" s="528"/>
      <c r="AD390" s="528"/>
      <c r="AE390" s="528"/>
      <c r="AF390" s="528"/>
      <c r="AG390" s="528"/>
      <c r="AH390" s="528"/>
      <c r="AI390" s="528"/>
      <c r="AJ390" s="529"/>
      <c r="AK390" s="211"/>
      <c r="AL390" s="211"/>
      <c r="AM390" s="211"/>
      <c r="AN390" s="211"/>
      <c r="AO390" s="211"/>
      <c r="AP390" s="211"/>
      <c r="AQ390" s="211"/>
      <c r="AR390" s="211"/>
      <c r="AS390" s="211"/>
      <c r="AT390" s="211"/>
      <c r="AU390" s="211"/>
      <c r="AV390" s="211"/>
      <c r="AW390" s="211"/>
      <c r="AX390" s="211"/>
      <c r="AY390" s="211"/>
      <c r="AZ390" s="211"/>
      <c r="BA390" s="211"/>
      <c r="BB390" s="211"/>
      <c r="BC390" s="211"/>
      <c r="BD390" s="211"/>
    </row>
    <row r="391" spans="1:56" ht="16.149999999999999" customHeight="1">
      <c r="A391" s="211"/>
      <c r="B391" s="211"/>
      <c r="C391" s="533"/>
      <c r="D391" s="534"/>
      <c r="E391" s="534"/>
      <c r="F391" s="534"/>
      <c r="G391" s="534"/>
      <c r="H391" s="534"/>
      <c r="I391" s="527"/>
      <c r="J391" s="528"/>
      <c r="K391" s="528"/>
      <c r="L391" s="528"/>
      <c r="M391" s="528"/>
      <c r="N391" s="528"/>
      <c r="O391" s="528"/>
      <c r="P391" s="528"/>
      <c r="Q391" s="528"/>
      <c r="R391" s="528"/>
      <c r="S391" s="528"/>
      <c r="T391" s="528"/>
      <c r="U391" s="528"/>
      <c r="V391" s="528"/>
      <c r="W391" s="528"/>
      <c r="X391" s="528"/>
      <c r="Y391" s="528"/>
      <c r="Z391" s="528"/>
      <c r="AA391" s="528"/>
      <c r="AB391" s="528"/>
      <c r="AC391" s="528"/>
      <c r="AD391" s="528"/>
      <c r="AE391" s="528"/>
      <c r="AF391" s="528"/>
      <c r="AG391" s="528"/>
      <c r="AH391" s="528"/>
      <c r="AI391" s="528"/>
      <c r="AJ391" s="529"/>
      <c r="AK391" s="211"/>
      <c r="AL391" s="211"/>
      <c r="AM391" s="211"/>
      <c r="AN391" s="211"/>
      <c r="AO391" s="211"/>
      <c r="AP391" s="211"/>
      <c r="AQ391" s="211"/>
      <c r="AR391" s="211"/>
      <c r="AS391" s="211"/>
      <c r="AT391" s="211"/>
      <c r="AU391" s="211"/>
      <c r="AV391" s="211"/>
      <c r="AW391" s="211"/>
      <c r="AX391" s="211"/>
      <c r="AY391" s="211"/>
      <c r="AZ391" s="211"/>
      <c r="BA391" s="211"/>
      <c r="BB391" s="211"/>
      <c r="BC391" s="211"/>
      <c r="BD391" s="211"/>
    </row>
    <row r="392" spans="1:56" ht="16.149999999999999" customHeight="1">
      <c r="A392" s="211"/>
      <c r="B392" s="211"/>
      <c r="C392" s="533"/>
      <c r="D392" s="534"/>
      <c r="E392" s="534"/>
      <c r="F392" s="534"/>
      <c r="G392" s="534"/>
      <c r="H392" s="534"/>
      <c r="I392" s="527"/>
      <c r="J392" s="528"/>
      <c r="K392" s="528"/>
      <c r="L392" s="528"/>
      <c r="M392" s="528"/>
      <c r="N392" s="528"/>
      <c r="O392" s="528"/>
      <c r="P392" s="528"/>
      <c r="Q392" s="528"/>
      <c r="R392" s="528"/>
      <c r="S392" s="528"/>
      <c r="T392" s="528"/>
      <c r="U392" s="528"/>
      <c r="V392" s="528"/>
      <c r="W392" s="528"/>
      <c r="X392" s="528"/>
      <c r="Y392" s="528"/>
      <c r="Z392" s="528"/>
      <c r="AA392" s="528"/>
      <c r="AB392" s="528"/>
      <c r="AC392" s="528"/>
      <c r="AD392" s="528"/>
      <c r="AE392" s="528"/>
      <c r="AF392" s="528"/>
      <c r="AG392" s="528"/>
      <c r="AH392" s="528"/>
      <c r="AI392" s="528"/>
      <c r="AJ392" s="529"/>
      <c r="AK392" s="211"/>
      <c r="AL392" s="211"/>
      <c r="AM392" s="211"/>
      <c r="AN392" s="211"/>
      <c r="AO392" s="211"/>
      <c r="AP392" s="211"/>
      <c r="AQ392" s="211"/>
      <c r="AR392" s="211"/>
      <c r="AS392" s="211"/>
      <c r="AT392" s="211"/>
      <c r="AU392" s="211"/>
      <c r="AV392" s="211"/>
      <c r="AW392" s="211"/>
      <c r="AX392" s="211"/>
      <c r="AY392" s="211"/>
      <c r="AZ392" s="211"/>
      <c r="BA392" s="211"/>
      <c r="BB392" s="211"/>
      <c r="BC392" s="211"/>
      <c r="BD392" s="211"/>
    </row>
    <row r="393" spans="1:56" ht="16.149999999999999" customHeight="1">
      <c r="A393" s="211"/>
      <c r="B393" s="211"/>
      <c r="C393" s="533"/>
      <c r="D393" s="534"/>
      <c r="E393" s="534"/>
      <c r="F393" s="534"/>
      <c r="G393" s="534"/>
      <c r="H393" s="534"/>
      <c r="I393" s="527"/>
      <c r="J393" s="528"/>
      <c r="K393" s="528"/>
      <c r="L393" s="528"/>
      <c r="M393" s="528"/>
      <c r="N393" s="528"/>
      <c r="O393" s="528"/>
      <c r="P393" s="528"/>
      <c r="Q393" s="528"/>
      <c r="R393" s="528"/>
      <c r="S393" s="528"/>
      <c r="T393" s="528"/>
      <c r="U393" s="528"/>
      <c r="V393" s="528"/>
      <c r="W393" s="528"/>
      <c r="X393" s="528"/>
      <c r="Y393" s="528"/>
      <c r="Z393" s="528"/>
      <c r="AA393" s="528"/>
      <c r="AB393" s="528"/>
      <c r="AC393" s="528"/>
      <c r="AD393" s="528"/>
      <c r="AE393" s="528"/>
      <c r="AF393" s="528"/>
      <c r="AG393" s="528"/>
      <c r="AH393" s="528"/>
      <c r="AI393" s="528"/>
      <c r="AJ393" s="529"/>
      <c r="AK393" s="211"/>
      <c r="AL393" s="211"/>
      <c r="AM393" s="211"/>
      <c r="AN393" s="211"/>
      <c r="AO393" s="211"/>
      <c r="AP393" s="211"/>
      <c r="AQ393" s="211"/>
      <c r="AR393" s="211"/>
      <c r="AS393" s="211"/>
      <c r="AT393" s="211"/>
      <c r="AU393" s="211"/>
      <c r="AV393" s="211"/>
      <c r="AW393" s="211"/>
      <c r="AX393" s="211"/>
      <c r="AY393" s="211"/>
      <c r="AZ393" s="211"/>
      <c r="BA393" s="211"/>
      <c r="BB393" s="211"/>
      <c r="BC393" s="211"/>
      <c r="BD393" s="211"/>
    </row>
    <row r="394" spans="1:56" ht="16.149999999999999" customHeight="1">
      <c r="A394" s="211"/>
      <c r="B394" s="211"/>
      <c r="C394" s="533"/>
      <c r="D394" s="534"/>
      <c r="E394" s="534"/>
      <c r="F394" s="534"/>
      <c r="G394" s="534"/>
      <c r="H394" s="534"/>
      <c r="I394" s="527"/>
      <c r="J394" s="528"/>
      <c r="K394" s="528"/>
      <c r="L394" s="528"/>
      <c r="M394" s="528"/>
      <c r="N394" s="528"/>
      <c r="O394" s="528"/>
      <c r="P394" s="528"/>
      <c r="Q394" s="528"/>
      <c r="R394" s="528"/>
      <c r="S394" s="528"/>
      <c r="T394" s="528"/>
      <c r="U394" s="528"/>
      <c r="V394" s="528"/>
      <c r="W394" s="528"/>
      <c r="X394" s="528"/>
      <c r="Y394" s="528"/>
      <c r="Z394" s="528"/>
      <c r="AA394" s="528"/>
      <c r="AB394" s="528"/>
      <c r="AC394" s="528"/>
      <c r="AD394" s="528"/>
      <c r="AE394" s="528"/>
      <c r="AF394" s="528"/>
      <c r="AG394" s="528"/>
      <c r="AH394" s="528"/>
      <c r="AI394" s="528"/>
      <c r="AJ394" s="529"/>
      <c r="AK394" s="211"/>
      <c r="AL394" s="211"/>
      <c r="AM394" s="211"/>
      <c r="AN394" s="211"/>
      <c r="AO394" s="211"/>
      <c r="AP394" s="211"/>
      <c r="AQ394" s="211"/>
      <c r="AR394" s="211"/>
      <c r="AS394" s="211"/>
      <c r="AT394" s="211"/>
      <c r="AU394" s="211"/>
      <c r="AV394" s="211"/>
      <c r="AW394" s="211"/>
      <c r="AX394" s="211"/>
      <c r="AY394" s="211"/>
      <c r="AZ394" s="211"/>
      <c r="BA394" s="211"/>
      <c r="BB394" s="211"/>
      <c r="BC394" s="211"/>
      <c r="BD394" s="211"/>
    </row>
    <row r="395" spans="1:56" ht="16.149999999999999" customHeight="1">
      <c r="A395" s="211"/>
      <c r="B395" s="211"/>
      <c r="C395" s="533"/>
      <c r="D395" s="534"/>
      <c r="E395" s="534"/>
      <c r="F395" s="534"/>
      <c r="G395" s="534"/>
      <c r="H395" s="534"/>
      <c r="I395" s="530"/>
      <c r="J395" s="531"/>
      <c r="K395" s="531"/>
      <c r="L395" s="531"/>
      <c r="M395" s="531"/>
      <c r="N395" s="531"/>
      <c r="O395" s="531"/>
      <c r="P395" s="531"/>
      <c r="Q395" s="531"/>
      <c r="R395" s="531"/>
      <c r="S395" s="531"/>
      <c r="T395" s="531"/>
      <c r="U395" s="531"/>
      <c r="V395" s="531"/>
      <c r="W395" s="531"/>
      <c r="X395" s="531"/>
      <c r="Y395" s="531"/>
      <c r="Z395" s="531"/>
      <c r="AA395" s="531"/>
      <c r="AB395" s="531"/>
      <c r="AC395" s="531"/>
      <c r="AD395" s="531"/>
      <c r="AE395" s="531"/>
      <c r="AF395" s="531"/>
      <c r="AG395" s="531"/>
      <c r="AH395" s="531"/>
      <c r="AI395" s="531"/>
      <c r="AJ395" s="532"/>
      <c r="AK395" s="211"/>
      <c r="AL395" s="211"/>
      <c r="AM395" s="211"/>
      <c r="AN395" s="211"/>
      <c r="AO395" s="211"/>
      <c r="AP395" s="211"/>
      <c r="AQ395" s="211"/>
      <c r="AR395" s="211"/>
      <c r="AS395" s="211"/>
      <c r="AT395" s="211"/>
      <c r="AU395" s="211"/>
      <c r="AV395" s="211"/>
      <c r="AW395" s="211"/>
      <c r="AX395" s="211"/>
      <c r="AY395" s="211"/>
      <c r="AZ395" s="211"/>
      <c r="BA395" s="211"/>
      <c r="BB395" s="211"/>
      <c r="BC395" s="211"/>
      <c r="BD395" s="211"/>
    </row>
    <row r="396" spans="1:56" ht="16.149999999999999" customHeight="1">
      <c r="A396" s="211"/>
      <c r="B396" s="211"/>
      <c r="C396" s="533" t="s">
        <v>195</v>
      </c>
      <c r="D396" s="534"/>
      <c r="E396" s="534"/>
      <c r="F396" s="534"/>
      <c r="G396" s="534"/>
      <c r="H396" s="535"/>
      <c r="I396" s="297" t="s">
        <v>171</v>
      </c>
      <c r="J396" s="297"/>
      <c r="K396" s="297"/>
      <c r="L396" s="297"/>
      <c r="M396" s="297"/>
      <c r="N396" s="297"/>
      <c r="O396" s="297"/>
      <c r="P396" s="297"/>
      <c r="Q396" s="297"/>
      <c r="R396" s="297"/>
      <c r="S396" s="297"/>
      <c r="T396" s="297"/>
      <c r="U396" s="297"/>
      <c r="V396" s="297"/>
      <c r="W396" s="297"/>
      <c r="X396" s="297"/>
      <c r="Y396" s="297"/>
      <c r="Z396" s="297"/>
      <c r="AA396" s="297"/>
      <c r="AB396" s="297"/>
      <c r="AC396" s="297"/>
      <c r="AD396" s="297"/>
      <c r="AE396" s="297"/>
      <c r="AF396" s="297"/>
      <c r="AG396" s="297"/>
      <c r="AH396" s="297"/>
      <c r="AI396" s="297"/>
      <c r="AJ396" s="301"/>
      <c r="AK396" s="211"/>
      <c r="AL396" s="211"/>
      <c r="AM396" s="211"/>
      <c r="AN396" s="211"/>
      <c r="AO396" s="211"/>
      <c r="AP396" s="211"/>
      <c r="AQ396" s="211"/>
      <c r="AR396" s="211"/>
      <c r="AS396" s="211"/>
      <c r="AT396" s="211"/>
      <c r="AU396" s="211"/>
      <c r="AV396" s="211"/>
      <c r="AW396" s="211"/>
      <c r="AX396" s="211"/>
      <c r="AY396" s="211"/>
      <c r="AZ396" s="211"/>
      <c r="BA396" s="211"/>
      <c r="BB396" s="211"/>
      <c r="BC396" s="211"/>
      <c r="BD396" s="211"/>
    </row>
    <row r="397" spans="1:56" ht="16.149999999999999" customHeight="1">
      <c r="A397" s="211"/>
      <c r="B397" s="211"/>
      <c r="C397" s="533"/>
      <c r="D397" s="534"/>
      <c r="E397" s="534"/>
      <c r="F397" s="534"/>
      <c r="G397" s="534"/>
      <c r="H397" s="534"/>
      <c r="I397" s="524"/>
      <c r="J397" s="525"/>
      <c r="K397" s="525"/>
      <c r="L397" s="525"/>
      <c r="M397" s="525"/>
      <c r="N397" s="525"/>
      <c r="O397" s="525"/>
      <c r="P397" s="525"/>
      <c r="Q397" s="525"/>
      <c r="R397" s="525"/>
      <c r="S397" s="525"/>
      <c r="T397" s="525"/>
      <c r="U397" s="525"/>
      <c r="V397" s="525"/>
      <c r="W397" s="525"/>
      <c r="X397" s="525"/>
      <c r="Y397" s="525"/>
      <c r="Z397" s="525"/>
      <c r="AA397" s="525"/>
      <c r="AB397" s="525"/>
      <c r="AC397" s="525"/>
      <c r="AD397" s="525"/>
      <c r="AE397" s="525"/>
      <c r="AF397" s="525"/>
      <c r="AG397" s="525"/>
      <c r="AH397" s="525"/>
      <c r="AI397" s="525"/>
      <c r="AJ397" s="526"/>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row>
    <row r="398" spans="1:56" ht="16.149999999999999" customHeight="1">
      <c r="A398" s="211"/>
      <c r="B398" s="211"/>
      <c r="C398" s="533"/>
      <c r="D398" s="534"/>
      <c r="E398" s="534"/>
      <c r="F398" s="534"/>
      <c r="G398" s="534"/>
      <c r="H398" s="534"/>
      <c r="I398" s="527"/>
      <c r="J398" s="528"/>
      <c r="K398" s="528"/>
      <c r="L398" s="528"/>
      <c r="M398" s="528"/>
      <c r="N398" s="528"/>
      <c r="O398" s="528"/>
      <c r="P398" s="528"/>
      <c r="Q398" s="528"/>
      <c r="R398" s="528"/>
      <c r="S398" s="528"/>
      <c r="T398" s="528"/>
      <c r="U398" s="528"/>
      <c r="V398" s="528"/>
      <c r="W398" s="528"/>
      <c r="X398" s="528"/>
      <c r="Y398" s="528"/>
      <c r="Z398" s="528"/>
      <c r="AA398" s="528"/>
      <c r="AB398" s="528"/>
      <c r="AC398" s="528"/>
      <c r="AD398" s="528"/>
      <c r="AE398" s="528"/>
      <c r="AF398" s="528"/>
      <c r="AG398" s="528"/>
      <c r="AH398" s="528"/>
      <c r="AI398" s="528"/>
      <c r="AJ398" s="529"/>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row>
    <row r="399" spans="1:56" ht="16.149999999999999" customHeight="1">
      <c r="A399" s="211"/>
      <c r="B399" s="211"/>
      <c r="C399" s="533"/>
      <c r="D399" s="534"/>
      <c r="E399" s="534"/>
      <c r="F399" s="534"/>
      <c r="G399" s="534"/>
      <c r="H399" s="534"/>
      <c r="I399" s="527"/>
      <c r="J399" s="528"/>
      <c r="K399" s="528"/>
      <c r="L399" s="528"/>
      <c r="M399" s="528"/>
      <c r="N399" s="528"/>
      <c r="O399" s="528"/>
      <c r="P399" s="528"/>
      <c r="Q399" s="528"/>
      <c r="R399" s="528"/>
      <c r="S399" s="528"/>
      <c r="T399" s="528"/>
      <c r="U399" s="528"/>
      <c r="V399" s="528"/>
      <c r="W399" s="528"/>
      <c r="X399" s="528"/>
      <c r="Y399" s="528"/>
      <c r="Z399" s="528"/>
      <c r="AA399" s="528"/>
      <c r="AB399" s="528"/>
      <c r="AC399" s="528"/>
      <c r="AD399" s="528"/>
      <c r="AE399" s="528"/>
      <c r="AF399" s="528"/>
      <c r="AG399" s="528"/>
      <c r="AH399" s="528"/>
      <c r="AI399" s="528"/>
      <c r="AJ399" s="529"/>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row>
    <row r="400" spans="1:56" ht="16.149999999999999" customHeight="1">
      <c r="A400" s="211"/>
      <c r="B400" s="211"/>
      <c r="C400" s="533"/>
      <c r="D400" s="534"/>
      <c r="E400" s="534"/>
      <c r="F400" s="534"/>
      <c r="G400" s="534"/>
      <c r="H400" s="534"/>
      <c r="I400" s="527"/>
      <c r="J400" s="528"/>
      <c r="K400" s="528"/>
      <c r="L400" s="528"/>
      <c r="M400" s="528"/>
      <c r="N400" s="528"/>
      <c r="O400" s="528"/>
      <c r="P400" s="528"/>
      <c r="Q400" s="528"/>
      <c r="R400" s="528"/>
      <c r="S400" s="528"/>
      <c r="T400" s="528"/>
      <c r="U400" s="528"/>
      <c r="V400" s="528"/>
      <c r="W400" s="528"/>
      <c r="X400" s="528"/>
      <c r="Y400" s="528"/>
      <c r="Z400" s="528"/>
      <c r="AA400" s="528"/>
      <c r="AB400" s="528"/>
      <c r="AC400" s="528"/>
      <c r="AD400" s="528"/>
      <c r="AE400" s="528"/>
      <c r="AF400" s="528"/>
      <c r="AG400" s="528"/>
      <c r="AH400" s="528"/>
      <c r="AI400" s="528"/>
      <c r="AJ400" s="529"/>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row>
    <row r="401" spans="1:56" ht="16.149999999999999" customHeight="1">
      <c r="A401" s="211"/>
      <c r="B401" s="211"/>
      <c r="C401" s="533"/>
      <c r="D401" s="534"/>
      <c r="E401" s="534"/>
      <c r="F401" s="534"/>
      <c r="G401" s="534"/>
      <c r="H401" s="534"/>
      <c r="I401" s="527"/>
      <c r="J401" s="528"/>
      <c r="K401" s="528"/>
      <c r="L401" s="528"/>
      <c r="M401" s="528"/>
      <c r="N401" s="528"/>
      <c r="O401" s="528"/>
      <c r="P401" s="528"/>
      <c r="Q401" s="528"/>
      <c r="R401" s="528"/>
      <c r="S401" s="528"/>
      <c r="T401" s="528"/>
      <c r="U401" s="528"/>
      <c r="V401" s="528"/>
      <c r="W401" s="528"/>
      <c r="X401" s="528"/>
      <c r="Y401" s="528"/>
      <c r="Z401" s="528"/>
      <c r="AA401" s="528"/>
      <c r="AB401" s="528"/>
      <c r="AC401" s="528"/>
      <c r="AD401" s="528"/>
      <c r="AE401" s="528"/>
      <c r="AF401" s="528"/>
      <c r="AG401" s="528"/>
      <c r="AH401" s="528"/>
      <c r="AI401" s="528"/>
      <c r="AJ401" s="529"/>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row>
    <row r="402" spans="1:56" ht="16.149999999999999" customHeight="1">
      <c r="A402" s="211"/>
      <c r="B402" s="211"/>
      <c r="C402" s="533"/>
      <c r="D402" s="534"/>
      <c r="E402" s="534"/>
      <c r="F402" s="534"/>
      <c r="G402" s="534"/>
      <c r="H402" s="534"/>
      <c r="I402" s="527"/>
      <c r="J402" s="528"/>
      <c r="K402" s="528"/>
      <c r="L402" s="528"/>
      <c r="M402" s="528"/>
      <c r="N402" s="528"/>
      <c r="O402" s="528"/>
      <c r="P402" s="528"/>
      <c r="Q402" s="528"/>
      <c r="R402" s="528"/>
      <c r="S402" s="528"/>
      <c r="T402" s="528"/>
      <c r="U402" s="528"/>
      <c r="V402" s="528"/>
      <c r="W402" s="528"/>
      <c r="X402" s="528"/>
      <c r="Y402" s="528"/>
      <c r="Z402" s="528"/>
      <c r="AA402" s="528"/>
      <c r="AB402" s="528"/>
      <c r="AC402" s="528"/>
      <c r="AD402" s="528"/>
      <c r="AE402" s="528"/>
      <c r="AF402" s="528"/>
      <c r="AG402" s="528"/>
      <c r="AH402" s="528"/>
      <c r="AI402" s="528"/>
      <c r="AJ402" s="529"/>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row>
    <row r="403" spans="1:56" ht="16.149999999999999" customHeight="1">
      <c r="A403" s="211"/>
      <c r="B403" s="211"/>
      <c r="C403" s="533"/>
      <c r="D403" s="534"/>
      <c r="E403" s="534"/>
      <c r="F403" s="534"/>
      <c r="G403" s="534"/>
      <c r="H403" s="534"/>
      <c r="I403" s="527"/>
      <c r="J403" s="528"/>
      <c r="K403" s="528"/>
      <c r="L403" s="528"/>
      <c r="M403" s="528"/>
      <c r="N403" s="528"/>
      <c r="O403" s="528"/>
      <c r="P403" s="528"/>
      <c r="Q403" s="528"/>
      <c r="R403" s="528"/>
      <c r="S403" s="528"/>
      <c r="T403" s="528"/>
      <c r="U403" s="528"/>
      <c r="V403" s="528"/>
      <c r="W403" s="528"/>
      <c r="X403" s="528"/>
      <c r="Y403" s="528"/>
      <c r="Z403" s="528"/>
      <c r="AA403" s="528"/>
      <c r="AB403" s="528"/>
      <c r="AC403" s="528"/>
      <c r="AD403" s="528"/>
      <c r="AE403" s="528"/>
      <c r="AF403" s="528"/>
      <c r="AG403" s="528"/>
      <c r="AH403" s="528"/>
      <c r="AI403" s="528"/>
      <c r="AJ403" s="529"/>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row>
    <row r="404" spans="1:56" ht="16.149999999999999" customHeight="1">
      <c r="A404" s="211"/>
      <c r="B404" s="211"/>
      <c r="C404" s="536"/>
      <c r="D404" s="537"/>
      <c r="E404" s="537"/>
      <c r="F404" s="537"/>
      <c r="G404" s="537"/>
      <c r="H404" s="537"/>
      <c r="I404" s="530"/>
      <c r="J404" s="531"/>
      <c r="K404" s="531"/>
      <c r="L404" s="531"/>
      <c r="M404" s="531"/>
      <c r="N404" s="531"/>
      <c r="O404" s="531"/>
      <c r="P404" s="531"/>
      <c r="Q404" s="531"/>
      <c r="R404" s="531"/>
      <c r="S404" s="531"/>
      <c r="T404" s="531"/>
      <c r="U404" s="531"/>
      <c r="V404" s="531"/>
      <c r="W404" s="531"/>
      <c r="X404" s="531"/>
      <c r="Y404" s="531"/>
      <c r="Z404" s="531"/>
      <c r="AA404" s="531"/>
      <c r="AB404" s="531"/>
      <c r="AC404" s="531"/>
      <c r="AD404" s="531"/>
      <c r="AE404" s="531"/>
      <c r="AF404" s="531"/>
      <c r="AG404" s="531"/>
      <c r="AH404" s="531"/>
      <c r="AI404" s="531"/>
      <c r="AJ404" s="532"/>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row>
    <row r="405" spans="1:56" ht="16.149999999999999" customHeight="1">
      <c r="A405" s="211"/>
      <c r="B405" s="211"/>
      <c r="C405" s="253" t="s">
        <v>135</v>
      </c>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c r="AA405" s="211"/>
      <c r="AB405" s="211"/>
      <c r="AC405" s="211"/>
      <c r="AD405" s="211"/>
      <c r="AE405" s="211"/>
      <c r="AF405" s="211"/>
      <c r="AG405" s="211"/>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row>
    <row r="406" spans="1:56" ht="16.149999999999999" customHeight="1">
      <c r="A406" s="211"/>
      <c r="B406" s="211"/>
      <c r="C406" s="253"/>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c r="AA406" s="211"/>
      <c r="AB406" s="211"/>
      <c r="AC406" s="211"/>
      <c r="AD406" s="211"/>
      <c r="AE406" s="211"/>
      <c r="AF406" s="211"/>
      <c r="AG406" s="211"/>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row>
    <row r="407" spans="1:56" ht="16.149999999999999" customHeight="1">
      <c r="A407" s="211"/>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c r="AA407" s="211"/>
      <c r="AB407" s="211"/>
      <c r="AC407" s="211"/>
      <c r="AD407" s="211"/>
      <c r="AE407" s="211"/>
      <c r="AF407" s="211"/>
      <c r="AG407" s="211"/>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row>
    <row r="408" spans="1:56" ht="16.149999999999999" customHeight="1">
      <c r="A408" s="211"/>
      <c r="B408" s="211"/>
      <c r="C408" s="211" t="s">
        <v>196</v>
      </c>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c r="AA408" s="211"/>
      <c r="AB408" s="211"/>
      <c r="AC408" s="211"/>
      <c r="AD408" s="211"/>
      <c r="AE408" s="211"/>
      <c r="AF408" s="211"/>
      <c r="AG408" s="211"/>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row>
    <row r="409" spans="1:56" ht="16.149999999999999" customHeight="1">
      <c r="A409" s="211"/>
      <c r="B409" s="211"/>
      <c r="C409" s="518" t="s">
        <v>197</v>
      </c>
      <c r="D409" s="519"/>
      <c r="E409" s="519"/>
      <c r="F409" s="519"/>
      <c r="G409" s="519"/>
      <c r="H409" s="519"/>
      <c r="I409" s="519"/>
      <c r="J409" s="519"/>
      <c r="K409" s="519"/>
      <c r="L409" s="519"/>
      <c r="M409" s="519"/>
      <c r="N409" s="519"/>
      <c r="O409" s="519"/>
      <c r="P409" s="519"/>
      <c r="Q409" s="519"/>
      <c r="R409" s="519"/>
      <c r="S409" s="519"/>
      <c r="T409" s="519"/>
      <c r="U409" s="519"/>
      <c r="V409" s="519"/>
      <c r="W409" s="519"/>
      <c r="X409" s="519"/>
      <c r="Y409" s="519"/>
      <c r="Z409" s="519"/>
      <c r="AA409" s="519"/>
      <c r="AB409" s="519"/>
      <c r="AC409" s="519"/>
      <c r="AD409" s="519"/>
      <c r="AE409" s="519"/>
      <c r="AF409" s="519"/>
      <c r="AG409" s="519"/>
      <c r="AH409" s="519"/>
      <c r="AI409" s="519"/>
      <c r="AJ409" s="520"/>
      <c r="AK409" s="211"/>
      <c r="AL409" s="211"/>
      <c r="AM409" s="355" t="s">
        <v>198</v>
      </c>
      <c r="AN409" s="355"/>
      <c r="AO409" s="355"/>
      <c r="AP409" s="355"/>
      <c r="AQ409" s="355"/>
      <c r="AR409" s="355"/>
      <c r="AS409" s="355"/>
      <c r="AT409" s="355"/>
      <c r="AU409" s="355"/>
      <c r="AV409" s="355"/>
      <c r="AW409" s="355"/>
      <c r="AX409" s="355"/>
      <c r="AY409" s="355"/>
      <c r="AZ409" s="355"/>
      <c r="BA409" s="355"/>
      <c r="BB409" s="355"/>
      <c r="BC409" s="355"/>
      <c r="BD409" s="211"/>
    </row>
    <row r="410" spans="1:56" ht="16.149999999999999" customHeight="1">
      <c r="A410" s="211"/>
      <c r="B410" s="211"/>
      <c r="C410" s="521"/>
      <c r="D410" s="522"/>
      <c r="E410" s="522"/>
      <c r="F410" s="522"/>
      <c r="G410" s="522"/>
      <c r="H410" s="522"/>
      <c r="I410" s="522"/>
      <c r="J410" s="522"/>
      <c r="K410" s="522"/>
      <c r="L410" s="522"/>
      <c r="M410" s="522"/>
      <c r="N410" s="522"/>
      <c r="O410" s="522"/>
      <c r="P410" s="522"/>
      <c r="Q410" s="522"/>
      <c r="R410" s="522"/>
      <c r="S410" s="522"/>
      <c r="T410" s="522"/>
      <c r="U410" s="522"/>
      <c r="V410" s="522"/>
      <c r="W410" s="522"/>
      <c r="X410" s="522"/>
      <c r="Y410" s="522"/>
      <c r="Z410" s="522"/>
      <c r="AA410" s="522"/>
      <c r="AB410" s="522"/>
      <c r="AC410" s="522"/>
      <c r="AD410" s="522"/>
      <c r="AE410" s="522"/>
      <c r="AF410" s="522"/>
      <c r="AG410" s="522"/>
      <c r="AH410" s="522"/>
      <c r="AI410" s="522"/>
      <c r="AJ410" s="523"/>
      <c r="AK410" s="211"/>
      <c r="AL410" s="211"/>
      <c r="AM410" s="355"/>
      <c r="AN410" s="355"/>
      <c r="AO410" s="355"/>
      <c r="AP410" s="355"/>
      <c r="AQ410" s="355"/>
      <c r="AR410" s="355"/>
      <c r="AS410" s="355"/>
      <c r="AT410" s="355"/>
      <c r="AU410" s="355"/>
      <c r="AV410" s="355"/>
      <c r="AW410" s="355"/>
      <c r="AX410" s="355"/>
      <c r="AY410" s="355"/>
      <c r="AZ410" s="355"/>
      <c r="BA410" s="355"/>
      <c r="BB410" s="355"/>
      <c r="BC410" s="355"/>
      <c r="BD410" s="211"/>
    </row>
    <row r="411" spans="1:56" ht="16.149999999999999" customHeight="1">
      <c r="A411" s="211"/>
      <c r="B411" s="211"/>
      <c r="C411" s="500"/>
      <c r="D411" s="501"/>
      <c r="E411" s="501"/>
      <c r="F411" s="501"/>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c r="AC411" s="501"/>
      <c r="AD411" s="501"/>
      <c r="AE411" s="501"/>
      <c r="AF411" s="501"/>
      <c r="AG411" s="501"/>
      <c r="AH411" s="501"/>
      <c r="AI411" s="501"/>
      <c r="AJ411" s="502"/>
      <c r="AK411" s="211"/>
      <c r="AL411" s="211"/>
      <c r="AM411" s="355"/>
      <c r="AN411" s="355"/>
      <c r="AO411" s="355"/>
      <c r="AP411" s="355"/>
      <c r="AQ411" s="355"/>
      <c r="AR411" s="355"/>
      <c r="AS411" s="355"/>
      <c r="AT411" s="355"/>
      <c r="AU411" s="355"/>
      <c r="AV411" s="355"/>
      <c r="AW411" s="355"/>
      <c r="AX411" s="355"/>
      <c r="AY411" s="355"/>
      <c r="AZ411" s="355"/>
      <c r="BA411" s="355"/>
      <c r="BB411" s="355"/>
      <c r="BC411" s="355"/>
      <c r="BD411" s="211"/>
    </row>
    <row r="412" spans="1:56" ht="16.149999999999999" customHeight="1">
      <c r="A412" s="211"/>
      <c r="B412" s="211"/>
      <c r="C412" s="503"/>
      <c r="D412" s="504"/>
      <c r="E412" s="504"/>
      <c r="F412" s="504"/>
      <c r="G412" s="504"/>
      <c r="H412" s="504"/>
      <c r="I412" s="504"/>
      <c r="J412" s="504"/>
      <c r="K412" s="504"/>
      <c r="L412" s="504"/>
      <c r="M412" s="504"/>
      <c r="N412" s="504"/>
      <c r="O412" s="504"/>
      <c r="P412" s="504"/>
      <c r="Q412" s="504"/>
      <c r="R412" s="504"/>
      <c r="S412" s="504"/>
      <c r="T412" s="504"/>
      <c r="U412" s="504"/>
      <c r="V412" s="504"/>
      <c r="W412" s="504"/>
      <c r="X412" s="504"/>
      <c r="Y412" s="504"/>
      <c r="Z412" s="504"/>
      <c r="AA412" s="504"/>
      <c r="AB412" s="504"/>
      <c r="AC412" s="504"/>
      <c r="AD412" s="504"/>
      <c r="AE412" s="504"/>
      <c r="AF412" s="504"/>
      <c r="AG412" s="504"/>
      <c r="AH412" s="504"/>
      <c r="AI412" s="504"/>
      <c r="AJ412" s="505"/>
      <c r="AK412" s="211"/>
      <c r="AL412" s="211"/>
      <c r="AM412" s="355"/>
      <c r="AN412" s="355"/>
      <c r="AO412" s="355"/>
      <c r="AP412" s="355"/>
      <c r="AQ412" s="355"/>
      <c r="AR412" s="355"/>
      <c r="AS412" s="355"/>
      <c r="AT412" s="355"/>
      <c r="AU412" s="355"/>
      <c r="AV412" s="355"/>
      <c r="AW412" s="355"/>
      <c r="AX412" s="355"/>
      <c r="AY412" s="355"/>
      <c r="AZ412" s="355"/>
      <c r="BA412" s="355"/>
      <c r="BB412" s="355"/>
      <c r="BC412" s="355"/>
      <c r="BD412" s="211"/>
    </row>
    <row r="413" spans="1:56" ht="16.149999999999999" customHeight="1">
      <c r="A413" s="211"/>
      <c r="B413" s="211"/>
      <c r="C413" s="503"/>
      <c r="D413" s="504"/>
      <c r="E413" s="504"/>
      <c r="F413" s="504"/>
      <c r="G413" s="504"/>
      <c r="H413" s="504"/>
      <c r="I413" s="504"/>
      <c r="J413" s="504"/>
      <c r="K413" s="504"/>
      <c r="L413" s="504"/>
      <c r="M413" s="504"/>
      <c r="N413" s="504"/>
      <c r="O413" s="504"/>
      <c r="P413" s="504"/>
      <c r="Q413" s="504"/>
      <c r="R413" s="504"/>
      <c r="S413" s="504"/>
      <c r="T413" s="504"/>
      <c r="U413" s="504"/>
      <c r="V413" s="504"/>
      <c r="W413" s="504"/>
      <c r="X413" s="504"/>
      <c r="Y413" s="504"/>
      <c r="Z413" s="504"/>
      <c r="AA413" s="504"/>
      <c r="AB413" s="504"/>
      <c r="AC413" s="504"/>
      <c r="AD413" s="504"/>
      <c r="AE413" s="504"/>
      <c r="AF413" s="504"/>
      <c r="AG413" s="504"/>
      <c r="AH413" s="504"/>
      <c r="AI413" s="504"/>
      <c r="AJ413" s="505"/>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row>
    <row r="414" spans="1:56" ht="16.149999999999999" customHeight="1">
      <c r="A414" s="211"/>
      <c r="B414" s="211"/>
      <c r="C414" s="503"/>
      <c r="D414" s="504"/>
      <c r="E414" s="504"/>
      <c r="F414" s="504"/>
      <c r="G414" s="504"/>
      <c r="H414" s="504"/>
      <c r="I414" s="504"/>
      <c r="J414" s="504"/>
      <c r="K414" s="504"/>
      <c r="L414" s="504"/>
      <c r="M414" s="504"/>
      <c r="N414" s="504"/>
      <c r="O414" s="504"/>
      <c r="P414" s="504"/>
      <c r="Q414" s="504"/>
      <c r="R414" s="504"/>
      <c r="S414" s="504"/>
      <c r="T414" s="504"/>
      <c r="U414" s="504"/>
      <c r="V414" s="504"/>
      <c r="W414" s="504"/>
      <c r="X414" s="504"/>
      <c r="Y414" s="504"/>
      <c r="Z414" s="504"/>
      <c r="AA414" s="504"/>
      <c r="AB414" s="504"/>
      <c r="AC414" s="504"/>
      <c r="AD414" s="504"/>
      <c r="AE414" s="504"/>
      <c r="AF414" s="504"/>
      <c r="AG414" s="504"/>
      <c r="AH414" s="504"/>
      <c r="AI414" s="504"/>
      <c r="AJ414" s="505"/>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row>
    <row r="415" spans="1:56" ht="16.149999999999999" customHeight="1">
      <c r="A415" s="211"/>
      <c r="B415" s="211"/>
      <c r="C415" s="503"/>
      <c r="D415" s="504"/>
      <c r="E415" s="504"/>
      <c r="F415" s="504"/>
      <c r="G415" s="504"/>
      <c r="H415" s="504"/>
      <c r="I415" s="504"/>
      <c r="J415" s="504"/>
      <c r="K415" s="504"/>
      <c r="L415" s="504"/>
      <c r="M415" s="504"/>
      <c r="N415" s="504"/>
      <c r="O415" s="504"/>
      <c r="P415" s="504"/>
      <c r="Q415" s="504"/>
      <c r="R415" s="504"/>
      <c r="S415" s="504"/>
      <c r="T415" s="504"/>
      <c r="U415" s="504"/>
      <c r="V415" s="504"/>
      <c r="W415" s="504"/>
      <c r="X415" s="504"/>
      <c r="Y415" s="504"/>
      <c r="Z415" s="504"/>
      <c r="AA415" s="504"/>
      <c r="AB415" s="504"/>
      <c r="AC415" s="504"/>
      <c r="AD415" s="504"/>
      <c r="AE415" s="504"/>
      <c r="AF415" s="504"/>
      <c r="AG415" s="504"/>
      <c r="AH415" s="504"/>
      <c r="AI415" s="504"/>
      <c r="AJ415" s="505"/>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row>
    <row r="416" spans="1:56" ht="16.149999999999999" customHeight="1">
      <c r="A416" s="211"/>
      <c r="B416" s="211"/>
      <c r="C416" s="503"/>
      <c r="D416" s="504"/>
      <c r="E416" s="504"/>
      <c r="F416" s="504"/>
      <c r="G416" s="504"/>
      <c r="H416" s="504"/>
      <c r="I416" s="504"/>
      <c r="J416" s="504"/>
      <c r="K416" s="504"/>
      <c r="L416" s="504"/>
      <c r="M416" s="504"/>
      <c r="N416" s="504"/>
      <c r="O416" s="504"/>
      <c r="P416" s="504"/>
      <c r="Q416" s="504"/>
      <c r="R416" s="504"/>
      <c r="S416" s="504"/>
      <c r="T416" s="504"/>
      <c r="U416" s="504"/>
      <c r="V416" s="504"/>
      <c r="W416" s="504"/>
      <c r="X416" s="504"/>
      <c r="Y416" s="504"/>
      <c r="Z416" s="504"/>
      <c r="AA416" s="504"/>
      <c r="AB416" s="504"/>
      <c r="AC416" s="504"/>
      <c r="AD416" s="504"/>
      <c r="AE416" s="504"/>
      <c r="AF416" s="504"/>
      <c r="AG416" s="504"/>
      <c r="AH416" s="504"/>
      <c r="AI416" s="504"/>
      <c r="AJ416" s="505"/>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row>
    <row r="417" spans="1:56" ht="16.149999999999999" customHeight="1">
      <c r="A417" s="211"/>
      <c r="B417" s="211"/>
      <c r="C417" s="503"/>
      <c r="D417" s="504"/>
      <c r="E417" s="504"/>
      <c r="F417" s="504"/>
      <c r="G417" s="504"/>
      <c r="H417" s="504"/>
      <c r="I417" s="504"/>
      <c r="J417" s="504"/>
      <c r="K417" s="504"/>
      <c r="L417" s="504"/>
      <c r="M417" s="504"/>
      <c r="N417" s="504"/>
      <c r="O417" s="504"/>
      <c r="P417" s="504"/>
      <c r="Q417" s="504"/>
      <c r="R417" s="504"/>
      <c r="S417" s="504"/>
      <c r="T417" s="504"/>
      <c r="U417" s="504"/>
      <c r="V417" s="504"/>
      <c r="W417" s="504"/>
      <c r="X417" s="504"/>
      <c r="Y417" s="504"/>
      <c r="Z417" s="504"/>
      <c r="AA417" s="504"/>
      <c r="AB417" s="504"/>
      <c r="AC417" s="504"/>
      <c r="AD417" s="504"/>
      <c r="AE417" s="504"/>
      <c r="AF417" s="504"/>
      <c r="AG417" s="504"/>
      <c r="AH417" s="504"/>
      <c r="AI417" s="504"/>
      <c r="AJ417" s="505"/>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row>
    <row r="418" spans="1:56" ht="16.149999999999999" customHeight="1">
      <c r="A418" s="211"/>
      <c r="B418" s="211"/>
      <c r="C418" s="503"/>
      <c r="D418" s="504"/>
      <c r="E418" s="504"/>
      <c r="F418" s="504"/>
      <c r="G418" s="504"/>
      <c r="H418" s="504"/>
      <c r="I418" s="504"/>
      <c r="J418" s="504"/>
      <c r="K418" s="504"/>
      <c r="L418" s="504"/>
      <c r="M418" s="504"/>
      <c r="N418" s="504"/>
      <c r="O418" s="504"/>
      <c r="P418" s="504"/>
      <c r="Q418" s="504"/>
      <c r="R418" s="504"/>
      <c r="S418" s="504"/>
      <c r="T418" s="504"/>
      <c r="U418" s="504"/>
      <c r="V418" s="504"/>
      <c r="W418" s="504"/>
      <c r="X418" s="504"/>
      <c r="Y418" s="504"/>
      <c r="Z418" s="504"/>
      <c r="AA418" s="504"/>
      <c r="AB418" s="504"/>
      <c r="AC418" s="504"/>
      <c r="AD418" s="504"/>
      <c r="AE418" s="504"/>
      <c r="AF418" s="504"/>
      <c r="AG418" s="504"/>
      <c r="AH418" s="504"/>
      <c r="AI418" s="504"/>
      <c r="AJ418" s="505"/>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row>
    <row r="419" spans="1:56" ht="16.149999999999999" customHeight="1">
      <c r="A419" s="211"/>
      <c r="B419" s="211"/>
      <c r="C419" s="503"/>
      <c r="D419" s="504"/>
      <c r="E419" s="504"/>
      <c r="F419" s="504"/>
      <c r="G419" s="504"/>
      <c r="H419" s="504"/>
      <c r="I419" s="504"/>
      <c r="J419" s="504"/>
      <c r="K419" s="504"/>
      <c r="L419" s="504"/>
      <c r="M419" s="504"/>
      <c r="N419" s="504"/>
      <c r="O419" s="504"/>
      <c r="P419" s="504"/>
      <c r="Q419" s="504"/>
      <c r="R419" s="504"/>
      <c r="S419" s="504"/>
      <c r="T419" s="504"/>
      <c r="U419" s="504"/>
      <c r="V419" s="504"/>
      <c r="W419" s="504"/>
      <c r="X419" s="504"/>
      <c r="Y419" s="504"/>
      <c r="Z419" s="504"/>
      <c r="AA419" s="504"/>
      <c r="AB419" s="504"/>
      <c r="AC419" s="504"/>
      <c r="AD419" s="504"/>
      <c r="AE419" s="504"/>
      <c r="AF419" s="504"/>
      <c r="AG419" s="504"/>
      <c r="AH419" s="504"/>
      <c r="AI419" s="504"/>
      <c r="AJ419" s="505"/>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row>
    <row r="420" spans="1:56" ht="16.149999999999999" customHeight="1">
      <c r="A420" s="211"/>
      <c r="B420" s="211"/>
      <c r="C420" s="503"/>
      <c r="D420" s="504"/>
      <c r="E420" s="504"/>
      <c r="F420" s="504"/>
      <c r="G420" s="504"/>
      <c r="H420" s="504"/>
      <c r="I420" s="504"/>
      <c r="J420" s="504"/>
      <c r="K420" s="504"/>
      <c r="L420" s="504"/>
      <c r="M420" s="504"/>
      <c r="N420" s="504"/>
      <c r="O420" s="504"/>
      <c r="P420" s="504"/>
      <c r="Q420" s="504"/>
      <c r="R420" s="504"/>
      <c r="S420" s="504"/>
      <c r="T420" s="504"/>
      <c r="U420" s="504"/>
      <c r="V420" s="504"/>
      <c r="W420" s="504"/>
      <c r="X420" s="504"/>
      <c r="Y420" s="504"/>
      <c r="Z420" s="504"/>
      <c r="AA420" s="504"/>
      <c r="AB420" s="504"/>
      <c r="AC420" s="504"/>
      <c r="AD420" s="504"/>
      <c r="AE420" s="504"/>
      <c r="AF420" s="504"/>
      <c r="AG420" s="504"/>
      <c r="AH420" s="504"/>
      <c r="AI420" s="504"/>
      <c r="AJ420" s="505"/>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row>
    <row r="421" spans="1:56" ht="16.149999999999999" customHeight="1">
      <c r="A421" s="211"/>
      <c r="B421" s="211"/>
      <c r="C421" s="503"/>
      <c r="D421" s="504"/>
      <c r="E421" s="504"/>
      <c r="F421" s="504"/>
      <c r="G421" s="504"/>
      <c r="H421" s="504"/>
      <c r="I421" s="504"/>
      <c r="J421" s="504"/>
      <c r="K421" s="504"/>
      <c r="L421" s="504"/>
      <c r="M421" s="504"/>
      <c r="N421" s="504"/>
      <c r="O421" s="504"/>
      <c r="P421" s="504"/>
      <c r="Q421" s="504"/>
      <c r="R421" s="504"/>
      <c r="S421" s="504"/>
      <c r="T421" s="504"/>
      <c r="U421" s="504"/>
      <c r="V421" s="504"/>
      <c r="W421" s="504"/>
      <c r="X421" s="504"/>
      <c r="Y421" s="504"/>
      <c r="Z421" s="504"/>
      <c r="AA421" s="504"/>
      <c r="AB421" s="504"/>
      <c r="AC421" s="504"/>
      <c r="AD421" s="504"/>
      <c r="AE421" s="504"/>
      <c r="AF421" s="504"/>
      <c r="AG421" s="504"/>
      <c r="AH421" s="504"/>
      <c r="AI421" s="504"/>
      <c r="AJ421" s="505"/>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row>
    <row r="422" spans="1:56" ht="16.149999999999999" customHeight="1">
      <c r="A422" s="211"/>
      <c r="B422" s="211"/>
      <c r="C422" s="503"/>
      <c r="D422" s="504"/>
      <c r="E422" s="504"/>
      <c r="F422" s="504"/>
      <c r="G422" s="504"/>
      <c r="H422" s="504"/>
      <c r="I422" s="504"/>
      <c r="J422" s="504"/>
      <c r="K422" s="504"/>
      <c r="L422" s="504"/>
      <c r="M422" s="504"/>
      <c r="N422" s="504"/>
      <c r="O422" s="504"/>
      <c r="P422" s="504"/>
      <c r="Q422" s="504"/>
      <c r="R422" s="504"/>
      <c r="S422" s="504"/>
      <c r="T422" s="504"/>
      <c r="U422" s="504"/>
      <c r="V422" s="504"/>
      <c r="W422" s="504"/>
      <c r="X422" s="504"/>
      <c r="Y422" s="504"/>
      <c r="Z422" s="504"/>
      <c r="AA422" s="504"/>
      <c r="AB422" s="504"/>
      <c r="AC422" s="504"/>
      <c r="AD422" s="504"/>
      <c r="AE422" s="504"/>
      <c r="AF422" s="504"/>
      <c r="AG422" s="504"/>
      <c r="AH422" s="504"/>
      <c r="AI422" s="504"/>
      <c r="AJ422" s="505"/>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row>
    <row r="423" spans="1:56" ht="16.149999999999999" customHeight="1">
      <c r="A423" s="211"/>
      <c r="B423" s="211"/>
      <c r="C423" s="503"/>
      <c r="D423" s="504"/>
      <c r="E423" s="504"/>
      <c r="F423" s="504"/>
      <c r="G423" s="504"/>
      <c r="H423" s="504"/>
      <c r="I423" s="504"/>
      <c r="J423" s="504"/>
      <c r="K423" s="504"/>
      <c r="L423" s="504"/>
      <c r="M423" s="504"/>
      <c r="N423" s="504"/>
      <c r="O423" s="504"/>
      <c r="P423" s="504"/>
      <c r="Q423" s="504"/>
      <c r="R423" s="504"/>
      <c r="S423" s="504"/>
      <c r="T423" s="504"/>
      <c r="U423" s="504"/>
      <c r="V423" s="504"/>
      <c r="W423" s="504"/>
      <c r="X423" s="504"/>
      <c r="Y423" s="504"/>
      <c r="Z423" s="504"/>
      <c r="AA423" s="504"/>
      <c r="AB423" s="504"/>
      <c r="AC423" s="504"/>
      <c r="AD423" s="504"/>
      <c r="AE423" s="504"/>
      <c r="AF423" s="504"/>
      <c r="AG423" s="504"/>
      <c r="AH423" s="504"/>
      <c r="AI423" s="504"/>
      <c r="AJ423" s="505"/>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row>
    <row r="424" spans="1:56" ht="16.149999999999999" customHeight="1">
      <c r="A424" s="211"/>
      <c r="B424" s="211"/>
      <c r="C424" s="503"/>
      <c r="D424" s="504"/>
      <c r="E424" s="504"/>
      <c r="F424" s="504"/>
      <c r="G424" s="504"/>
      <c r="H424" s="504"/>
      <c r="I424" s="504"/>
      <c r="J424" s="504"/>
      <c r="K424" s="504"/>
      <c r="L424" s="504"/>
      <c r="M424" s="504"/>
      <c r="N424" s="504"/>
      <c r="O424" s="504"/>
      <c r="P424" s="504"/>
      <c r="Q424" s="504"/>
      <c r="R424" s="504"/>
      <c r="S424" s="504"/>
      <c r="T424" s="504"/>
      <c r="U424" s="504"/>
      <c r="V424" s="504"/>
      <c r="W424" s="504"/>
      <c r="X424" s="504"/>
      <c r="Y424" s="504"/>
      <c r="Z424" s="504"/>
      <c r="AA424" s="504"/>
      <c r="AB424" s="504"/>
      <c r="AC424" s="504"/>
      <c r="AD424" s="504"/>
      <c r="AE424" s="504"/>
      <c r="AF424" s="504"/>
      <c r="AG424" s="504"/>
      <c r="AH424" s="504"/>
      <c r="AI424" s="504"/>
      <c r="AJ424" s="505"/>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row>
    <row r="425" spans="1:56" ht="16.149999999999999" customHeight="1">
      <c r="A425" s="211"/>
      <c r="B425" s="211"/>
      <c r="C425" s="503"/>
      <c r="D425" s="504"/>
      <c r="E425" s="504"/>
      <c r="F425" s="504"/>
      <c r="G425" s="504"/>
      <c r="H425" s="504"/>
      <c r="I425" s="504"/>
      <c r="J425" s="504"/>
      <c r="K425" s="504"/>
      <c r="L425" s="504"/>
      <c r="M425" s="504"/>
      <c r="N425" s="504"/>
      <c r="O425" s="504"/>
      <c r="P425" s="504"/>
      <c r="Q425" s="504"/>
      <c r="R425" s="504"/>
      <c r="S425" s="504"/>
      <c r="T425" s="504"/>
      <c r="U425" s="504"/>
      <c r="V425" s="504"/>
      <c r="W425" s="504"/>
      <c r="X425" s="504"/>
      <c r="Y425" s="504"/>
      <c r="Z425" s="504"/>
      <c r="AA425" s="504"/>
      <c r="AB425" s="504"/>
      <c r="AC425" s="504"/>
      <c r="AD425" s="504"/>
      <c r="AE425" s="504"/>
      <c r="AF425" s="504"/>
      <c r="AG425" s="504"/>
      <c r="AH425" s="504"/>
      <c r="AI425" s="504"/>
      <c r="AJ425" s="505"/>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row>
    <row r="426" spans="1:56" ht="16.149999999999999" customHeight="1">
      <c r="A426" s="211"/>
      <c r="B426" s="211"/>
      <c r="C426" s="503"/>
      <c r="D426" s="504"/>
      <c r="E426" s="504"/>
      <c r="F426" s="504"/>
      <c r="G426" s="504"/>
      <c r="H426" s="504"/>
      <c r="I426" s="504"/>
      <c r="J426" s="504"/>
      <c r="K426" s="504"/>
      <c r="L426" s="504"/>
      <c r="M426" s="504"/>
      <c r="N426" s="504"/>
      <c r="O426" s="504"/>
      <c r="P426" s="504"/>
      <c r="Q426" s="504"/>
      <c r="R426" s="504"/>
      <c r="S426" s="504"/>
      <c r="T426" s="504"/>
      <c r="U426" s="504"/>
      <c r="V426" s="504"/>
      <c r="W426" s="504"/>
      <c r="X426" s="504"/>
      <c r="Y426" s="504"/>
      <c r="Z426" s="504"/>
      <c r="AA426" s="504"/>
      <c r="AB426" s="504"/>
      <c r="AC426" s="504"/>
      <c r="AD426" s="504"/>
      <c r="AE426" s="504"/>
      <c r="AF426" s="504"/>
      <c r="AG426" s="504"/>
      <c r="AH426" s="504"/>
      <c r="AI426" s="504"/>
      <c r="AJ426" s="505"/>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row>
    <row r="427" spans="1:56" ht="16.149999999999999" customHeight="1">
      <c r="A427" s="211"/>
      <c r="B427" s="211"/>
      <c r="C427" s="503"/>
      <c r="D427" s="504"/>
      <c r="E427" s="504"/>
      <c r="F427" s="504"/>
      <c r="G427" s="504"/>
      <c r="H427" s="504"/>
      <c r="I427" s="504"/>
      <c r="J427" s="504"/>
      <c r="K427" s="504"/>
      <c r="L427" s="504"/>
      <c r="M427" s="504"/>
      <c r="N427" s="504"/>
      <c r="O427" s="504"/>
      <c r="P427" s="504"/>
      <c r="Q427" s="504"/>
      <c r="R427" s="504"/>
      <c r="S427" s="504"/>
      <c r="T427" s="504"/>
      <c r="U427" s="504"/>
      <c r="V427" s="504"/>
      <c r="W427" s="504"/>
      <c r="X427" s="504"/>
      <c r="Y427" s="504"/>
      <c r="Z427" s="504"/>
      <c r="AA427" s="504"/>
      <c r="AB427" s="504"/>
      <c r="AC427" s="504"/>
      <c r="AD427" s="504"/>
      <c r="AE427" s="504"/>
      <c r="AF427" s="504"/>
      <c r="AG427" s="504"/>
      <c r="AH427" s="504"/>
      <c r="AI427" s="504"/>
      <c r="AJ427" s="505"/>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row>
    <row r="428" spans="1:56" ht="16.149999999999999" customHeight="1">
      <c r="A428" s="211"/>
      <c r="B428" s="211"/>
      <c r="C428" s="503"/>
      <c r="D428" s="504"/>
      <c r="E428" s="504"/>
      <c r="F428" s="504"/>
      <c r="G428" s="504"/>
      <c r="H428" s="504"/>
      <c r="I428" s="504"/>
      <c r="J428" s="504"/>
      <c r="K428" s="504"/>
      <c r="L428" s="504"/>
      <c r="M428" s="504"/>
      <c r="N428" s="504"/>
      <c r="O428" s="504"/>
      <c r="P428" s="504"/>
      <c r="Q428" s="504"/>
      <c r="R428" s="504"/>
      <c r="S428" s="504"/>
      <c r="T428" s="504"/>
      <c r="U428" s="504"/>
      <c r="V428" s="504"/>
      <c r="W428" s="504"/>
      <c r="X428" s="504"/>
      <c r="Y428" s="504"/>
      <c r="Z428" s="504"/>
      <c r="AA428" s="504"/>
      <c r="AB428" s="504"/>
      <c r="AC428" s="504"/>
      <c r="AD428" s="504"/>
      <c r="AE428" s="504"/>
      <c r="AF428" s="504"/>
      <c r="AG428" s="504"/>
      <c r="AH428" s="504"/>
      <c r="AI428" s="504"/>
      <c r="AJ428" s="505"/>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row>
    <row r="429" spans="1:56" ht="16.149999999999999" customHeight="1">
      <c r="A429" s="211"/>
      <c r="B429" s="211"/>
      <c r="C429" s="506"/>
      <c r="D429" s="507"/>
      <c r="E429" s="507"/>
      <c r="F429" s="507"/>
      <c r="G429" s="507"/>
      <c r="H429" s="507"/>
      <c r="I429" s="507"/>
      <c r="J429" s="507"/>
      <c r="K429" s="507"/>
      <c r="L429" s="507"/>
      <c r="M429" s="507"/>
      <c r="N429" s="507"/>
      <c r="O429" s="507"/>
      <c r="P429" s="507"/>
      <c r="Q429" s="507"/>
      <c r="R429" s="507"/>
      <c r="S429" s="507"/>
      <c r="T429" s="507"/>
      <c r="U429" s="507"/>
      <c r="V429" s="507"/>
      <c r="W429" s="507"/>
      <c r="X429" s="507"/>
      <c r="Y429" s="507"/>
      <c r="Z429" s="507"/>
      <c r="AA429" s="507"/>
      <c r="AB429" s="507"/>
      <c r="AC429" s="507"/>
      <c r="AD429" s="507"/>
      <c r="AE429" s="507"/>
      <c r="AF429" s="507"/>
      <c r="AG429" s="507"/>
      <c r="AH429" s="507"/>
      <c r="AI429" s="507"/>
      <c r="AJ429" s="508"/>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row>
    <row r="430" spans="1:56" ht="16.149999999999999" customHeight="1">
      <c r="A430" s="211"/>
      <c r="B430" s="211"/>
      <c r="C430" s="253" t="s">
        <v>135</v>
      </c>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row>
    <row r="431" spans="1:56" ht="16.149999999999999" customHeight="1">
      <c r="A431" s="211"/>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c r="AA431" s="211"/>
      <c r="AB431" s="211"/>
      <c r="AC431" s="211"/>
      <c r="AD431" s="211"/>
      <c r="AE431" s="211"/>
      <c r="AF431" s="211"/>
      <c r="AG431" s="211"/>
      <c r="AH431" s="211"/>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row>
    <row r="432" spans="1:56" ht="16.149999999999999" customHeight="1">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c r="AA432" s="98"/>
      <c r="AB432" s="98"/>
      <c r="AC432" s="98"/>
      <c r="AD432" s="98"/>
      <c r="AE432" s="98"/>
      <c r="AF432" s="98"/>
      <c r="AG432" s="98"/>
      <c r="AH432" s="98"/>
      <c r="AI432" s="98"/>
      <c r="AJ432" s="98"/>
      <c r="AK432" s="98"/>
      <c r="AL432" s="98"/>
      <c r="AM432" s="98"/>
      <c r="AN432" s="98"/>
      <c r="AO432" s="98"/>
      <c r="AP432" s="98"/>
      <c r="AQ432" s="98"/>
      <c r="AR432" s="98"/>
      <c r="AS432" s="98"/>
      <c r="AT432" s="98"/>
      <c r="AU432" s="98"/>
      <c r="AV432" s="98"/>
      <c r="AW432" s="98"/>
      <c r="AX432" s="98"/>
      <c r="AY432" s="98"/>
      <c r="AZ432" s="98"/>
      <c r="BA432" s="98"/>
      <c r="BB432" s="98"/>
      <c r="BC432" s="98"/>
      <c r="BD432" s="98"/>
    </row>
    <row r="433" spans="1:56" ht="16.149999999999999" customHeight="1">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c r="AA433" s="98"/>
      <c r="AB433" s="98"/>
      <c r="AC433" s="98"/>
      <c r="AD433" s="98"/>
      <c r="AE433" s="98"/>
      <c r="AF433" s="98"/>
      <c r="AG433" s="98"/>
      <c r="AH433" s="98"/>
      <c r="AI433" s="98"/>
      <c r="AJ433" s="98"/>
      <c r="AK433" s="98"/>
      <c r="AL433" s="98"/>
      <c r="AM433" s="98"/>
      <c r="AN433" s="98"/>
      <c r="AO433" s="98"/>
      <c r="AP433" s="98"/>
      <c r="AQ433" s="98"/>
      <c r="AR433" s="98"/>
      <c r="AS433" s="98"/>
      <c r="AT433" s="98"/>
      <c r="AU433" s="98"/>
      <c r="AV433" s="98"/>
      <c r="AW433" s="98"/>
      <c r="AX433" s="98"/>
      <c r="AY433" s="98"/>
      <c r="AZ433" s="98"/>
      <c r="BA433" s="98"/>
      <c r="BB433" s="98"/>
      <c r="BC433" s="98"/>
      <c r="BD433" s="98"/>
    </row>
    <row r="434" spans="1:56" ht="16.149999999999999" customHeight="1">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c r="AA434" s="98"/>
      <c r="AB434" s="98"/>
      <c r="AC434" s="98"/>
      <c r="AD434" s="98"/>
      <c r="AE434" s="98"/>
      <c r="AF434" s="98"/>
      <c r="AG434" s="98"/>
      <c r="AH434" s="98"/>
      <c r="AI434" s="98"/>
      <c r="AJ434" s="98"/>
      <c r="AK434" s="98"/>
      <c r="AL434" s="98"/>
      <c r="AM434" s="98"/>
      <c r="AN434" s="98"/>
      <c r="AO434" s="98"/>
      <c r="AP434" s="98"/>
      <c r="AQ434" s="98"/>
      <c r="AR434" s="98"/>
      <c r="AS434" s="98"/>
      <c r="AT434" s="98"/>
      <c r="AU434" s="98"/>
      <c r="AV434" s="98"/>
      <c r="AW434" s="98"/>
      <c r="AX434" s="98"/>
      <c r="AY434" s="98"/>
      <c r="AZ434" s="98"/>
      <c r="BA434" s="98"/>
      <c r="BB434" s="98"/>
      <c r="BC434" s="98"/>
      <c r="BD434" s="98"/>
    </row>
    <row r="435" spans="1:56" ht="16.149999999999999" customHeight="1">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c r="AA435" s="98"/>
      <c r="AB435" s="98"/>
      <c r="AC435" s="98"/>
      <c r="AD435" s="98"/>
      <c r="AE435" s="98"/>
      <c r="AF435" s="98"/>
      <c r="AG435" s="98"/>
      <c r="AH435" s="98"/>
      <c r="AI435" s="98"/>
      <c r="AJ435" s="98"/>
      <c r="AK435" s="98"/>
      <c r="AL435" s="98"/>
      <c r="AM435" s="98"/>
      <c r="AN435" s="98"/>
      <c r="AO435" s="98"/>
      <c r="AP435" s="98"/>
      <c r="AQ435" s="98"/>
      <c r="AR435" s="98"/>
      <c r="AS435" s="98"/>
      <c r="AT435" s="98"/>
      <c r="AU435" s="98"/>
      <c r="AV435" s="98"/>
      <c r="AW435" s="98"/>
      <c r="AX435" s="98"/>
      <c r="AY435" s="98"/>
      <c r="AZ435" s="98"/>
      <c r="BA435" s="98"/>
      <c r="BB435" s="98"/>
      <c r="BC435" s="98"/>
      <c r="BD435" s="98"/>
    </row>
    <row r="436" spans="1:56" ht="16.149999999999999" customHeight="1">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c r="AA436" s="98"/>
      <c r="AB436" s="98"/>
      <c r="AC436" s="98"/>
      <c r="AD436" s="98"/>
      <c r="AE436" s="98"/>
      <c r="AF436" s="98"/>
      <c r="AG436" s="98"/>
      <c r="AH436" s="98"/>
      <c r="AI436" s="98"/>
      <c r="AJ436" s="98"/>
      <c r="AK436" s="98"/>
      <c r="AL436" s="98"/>
      <c r="AM436" s="98"/>
      <c r="AN436" s="98"/>
      <c r="AO436" s="98"/>
      <c r="AP436" s="98"/>
      <c r="AQ436" s="98"/>
      <c r="AR436" s="98"/>
      <c r="AS436" s="98"/>
      <c r="AT436" s="98"/>
      <c r="AU436" s="98"/>
      <c r="AV436" s="98"/>
      <c r="AW436" s="98"/>
      <c r="AX436" s="98"/>
      <c r="AY436" s="98"/>
      <c r="AZ436" s="98"/>
      <c r="BA436" s="98"/>
      <c r="BB436" s="98"/>
      <c r="BC436" s="98"/>
      <c r="BD436" s="98"/>
    </row>
    <row r="437" spans="1:56" ht="16.149999999999999" customHeight="1">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c r="AA437" s="98"/>
      <c r="AB437" s="98"/>
      <c r="AC437" s="98"/>
      <c r="AD437" s="98"/>
      <c r="AE437" s="98"/>
      <c r="AF437" s="98"/>
      <c r="AG437" s="98"/>
      <c r="AH437" s="98"/>
      <c r="AI437" s="98"/>
      <c r="AJ437" s="98"/>
      <c r="AK437" s="98"/>
      <c r="AL437" s="98"/>
      <c r="AM437" s="98"/>
      <c r="AN437" s="98"/>
      <c r="AO437" s="98"/>
      <c r="AP437" s="98"/>
      <c r="AQ437" s="98"/>
      <c r="AR437" s="98"/>
      <c r="AS437" s="98"/>
      <c r="AT437" s="98"/>
      <c r="AU437" s="98"/>
      <c r="AV437" s="98"/>
      <c r="AW437" s="98"/>
      <c r="AX437" s="98"/>
      <c r="AY437" s="98"/>
      <c r="AZ437" s="98"/>
      <c r="BA437" s="98"/>
      <c r="BB437" s="98"/>
      <c r="BC437" s="98"/>
      <c r="BD437" s="98"/>
    </row>
    <row r="438" spans="1:56" ht="16.149999999999999" customHeight="1">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c r="AA438" s="98"/>
      <c r="AB438" s="98"/>
      <c r="AC438" s="98"/>
      <c r="AD438" s="98"/>
      <c r="AE438" s="98"/>
      <c r="AF438" s="98"/>
      <c r="AG438" s="98"/>
      <c r="AH438" s="98"/>
      <c r="AI438" s="98"/>
      <c r="AJ438" s="98"/>
      <c r="AK438" s="98"/>
      <c r="AL438" s="98"/>
      <c r="AM438" s="98"/>
      <c r="AN438" s="98"/>
      <c r="AO438" s="98"/>
      <c r="AP438" s="98"/>
      <c r="AQ438" s="98"/>
      <c r="AR438" s="98"/>
      <c r="AS438" s="98"/>
      <c r="AT438" s="98"/>
      <c r="AU438" s="98"/>
      <c r="AV438" s="98"/>
      <c r="AW438" s="98"/>
      <c r="AX438" s="98"/>
      <c r="AY438" s="98"/>
      <c r="AZ438" s="98"/>
      <c r="BA438" s="98"/>
      <c r="BB438" s="98"/>
      <c r="BC438" s="98"/>
      <c r="BD438" s="98"/>
    </row>
    <row r="439" spans="1:56" ht="16.149999999999999" customHeight="1">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c r="AA439" s="98"/>
      <c r="AB439" s="98"/>
      <c r="AC439" s="98"/>
      <c r="AD439" s="98"/>
      <c r="AE439" s="98"/>
      <c r="AF439" s="98"/>
      <c r="AG439" s="98"/>
      <c r="AH439" s="98"/>
      <c r="AI439" s="98"/>
      <c r="AJ439" s="98"/>
      <c r="AK439" s="98"/>
      <c r="AL439" s="98"/>
      <c r="AM439" s="98"/>
      <c r="AN439" s="98"/>
      <c r="AO439" s="98"/>
      <c r="AP439" s="98"/>
      <c r="AQ439" s="98"/>
      <c r="AR439" s="98"/>
      <c r="AS439" s="98"/>
      <c r="AT439" s="98"/>
      <c r="AU439" s="98"/>
      <c r="AV439" s="98"/>
      <c r="AW439" s="98"/>
      <c r="AX439" s="98"/>
      <c r="AY439" s="98"/>
      <c r="AZ439" s="98"/>
      <c r="BA439" s="98"/>
      <c r="BB439" s="98"/>
      <c r="BC439" s="98"/>
      <c r="BD439" s="98"/>
    </row>
    <row r="440" spans="1:56" ht="16.149999999999999" customHeight="1">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c r="AA440" s="98"/>
      <c r="AB440" s="98"/>
      <c r="AC440" s="98"/>
      <c r="AD440" s="98"/>
      <c r="AE440" s="98"/>
      <c r="AF440" s="98"/>
      <c r="AG440" s="98"/>
      <c r="AH440" s="98"/>
      <c r="AI440" s="98"/>
      <c r="AJ440" s="98"/>
      <c r="AK440" s="98"/>
      <c r="AL440" s="98"/>
      <c r="AM440" s="98"/>
      <c r="AN440" s="98"/>
      <c r="AO440" s="98"/>
      <c r="AP440" s="98"/>
      <c r="AQ440" s="98"/>
      <c r="AR440" s="98"/>
      <c r="AS440" s="98"/>
      <c r="AT440" s="98"/>
      <c r="AU440" s="98"/>
      <c r="AV440" s="98"/>
      <c r="AW440" s="98"/>
      <c r="AX440" s="98"/>
      <c r="AY440" s="98"/>
      <c r="AZ440" s="98"/>
      <c r="BA440" s="98"/>
      <c r="BB440" s="98"/>
      <c r="BC440" s="98"/>
      <c r="BD440" s="98"/>
    </row>
    <row r="441" spans="1:56" ht="16.149999999999999" customHeight="1">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c r="AA441" s="98"/>
      <c r="AB441" s="98"/>
      <c r="AC441" s="98"/>
      <c r="AD441" s="98"/>
      <c r="AE441" s="98"/>
      <c r="AF441" s="98"/>
      <c r="AG441" s="98"/>
      <c r="AH441" s="98"/>
      <c r="AI441" s="98"/>
      <c r="AJ441" s="98"/>
      <c r="AK441" s="98"/>
      <c r="AL441" s="98"/>
      <c r="AM441" s="98"/>
      <c r="AN441" s="98"/>
      <c r="AO441" s="98"/>
      <c r="AP441" s="98"/>
      <c r="AQ441" s="98"/>
      <c r="AR441" s="98"/>
      <c r="AS441" s="98"/>
      <c r="AT441" s="98"/>
      <c r="AU441" s="98"/>
      <c r="AV441" s="98"/>
      <c r="AW441" s="98"/>
      <c r="AX441" s="98"/>
      <c r="AY441" s="98"/>
      <c r="AZ441" s="98"/>
      <c r="BA441" s="98"/>
      <c r="BB441" s="98"/>
      <c r="BC441" s="98"/>
      <c r="BD441" s="98"/>
    </row>
    <row r="442" spans="1:56" ht="16.149999999999999" customHeight="1">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c r="AA442" s="98"/>
      <c r="AB442" s="98"/>
      <c r="AC442" s="98"/>
      <c r="AD442" s="98"/>
      <c r="AE442" s="98"/>
      <c r="AF442" s="98"/>
      <c r="AG442" s="98"/>
      <c r="AH442" s="98"/>
      <c r="AI442" s="98"/>
      <c r="AJ442" s="98"/>
      <c r="AK442" s="98"/>
      <c r="AL442" s="98"/>
      <c r="AM442" s="98"/>
      <c r="AN442" s="98"/>
      <c r="AO442" s="98"/>
      <c r="AP442" s="98"/>
      <c r="AQ442" s="98"/>
      <c r="AR442" s="98"/>
      <c r="AS442" s="98"/>
      <c r="AT442" s="98"/>
      <c r="AU442" s="98"/>
      <c r="AV442" s="98"/>
      <c r="AW442" s="98"/>
      <c r="AX442" s="98"/>
      <c r="AY442" s="98"/>
      <c r="AZ442" s="98"/>
      <c r="BA442" s="98"/>
      <c r="BB442" s="98"/>
      <c r="BC442" s="98"/>
      <c r="BD442" s="98"/>
    </row>
    <row r="443" spans="1:56" ht="16.149999999999999" customHeight="1">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c r="AA443" s="98"/>
      <c r="AB443" s="98"/>
      <c r="AC443" s="98"/>
      <c r="AD443" s="98"/>
      <c r="AE443" s="98"/>
      <c r="AF443" s="98"/>
      <c r="AG443" s="98"/>
      <c r="AH443" s="98"/>
      <c r="AI443" s="98"/>
      <c r="AJ443" s="98"/>
      <c r="AK443" s="98"/>
      <c r="AL443" s="98"/>
      <c r="AM443" s="98"/>
      <c r="AN443" s="98"/>
      <c r="AO443" s="98"/>
      <c r="AP443" s="98"/>
      <c r="AQ443" s="98"/>
      <c r="AR443" s="98"/>
      <c r="AS443" s="98"/>
      <c r="AT443" s="98"/>
      <c r="AU443" s="98"/>
      <c r="AV443" s="98"/>
      <c r="AW443" s="98"/>
      <c r="AX443" s="98"/>
      <c r="AY443" s="98"/>
      <c r="AZ443" s="98"/>
      <c r="BA443" s="98"/>
      <c r="BB443" s="98"/>
      <c r="BC443" s="98"/>
      <c r="BD443" s="98"/>
    </row>
    <row r="444" spans="1:56" ht="16.149999999999999" customHeight="1">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c r="AA444" s="98"/>
      <c r="AB444" s="98"/>
      <c r="AC444" s="98"/>
      <c r="AD444" s="98"/>
      <c r="AE444" s="98"/>
      <c r="AF444" s="98"/>
      <c r="AG444" s="98"/>
      <c r="AH444" s="98"/>
      <c r="AI444" s="98"/>
      <c r="AJ444" s="98"/>
      <c r="AK444" s="98"/>
      <c r="AL444" s="98"/>
      <c r="AM444" s="98"/>
      <c r="AN444" s="98"/>
      <c r="AO444" s="98"/>
      <c r="AP444" s="98"/>
      <c r="AQ444" s="98"/>
      <c r="AR444" s="98"/>
      <c r="AS444" s="98"/>
      <c r="AT444" s="98"/>
      <c r="AU444" s="98"/>
      <c r="AV444" s="98"/>
      <c r="AW444" s="98"/>
      <c r="AX444" s="98"/>
      <c r="AY444" s="98"/>
      <c r="AZ444" s="98"/>
      <c r="BA444" s="98"/>
      <c r="BB444" s="98"/>
      <c r="BC444" s="98"/>
      <c r="BD444" s="98"/>
    </row>
    <row r="445" spans="1:56" ht="16.149999999999999" customHeight="1">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c r="AA445" s="98"/>
      <c r="AB445" s="98"/>
      <c r="AC445" s="98"/>
      <c r="AD445" s="98"/>
      <c r="AE445" s="98"/>
      <c r="AF445" s="98"/>
      <c r="AG445" s="98"/>
      <c r="AH445" s="98"/>
      <c r="AI445" s="98"/>
      <c r="AJ445" s="98"/>
      <c r="AK445" s="98"/>
      <c r="AL445" s="98"/>
      <c r="AM445" s="98"/>
      <c r="AN445" s="98"/>
      <c r="AO445" s="98"/>
      <c r="AP445" s="98"/>
      <c r="AQ445" s="98"/>
      <c r="AR445" s="98"/>
      <c r="AS445" s="98"/>
      <c r="AT445" s="98"/>
      <c r="AU445" s="98"/>
      <c r="AV445" s="98"/>
      <c r="AW445" s="98"/>
      <c r="AX445" s="98"/>
      <c r="AY445" s="98"/>
      <c r="AZ445" s="98"/>
      <c r="BA445" s="98"/>
      <c r="BB445" s="98"/>
      <c r="BC445" s="98"/>
      <c r="BD445" s="98"/>
    </row>
    <row r="446" spans="1:56" ht="16.149999999999999" customHeight="1">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c r="AA446" s="98"/>
      <c r="AB446" s="98"/>
      <c r="AC446" s="98"/>
      <c r="AD446" s="98"/>
      <c r="AE446" s="98"/>
      <c r="AF446" s="98"/>
      <c r="AG446" s="98"/>
      <c r="AH446" s="98"/>
      <c r="AI446" s="98"/>
      <c r="AJ446" s="98"/>
      <c r="AK446" s="98"/>
      <c r="AL446" s="98"/>
      <c r="AM446" s="98"/>
      <c r="AN446" s="98"/>
      <c r="AO446" s="98"/>
      <c r="AP446" s="98"/>
      <c r="AQ446" s="98"/>
      <c r="AR446" s="98"/>
      <c r="AS446" s="98"/>
      <c r="AT446" s="98"/>
      <c r="AU446" s="98"/>
      <c r="AV446" s="98"/>
      <c r="AW446" s="98"/>
      <c r="AX446" s="98"/>
      <c r="AY446" s="98"/>
      <c r="AZ446" s="98"/>
      <c r="BA446" s="98"/>
      <c r="BB446" s="98"/>
      <c r="BC446" s="98"/>
      <c r="BD446" s="98"/>
    </row>
    <row r="447" spans="1:56" ht="16.149999999999999" customHeight="1">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c r="AA447" s="98"/>
      <c r="AB447" s="98"/>
      <c r="AC447" s="98"/>
      <c r="AD447" s="98"/>
      <c r="AE447" s="98"/>
      <c r="AF447" s="98"/>
      <c r="AG447" s="98"/>
      <c r="AH447" s="98"/>
      <c r="AI447" s="98"/>
      <c r="AJ447" s="98"/>
      <c r="AK447" s="98"/>
      <c r="AL447" s="98"/>
      <c r="AM447" s="98"/>
      <c r="AN447" s="98"/>
      <c r="AO447" s="98"/>
      <c r="AP447" s="98"/>
      <c r="AQ447" s="98"/>
      <c r="AR447" s="98"/>
      <c r="AS447" s="98"/>
      <c r="AT447" s="98"/>
      <c r="AU447" s="98"/>
      <c r="AV447" s="98"/>
      <c r="AW447" s="98"/>
      <c r="AX447" s="98"/>
      <c r="AY447" s="98"/>
      <c r="AZ447" s="98"/>
      <c r="BA447" s="98"/>
      <c r="BB447" s="98"/>
      <c r="BC447" s="98"/>
      <c r="BD447" s="98"/>
    </row>
    <row r="448" spans="1:56" ht="16.149999999999999" customHeight="1">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c r="AA448" s="98"/>
      <c r="AB448" s="98"/>
      <c r="AC448" s="98"/>
      <c r="AD448" s="98"/>
      <c r="AE448" s="98"/>
      <c r="AF448" s="98"/>
      <c r="AG448" s="98"/>
      <c r="AH448" s="98"/>
      <c r="AI448" s="98"/>
      <c r="AJ448" s="98"/>
      <c r="AK448" s="98"/>
      <c r="AL448" s="98"/>
      <c r="AM448" s="98"/>
      <c r="AN448" s="98"/>
      <c r="AO448" s="98"/>
      <c r="AP448" s="98"/>
      <c r="AQ448" s="98"/>
      <c r="AR448" s="98"/>
      <c r="AS448" s="98"/>
      <c r="AT448" s="98"/>
      <c r="AU448" s="98"/>
      <c r="AV448" s="98"/>
      <c r="AW448" s="98"/>
      <c r="AX448" s="98"/>
      <c r="AY448" s="98"/>
      <c r="AZ448" s="98"/>
      <c r="BA448" s="98"/>
      <c r="BB448" s="98"/>
      <c r="BC448" s="98"/>
      <c r="BD448" s="98"/>
    </row>
    <row r="449" spans="1:56" ht="16.149999999999999" customHeight="1">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c r="AA449" s="98"/>
      <c r="AB449" s="98"/>
      <c r="AC449" s="98"/>
      <c r="AD449" s="98"/>
      <c r="AE449" s="98"/>
      <c r="AF449" s="98"/>
      <c r="AG449" s="98"/>
      <c r="AH449" s="98"/>
      <c r="AI449" s="98"/>
      <c r="AJ449" s="98"/>
      <c r="AK449" s="98"/>
      <c r="AL449" s="98"/>
      <c r="AM449" s="98"/>
      <c r="AN449" s="98"/>
      <c r="AO449" s="98"/>
      <c r="AP449" s="98"/>
      <c r="AQ449" s="98"/>
      <c r="AR449" s="98"/>
      <c r="AS449" s="98"/>
      <c r="AT449" s="98"/>
      <c r="AU449" s="98"/>
      <c r="AV449" s="98"/>
      <c r="AW449" s="98"/>
      <c r="AX449" s="98"/>
      <c r="AY449" s="98"/>
      <c r="AZ449" s="98"/>
      <c r="BA449" s="98"/>
      <c r="BB449" s="98"/>
      <c r="BC449" s="98"/>
      <c r="BD449" s="98"/>
    </row>
    <row r="450" spans="1:56" ht="16.149999999999999" customHeight="1">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c r="AA450" s="98"/>
      <c r="AB450" s="98"/>
      <c r="AC450" s="98"/>
      <c r="AD450" s="98"/>
      <c r="AE450" s="98"/>
      <c r="AF450" s="98"/>
      <c r="AG450" s="98"/>
      <c r="AH450" s="98"/>
      <c r="AI450" s="98"/>
      <c r="AJ450" s="98"/>
      <c r="AK450" s="98"/>
      <c r="AL450" s="98"/>
      <c r="AM450" s="98"/>
      <c r="AN450" s="98"/>
      <c r="AO450" s="98"/>
      <c r="AP450" s="98"/>
      <c r="AQ450" s="98"/>
      <c r="AR450" s="98"/>
      <c r="AS450" s="98"/>
      <c r="AT450" s="98"/>
      <c r="AU450" s="98"/>
      <c r="AV450" s="98"/>
      <c r="AW450" s="98"/>
      <c r="AX450" s="98"/>
      <c r="AY450" s="98"/>
      <c r="AZ450" s="98"/>
      <c r="BA450" s="98"/>
      <c r="BB450" s="98"/>
      <c r="BC450" s="98"/>
      <c r="BD450" s="98"/>
    </row>
    <row r="451" spans="1:56" ht="16.149999999999999" customHeight="1">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c r="AA451" s="98"/>
      <c r="AB451" s="98"/>
      <c r="AC451" s="98"/>
      <c r="AD451" s="98"/>
      <c r="AE451" s="98"/>
      <c r="AF451" s="98"/>
      <c r="AG451" s="98"/>
      <c r="AH451" s="98"/>
      <c r="AI451" s="98"/>
      <c r="AJ451" s="98"/>
      <c r="AK451" s="98"/>
      <c r="AL451" s="98"/>
      <c r="AM451" s="98"/>
      <c r="AN451" s="98"/>
      <c r="AO451" s="98"/>
      <c r="AP451" s="98"/>
      <c r="AQ451" s="98"/>
      <c r="AR451" s="98"/>
      <c r="AS451" s="98"/>
      <c r="AT451" s="98"/>
      <c r="AU451" s="98"/>
      <c r="AV451" s="98"/>
      <c r="AW451" s="98"/>
      <c r="AX451" s="98"/>
      <c r="AY451" s="98"/>
      <c r="AZ451" s="98"/>
      <c r="BA451" s="98"/>
      <c r="BB451" s="98"/>
      <c r="BC451" s="98"/>
      <c r="BD451" s="98"/>
    </row>
    <row r="452" spans="1:56" ht="16.149999999999999" customHeight="1">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c r="AA452" s="98"/>
      <c r="AB452" s="98"/>
      <c r="AC452" s="98"/>
      <c r="AD452" s="98"/>
      <c r="AE452" s="98"/>
      <c r="AF452" s="98"/>
      <c r="AG452" s="98"/>
      <c r="AH452" s="98"/>
      <c r="AI452" s="98"/>
      <c r="AJ452" s="98"/>
      <c r="AK452" s="98"/>
      <c r="AL452" s="98"/>
      <c r="AM452" s="98"/>
      <c r="AN452" s="98"/>
      <c r="AO452" s="98"/>
      <c r="AP452" s="98"/>
      <c r="AQ452" s="98"/>
      <c r="AR452" s="98"/>
      <c r="AS452" s="98"/>
      <c r="AT452" s="98"/>
      <c r="AU452" s="98"/>
      <c r="AV452" s="98"/>
      <c r="AW452" s="98"/>
      <c r="AX452" s="98"/>
      <c r="AY452" s="98"/>
      <c r="AZ452" s="98"/>
      <c r="BA452" s="98"/>
      <c r="BB452" s="98"/>
      <c r="BC452" s="98"/>
      <c r="BD452" s="98"/>
    </row>
    <row r="453" spans="1:56">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c r="AA453" s="98"/>
      <c r="AB453" s="98"/>
      <c r="AC453" s="98"/>
      <c r="AD453" s="98"/>
      <c r="AE453" s="98"/>
      <c r="AF453" s="98"/>
      <c r="AG453" s="98"/>
      <c r="AH453" s="98"/>
      <c r="AI453" s="98"/>
      <c r="AJ453" s="98"/>
      <c r="AK453" s="98"/>
      <c r="AL453" s="98"/>
      <c r="AM453" s="98"/>
      <c r="AN453" s="98"/>
      <c r="AO453" s="98"/>
      <c r="AP453" s="98"/>
      <c r="AQ453" s="98"/>
      <c r="AR453" s="98"/>
      <c r="AS453" s="98"/>
      <c r="AT453" s="98"/>
      <c r="AU453" s="98"/>
      <c r="AV453" s="98"/>
      <c r="AW453" s="98"/>
      <c r="AX453" s="98"/>
      <c r="AY453" s="98"/>
      <c r="AZ453" s="98"/>
      <c r="BA453" s="98"/>
      <c r="BB453" s="98"/>
      <c r="BC453" s="98"/>
      <c r="BD453" s="98"/>
    </row>
  </sheetData>
  <sheetProtection sheet="1" objects="1" scenarios="1"/>
  <mergeCells count="577">
    <mergeCell ref="AK47:BC49"/>
    <mergeCell ref="T48:W48"/>
    <mergeCell ref="Y48:AH48"/>
    <mergeCell ref="J48:R48"/>
    <mergeCell ref="B37:I40"/>
    <mergeCell ref="AK37:BC39"/>
    <mergeCell ref="T40:W40"/>
    <mergeCell ref="Y40:AH40"/>
    <mergeCell ref="AM287:BC290"/>
    <mergeCell ref="AM278:BC280"/>
    <mergeCell ref="AP69:BD69"/>
    <mergeCell ref="F82:Y82"/>
    <mergeCell ref="AP84:BB84"/>
    <mergeCell ref="B85:R85"/>
    <mergeCell ref="S85:U85"/>
    <mergeCell ref="V85:X85"/>
    <mergeCell ref="Y85:AD85"/>
    <mergeCell ref="AE85:AL85"/>
    <mergeCell ref="AP85:BB85"/>
    <mergeCell ref="Q68:Q69"/>
    <mergeCell ref="Q70:Q71"/>
    <mergeCell ref="Q72:Q73"/>
    <mergeCell ref="AB70:AD71"/>
    <mergeCell ref="AB78:AD79"/>
    <mergeCell ref="A1:AR1"/>
    <mergeCell ref="AV1:BA1"/>
    <mergeCell ref="BB1:BD1"/>
    <mergeCell ref="U3:Z3"/>
    <mergeCell ref="B10:K10"/>
    <mergeCell ref="AL15:AY15"/>
    <mergeCell ref="U16:AI16"/>
    <mergeCell ref="AL16:AY16"/>
    <mergeCell ref="U18:AI18"/>
    <mergeCell ref="U19:AI19"/>
    <mergeCell ref="U20:AI20"/>
    <mergeCell ref="P40:R40"/>
    <mergeCell ref="J37:AH37"/>
    <mergeCell ref="J38:AH38"/>
    <mergeCell ref="J39:AH39"/>
    <mergeCell ref="B46:I46"/>
    <mergeCell ref="B66:P66"/>
    <mergeCell ref="B67:P67"/>
    <mergeCell ref="Q56:Q57"/>
    <mergeCell ref="Q58:Q59"/>
    <mergeCell ref="Q60:Q61"/>
    <mergeCell ref="Q62:Q63"/>
    <mergeCell ref="Q64:Q65"/>
    <mergeCell ref="Q66:Q67"/>
    <mergeCell ref="B58:C59"/>
    <mergeCell ref="D58:P59"/>
    <mergeCell ref="D60:P61"/>
    <mergeCell ref="D62:P63"/>
    <mergeCell ref="B62:C63"/>
    <mergeCell ref="AE74:BD75"/>
    <mergeCell ref="AG68:AO69"/>
    <mergeCell ref="AG76:AX77"/>
    <mergeCell ref="B76:Q77"/>
    <mergeCell ref="R68:AA69"/>
    <mergeCell ref="R74:AA75"/>
    <mergeCell ref="AO140:AX140"/>
    <mergeCell ref="B127:W127"/>
    <mergeCell ref="X127:AC127"/>
    <mergeCell ref="B128:W128"/>
    <mergeCell ref="X128:AC128"/>
    <mergeCell ref="B129:W129"/>
    <mergeCell ref="X129:AC129"/>
    <mergeCell ref="B130:W130"/>
    <mergeCell ref="X130:AC130"/>
    <mergeCell ref="B131:W131"/>
    <mergeCell ref="X131:AC131"/>
    <mergeCell ref="X133:AC133"/>
    <mergeCell ref="B134:W134"/>
    <mergeCell ref="X134:AC134"/>
    <mergeCell ref="B135:W135"/>
    <mergeCell ref="X135:AC135"/>
    <mergeCell ref="X132:AC132"/>
    <mergeCell ref="B133:W133"/>
    <mergeCell ref="AE165:AJ165"/>
    <mergeCell ref="G166:J166"/>
    <mergeCell ref="K166:N166"/>
    <mergeCell ref="O166:R166"/>
    <mergeCell ref="S166:V166"/>
    <mergeCell ref="W166:Z166"/>
    <mergeCell ref="AA166:AD166"/>
    <mergeCell ref="AE166:AJ166"/>
    <mergeCell ref="K169:N169"/>
    <mergeCell ref="O169:R169"/>
    <mergeCell ref="S169:V169"/>
    <mergeCell ref="W169:Z169"/>
    <mergeCell ref="AA169:AD169"/>
    <mergeCell ref="K167:N168"/>
    <mergeCell ref="G165:J165"/>
    <mergeCell ref="K165:N165"/>
    <mergeCell ref="O165:R165"/>
    <mergeCell ref="S165:V165"/>
    <mergeCell ref="W165:Z165"/>
    <mergeCell ref="AA165:AD165"/>
    <mergeCell ref="G173:J173"/>
    <mergeCell ref="K173:N173"/>
    <mergeCell ref="O173:R173"/>
    <mergeCell ref="S173:V173"/>
    <mergeCell ref="W173:Z173"/>
    <mergeCell ref="AA173:AD173"/>
    <mergeCell ref="AE173:AJ173"/>
    <mergeCell ref="G174:J174"/>
    <mergeCell ref="K174:N174"/>
    <mergeCell ref="O174:R174"/>
    <mergeCell ref="S174:V174"/>
    <mergeCell ref="W174:Z174"/>
    <mergeCell ref="AA174:AD174"/>
    <mergeCell ref="AE174:AJ174"/>
    <mergeCell ref="K177:N177"/>
    <mergeCell ref="O177:R177"/>
    <mergeCell ref="S177:V177"/>
    <mergeCell ref="W177:Z177"/>
    <mergeCell ref="AA177:AD177"/>
    <mergeCell ref="G181:J181"/>
    <mergeCell ref="K181:N181"/>
    <mergeCell ref="O181:R181"/>
    <mergeCell ref="S181:V181"/>
    <mergeCell ref="W181:Z181"/>
    <mergeCell ref="AA181:AD181"/>
    <mergeCell ref="G178:J180"/>
    <mergeCell ref="K178:N180"/>
    <mergeCell ref="G182:J182"/>
    <mergeCell ref="K182:N182"/>
    <mergeCell ref="O182:R182"/>
    <mergeCell ref="S182:V182"/>
    <mergeCell ref="W182:Z182"/>
    <mergeCell ref="AA182:AD182"/>
    <mergeCell ref="AE182:AJ182"/>
    <mergeCell ref="K185:N185"/>
    <mergeCell ref="O185:R185"/>
    <mergeCell ref="S185:V185"/>
    <mergeCell ref="W185:Z185"/>
    <mergeCell ref="AA185:AD185"/>
    <mergeCell ref="K183:N184"/>
    <mergeCell ref="O183:R184"/>
    <mergeCell ref="S183:V184"/>
    <mergeCell ref="W183:Z184"/>
    <mergeCell ref="AA183:AD184"/>
    <mergeCell ref="AE183:AJ185"/>
    <mergeCell ref="G191:J193"/>
    <mergeCell ref="K191:N192"/>
    <mergeCell ref="O191:R192"/>
    <mergeCell ref="S191:V192"/>
    <mergeCell ref="W191:Z192"/>
    <mergeCell ref="AA191:AD192"/>
    <mergeCell ref="G189:J189"/>
    <mergeCell ref="K189:N189"/>
    <mergeCell ref="O189:R189"/>
    <mergeCell ref="S189:V189"/>
    <mergeCell ref="W189:Z189"/>
    <mergeCell ref="AA189:AD189"/>
    <mergeCell ref="G190:J190"/>
    <mergeCell ref="K190:N190"/>
    <mergeCell ref="O190:R190"/>
    <mergeCell ref="S190:V190"/>
    <mergeCell ref="W190:Z190"/>
    <mergeCell ref="AA190:AD190"/>
    <mergeCell ref="G206:J206"/>
    <mergeCell ref="K206:N206"/>
    <mergeCell ref="O206:R206"/>
    <mergeCell ref="S206:V206"/>
    <mergeCell ref="W206:Z206"/>
    <mergeCell ref="AA206:AD206"/>
    <mergeCell ref="AE206:AJ206"/>
    <mergeCell ref="AE197:AJ197"/>
    <mergeCell ref="G198:J198"/>
    <mergeCell ref="K198:N198"/>
    <mergeCell ref="O198:R198"/>
    <mergeCell ref="S198:V198"/>
    <mergeCell ref="W198:Z198"/>
    <mergeCell ref="AA198:AD198"/>
    <mergeCell ref="AE198:AJ198"/>
    <mergeCell ref="K201:N201"/>
    <mergeCell ref="O201:R201"/>
    <mergeCell ref="S201:V201"/>
    <mergeCell ref="W201:Z201"/>
    <mergeCell ref="AA201:AD201"/>
    <mergeCell ref="G197:J197"/>
    <mergeCell ref="K197:N197"/>
    <mergeCell ref="O197:R197"/>
    <mergeCell ref="S197:V197"/>
    <mergeCell ref="K213:N213"/>
    <mergeCell ref="O213:R213"/>
    <mergeCell ref="S213:V213"/>
    <mergeCell ref="W213:Z213"/>
    <mergeCell ref="AA213:AD213"/>
    <mergeCell ref="K205:N205"/>
    <mergeCell ref="O205:R205"/>
    <mergeCell ref="S205:V205"/>
    <mergeCell ref="W205:Z205"/>
    <mergeCell ref="AA205:AD205"/>
    <mergeCell ref="O207:R208"/>
    <mergeCell ref="S207:V208"/>
    <mergeCell ref="W207:Z208"/>
    <mergeCell ref="AA207:AD208"/>
    <mergeCell ref="K214:N214"/>
    <mergeCell ref="O214:R214"/>
    <mergeCell ref="S214:V214"/>
    <mergeCell ref="W214:Z214"/>
    <mergeCell ref="AA214:AD214"/>
    <mergeCell ref="AE214:AJ214"/>
    <mergeCell ref="K217:N217"/>
    <mergeCell ref="O217:R217"/>
    <mergeCell ref="S217:V217"/>
    <mergeCell ref="W217:Z217"/>
    <mergeCell ref="AA217:AD217"/>
    <mergeCell ref="AE215:AJ217"/>
    <mergeCell ref="C287:H348"/>
    <mergeCell ref="K225:N225"/>
    <mergeCell ref="O225:R225"/>
    <mergeCell ref="S225:V225"/>
    <mergeCell ref="W225:Z225"/>
    <mergeCell ref="AA225:AD225"/>
    <mergeCell ref="K229:N229"/>
    <mergeCell ref="O229:R229"/>
    <mergeCell ref="S229:V229"/>
    <mergeCell ref="W229:Z229"/>
    <mergeCell ref="AA229:AD229"/>
    <mergeCell ref="K230:N230"/>
    <mergeCell ref="O230:R230"/>
    <mergeCell ref="S230:V230"/>
    <mergeCell ref="W230:Z230"/>
    <mergeCell ref="AA230:AD230"/>
    <mergeCell ref="B224:F227"/>
    <mergeCell ref="AE230:AJ230"/>
    <mergeCell ref="S309:AJ309"/>
    <mergeCell ref="S302:AI304"/>
    <mergeCell ref="I301:O323"/>
    <mergeCell ref="B60:C61"/>
    <mergeCell ref="B64:C65"/>
    <mergeCell ref="D64:P65"/>
    <mergeCell ref="B72:P73"/>
    <mergeCell ref="B70:P71"/>
    <mergeCell ref="B74:Q75"/>
    <mergeCell ref="B78:Q79"/>
    <mergeCell ref="B68:C69"/>
    <mergeCell ref="AE229:AJ229"/>
    <mergeCell ref="K221:N221"/>
    <mergeCell ref="O221:R221"/>
    <mergeCell ref="S221:V221"/>
    <mergeCell ref="W221:Z221"/>
    <mergeCell ref="AA221:AD221"/>
    <mergeCell ref="AE221:AJ221"/>
    <mergeCell ref="G222:J222"/>
    <mergeCell ref="K222:N222"/>
    <mergeCell ref="O222:R222"/>
    <mergeCell ref="S222:V222"/>
    <mergeCell ref="W222:Z222"/>
    <mergeCell ref="AA222:AD222"/>
    <mergeCell ref="AE222:AJ222"/>
    <mergeCell ref="AE213:AJ213"/>
    <mergeCell ref="G214:J214"/>
    <mergeCell ref="AL18:AY20"/>
    <mergeCell ref="A5:AJ7"/>
    <mergeCell ref="AK7:BB9"/>
    <mergeCell ref="D12:I13"/>
    <mergeCell ref="R58:AA59"/>
    <mergeCell ref="R56:AA57"/>
    <mergeCell ref="AB58:AD59"/>
    <mergeCell ref="B56:P57"/>
    <mergeCell ref="AB56:AD57"/>
    <mergeCell ref="B54:Q55"/>
    <mergeCell ref="R54:T55"/>
    <mergeCell ref="U54:W55"/>
    <mergeCell ref="E47:I47"/>
    <mergeCell ref="J47:AH47"/>
    <mergeCell ref="E48:I48"/>
    <mergeCell ref="E49:I49"/>
    <mergeCell ref="J49:AH49"/>
    <mergeCell ref="AH55:BC55"/>
    <mergeCell ref="AP58:BD60"/>
    <mergeCell ref="AP61:BD62"/>
    <mergeCell ref="AP63:BD65"/>
    <mergeCell ref="AE90:AL93"/>
    <mergeCell ref="P96:R97"/>
    <mergeCell ref="B101:U104"/>
    <mergeCell ref="AA101:AE103"/>
    <mergeCell ref="AD119:AJ120"/>
    <mergeCell ref="X113:AC114"/>
    <mergeCell ref="X115:AC116"/>
    <mergeCell ref="S86:S89"/>
    <mergeCell ref="S90:S93"/>
    <mergeCell ref="S94:S97"/>
    <mergeCell ref="B98:R98"/>
    <mergeCell ref="S98:AA98"/>
    <mergeCell ref="B99:R99"/>
    <mergeCell ref="S99:AA99"/>
    <mergeCell ref="B108:W108"/>
    <mergeCell ref="X108:Y108"/>
    <mergeCell ref="Z108:AA108"/>
    <mergeCell ref="AB108:AC108"/>
    <mergeCell ref="AD108:AJ108"/>
    <mergeCell ref="AE94:AL97"/>
    <mergeCell ref="AP68:BD68"/>
    <mergeCell ref="AB74:AD75"/>
    <mergeCell ref="AB72:AD73"/>
    <mergeCell ref="AM200:BC202"/>
    <mergeCell ref="AM204:AT209"/>
    <mergeCell ref="AV204:BC209"/>
    <mergeCell ref="B90:O93"/>
    <mergeCell ref="P88:R89"/>
    <mergeCell ref="P92:R93"/>
    <mergeCell ref="P90:R91"/>
    <mergeCell ref="K156:L158"/>
    <mergeCell ref="M156:N158"/>
    <mergeCell ref="O156:P158"/>
    <mergeCell ref="AM143:BC145"/>
    <mergeCell ref="AM146:BC148"/>
    <mergeCell ref="B140:AJ151"/>
    <mergeCell ref="AO87:BC89"/>
    <mergeCell ref="AO94:BC96"/>
    <mergeCell ref="AO90:BC91"/>
    <mergeCell ref="AO92:BC93"/>
    <mergeCell ref="B96:O97"/>
    <mergeCell ref="B94:O95"/>
    <mergeCell ref="AE86:AL89"/>
    <mergeCell ref="AE162:AJ164"/>
    <mergeCell ref="AE156:AJ158"/>
    <mergeCell ref="AE159:AJ161"/>
    <mergeCell ref="K207:N208"/>
    <mergeCell ref="AE207:AJ209"/>
    <mergeCell ref="K209:N209"/>
    <mergeCell ref="O209:R209"/>
    <mergeCell ref="S209:V209"/>
    <mergeCell ref="W209:Z209"/>
    <mergeCell ref="AA209:AD209"/>
    <mergeCell ref="AE205:AJ205"/>
    <mergeCell ref="K193:N193"/>
    <mergeCell ref="O193:R193"/>
    <mergeCell ref="S193:V193"/>
    <mergeCell ref="W193:Z193"/>
    <mergeCell ref="AA193:AD193"/>
    <mergeCell ref="W197:Z197"/>
    <mergeCell ref="AA197:AD197"/>
    <mergeCell ref="AE194:AJ196"/>
    <mergeCell ref="AE190:AJ190"/>
    <mergeCell ref="AM172:AT177"/>
    <mergeCell ref="AM178:AT183"/>
    <mergeCell ref="AA179:AD180"/>
    <mergeCell ref="AE175:AJ177"/>
    <mergeCell ref="AE178:AJ180"/>
    <mergeCell ref="O167:R168"/>
    <mergeCell ref="S167:V168"/>
    <mergeCell ref="W167:Z168"/>
    <mergeCell ref="AA167:AD168"/>
    <mergeCell ref="O171:R172"/>
    <mergeCell ref="S171:V172"/>
    <mergeCell ref="W171:Z172"/>
    <mergeCell ref="AA171:AD172"/>
    <mergeCell ref="AE181:AJ181"/>
    <mergeCell ref="AV172:BC177"/>
    <mergeCell ref="AV178:BC183"/>
    <mergeCell ref="AM191:BC193"/>
    <mergeCell ref="AM194:BC196"/>
    <mergeCell ref="G215:J217"/>
    <mergeCell ref="K215:N216"/>
    <mergeCell ref="O215:R216"/>
    <mergeCell ref="S215:V216"/>
    <mergeCell ref="W215:Z216"/>
    <mergeCell ref="AA215:AD216"/>
    <mergeCell ref="G207:J209"/>
    <mergeCell ref="K199:N200"/>
    <mergeCell ref="O199:R200"/>
    <mergeCell ref="S199:V200"/>
    <mergeCell ref="W199:Z200"/>
    <mergeCell ref="AA199:AD200"/>
    <mergeCell ref="AE199:AJ201"/>
    <mergeCell ref="AE202:AJ204"/>
    <mergeCell ref="G202:J204"/>
    <mergeCell ref="K202:N204"/>
    <mergeCell ref="O203:R204"/>
    <mergeCell ref="S203:V204"/>
    <mergeCell ref="W203:Z204"/>
    <mergeCell ref="AA203:AD204"/>
    <mergeCell ref="AK44:BC45"/>
    <mergeCell ref="B44:I45"/>
    <mergeCell ref="B41:I43"/>
    <mergeCell ref="J41:AH43"/>
    <mergeCell ref="B116:D117"/>
    <mergeCell ref="AM109:BC126"/>
    <mergeCell ref="AG52:AT53"/>
    <mergeCell ref="X54:AD55"/>
    <mergeCell ref="D68:P69"/>
    <mergeCell ref="AB64:AD65"/>
    <mergeCell ref="R62:AA63"/>
    <mergeCell ref="AB62:AD63"/>
    <mergeCell ref="R60:AA61"/>
    <mergeCell ref="AB60:AD61"/>
    <mergeCell ref="O119:W120"/>
    <mergeCell ref="O121:W122"/>
    <mergeCell ref="O125:W126"/>
    <mergeCell ref="AD115:AJ116"/>
    <mergeCell ref="AD113:AJ114"/>
    <mergeCell ref="AD111:AJ112"/>
    <mergeCell ref="AD109:AJ110"/>
    <mergeCell ref="AE81:AI83"/>
    <mergeCell ref="AG58:AO65"/>
    <mergeCell ref="AB76:AD77"/>
    <mergeCell ref="AL25:AY26"/>
    <mergeCell ref="J44:AH46"/>
    <mergeCell ref="J34:AH36"/>
    <mergeCell ref="U24:AI26"/>
    <mergeCell ref="P291:AJ300"/>
    <mergeCell ref="I287:O300"/>
    <mergeCell ref="G226:J228"/>
    <mergeCell ref="K226:N228"/>
    <mergeCell ref="C276:H286"/>
    <mergeCell ref="I277:AJ286"/>
    <mergeCell ref="O227:R228"/>
    <mergeCell ref="S227:V228"/>
    <mergeCell ref="W227:Z228"/>
    <mergeCell ref="AA227:AD228"/>
    <mergeCell ref="C254:AJ269"/>
    <mergeCell ref="C274:H275"/>
    <mergeCell ref="I274:AJ275"/>
    <mergeCell ref="AE223:AJ225"/>
    <mergeCell ref="AE226:AJ228"/>
    <mergeCell ref="G223:J225"/>
    <mergeCell ref="C237:AJ252"/>
    <mergeCell ref="AE218:AJ220"/>
    <mergeCell ref="G218:J220"/>
    <mergeCell ref="AK41:BC42"/>
    <mergeCell ref="K218:N220"/>
    <mergeCell ref="AN261:BA263"/>
    <mergeCell ref="AN242:BA244"/>
    <mergeCell ref="AE210:AJ212"/>
    <mergeCell ref="G210:J212"/>
    <mergeCell ref="K210:N212"/>
    <mergeCell ref="O211:R212"/>
    <mergeCell ref="S211:V212"/>
    <mergeCell ref="W211:Z212"/>
    <mergeCell ref="AA211:AD212"/>
    <mergeCell ref="AM237:BC240"/>
    <mergeCell ref="AM254:BC259"/>
    <mergeCell ref="O219:R220"/>
    <mergeCell ref="S219:V220"/>
    <mergeCell ref="W219:Z220"/>
    <mergeCell ref="AA219:AD220"/>
    <mergeCell ref="K223:N224"/>
    <mergeCell ref="O223:R224"/>
    <mergeCell ref="S223:V224"/>
    <mergeCell ref="W223:Z224"/>
    <mergeCell ref="AA223:AD224"/>
    <mergeCell ref="AM210:AT215"/>
    <mergeCell ref="AV210:BC215"/>
    <mergeCell ref="G230:J230"/>
    <mergeCell ref="G194:J196"/>
    <mergeCell ref="K194:N196"/>
    <mergeCell ref="O195:R196"/>
    <mergeCell ref="S195:V196"/>
    <mergeCell ref="W195:Z196"/>
    <mergeCell ref="AA195:AD196"/>
    <mergeCell ref="AE191:AJ193"/>
    <mergeCell ref="K175:N176"/>
    <mergeCell ref="O175:R176"/>
    <mergeCell ref="S175:V176"/>
    <mergeCell ref="W175:Z176"/>
    <mergeCell ref="AA175:AD176"/>
    <mergeCell ref="AE186:AJ188"/>
    <mergeCell ref="G186:J188"/>
    <mergeCell ref="K186:N188"/>
    <mergeCell ref="O187:R188"/>
    <mergeCell ref="S187:V188"/>
    <mergeCell ref="W187:Z188"/>
    <mergeCell ref="AA187:AD188"/>
    <mergeCell ref="G183:J185"/>
    <mergeCell ref="O179:R180"/>
    <mergeCell ref="S179:V180"/>
    <mergeCell ref="W179:Z180"/>
    <mergeCell ref="AE189:AJ189"/>
    <mergeCell ref="AM409:BC412"/>
    <mergeCell ref="AM159:BC161"/>
    <mergeCell ref="AM162:BC164"/>
    <mergeCell ref="AM168:BC170"/>
    <mergeCell ref="C411:AJ429"/>
    <mergeCell ref="C351:H368"/>
    <mergeCell ref="C409:AJ410"/>
    <mergeCell ref="P336:AJ348"/>
    <mergeCell ref="C396:H404"/>
    <mergeCell ref="I397:AJ404"/>
    <mergeCell ref="P314:AJ323"/>
    <mergeCell ref="I324:O348"/>
    <mergeCell ref="C387:H395"/>
    <mergeCell ref="I388:AJ395"/>
    <mergeCell ref="AM354:BC357"/>
    <mergeCell ref="AM305:BC308"/>
    <mergeCell ref="AM327:BC330"/>
    <mergeCell ref="I370:AJ377"/>
    <mergeCell ref="C378:H386"/>
    <mergeCell ref="I379:AJ386"/>
    <mergeCell ref="C369:H377"/>
    <mergeCell ref="I361:AJ368"/>
    <mergeCell ref="AE167:AJ169"/>
    <mergeCell ref="AE170:AJ172"/>
    <mergeCell ref="O163:R164"/>
    <mergeCell ref="S163:V164"/>
    <mergeCell ref="W163:Z164"/>
    <mergeCell ref="AA163:AD164"/>
    <mergeCell ref="K161:N161"/>
    <mergeCell ref="O161:R161"/>
    <mergeCell ref="S161:V161"/>
    <mergeCell ref="W161:Z161"/>
    <mergeCell ref="AA161:AD161"/>
    <mergeCell ref="R72:AA73"/>
    <mergeCell ref="R76:AA77"/>
    <mergeCell ref="R70:AA71"/>
    <mergeCell ref="R78:AA79"/>
    <mergeCell ref="AB66:AD67"/>
    <mergeCell ref="O159:R160"/>
    <mergeCell ref="S159:V160"/>
    <mergeCell ref="W159:Z160"/>
    <mergeCell ref="AA159:AD160"/>
    <mergeCell ref="B132:W132"/>
    <mergeCell ref="K159:N160"/>
    <mergeCell ref="B86:O89"/>
    <mergeCell ref="Z86:AD89"/>
    <mergeCell ref="Z90:AD93"/>
    <mergeCell ref="Z94:AD97"/>
    <mergeCell ref="T86:Y87"/>
    <mergeCell ref="T88:Y89"/>
    <mergeCell ref="T90:Y91"/>
    <mergeCell ref="T92:Y93"/>
    <mergeCell ref="T94:Y95"/>
    <mergeCell ref="T96:Y97"/>
    <mergeCell ref="P94:R95"/>
    <mergeCell ref="P86:R87"/>
    <mergeCell ref="AL22:AY23"/>
    <mergeCell ref="B34:I36"/>
    <mergeCell ref="U21:AI23"/>
    <mergeCell ref="J31:AH33"/>
    <mergeCell ref="Q21:T23"/>
    <mergeCell ref="C208:F211"/>
    <mergeCell ref="B216:F219"/>
    <mergeCell ref="B47:D49"/>
    <mergeCell ref="C168:F171"/>
    <mergeCell ref="C176:F179"/>
    <mergeCell ref="C184:F187"/>
    <mergeCell ref="C192:F195"/>
    <mergeCell ref="B201:F202"/>
    <mergeCell ref="R64:AA65"/>
    <mergeCell ref="AB68:AD69"/>
    <mergeCell ref="AD117:AJ118"/>
    <mergeCell ref="AD121:AJ122"/>
    <mergeCell ref="AD123:AJ124"/>
    <mergeCell ref="AD125:AJ126"/>
    <mergeCell ref="X117:AC118"/>
    <mergeCell ref="X119:AC120"/>
    <mergeCell ref="X121:AC122"/>
    <mergeCell ref="R66:AA67"/>
    <mergeCell ref="AC156:AD158"/>
    <mergeCell ref="AK31:BC33"/>
    <mergeCell ref="B33:I33"/>
    <mergeCell ref="B31:I32"/>
    <mergeCell ref="AM292:BC294"/>
    <mergeCell ref="G199:J201"/>
    <mergeCell ref="G175:J177"/>
    <mergeCell ref="B160:F163"/>
    <mergeCell ref="G162:J164"/>
    <mergeCell ref="K162:N164"/>
    <mergeCell ref="G159:J161"/>
    <mergeCell ref="X109:AC110"/>
    <mergeCell ref="X111:AC112"/>
    <mergeCell ref="X123:AC124"/>
    <mergeCell ref="X125:AC126"/>
    <mergeCell ref="G170:J172"/>
    <mergeCell ref="K170:N172"/>
    <mergeCell ref="G167:J169"/>
    <mergeCell ref="B156:J158"/>
    <mergeCell ref="Q156:R158"/>
    <mergeCell ref="S156:T158"/>
    <mergeCell ref="U156:V158"/>
    <mergeCell ref="W156:X158"/>
    <mergeCell ref="Y156:Z158"/>
    <mergeCell ref="AA156:AB158"/>
  </mergeCells>
  <phoneticPr fontId="40"/>
  <conditionalFormatting sqref="AP68:AP69 AP58">
    <cfRule type="expression" dxfId="48" priority="1" stopIfTrue="1">
      <formula>LEN(TRIM(AP58))&gt;0</formula>
    </cfRule>
  </conditionalFormatting>
  <conditionalFormatting sqref="AA163:AD164">
    <cfRule type="expression" dxfId="47" priority="2" stopIfTrue="1">
      <formula>$AA$163&gt;100</formula>
    </cfRule>
  </conditionalFormatting>
  <conditionalFormatting sqref="AE162:AJ164">
    <cfRule type="expression" dxfId="46" priority="3" stopIfTrue="1">
      <formula>$AE$162&gt;100</formula>
    </cfRule>
  </conditionalFormatting>
  <conditionalFormatting sqref="U16:AI16">
    <cfRule type="cellIs" dxfId="45" priority="4" stopIfTrue="1" operator="between">
      <formula>43586</formula>
      <formula>43830</formula>
    </cfRule>
  </conditionalFormatting>
  <conditionalFormatting sqref="AE202:AJ204">
    <cfRule type="expression" dxfId="44" priority="5" stopIfTrue="1">
      <formula>$AE$202&gt;100</formula>
    </cfRule>
  </conditionalFormatting>
  <conditionalFormatting sqref="AE218:AJ220">
    <cfRule type="expression" dxfId="43" priority="6" stopIfTrue="1">
      <formula>$AE$218&gt;100</formula>
    </cfRule>
  </conditionalFormatting>
  <conditionalFormatting sqref="AE226:AJ228">
    <cfRule type="expression" dxfId="42" priority="7" stopIfTrue="1">
      <formula>$AE$226&gt;100</formula>
    </cfRule>
  </conditionalFormatting>
  <conditionalFormatting sqref="AE74">
    <cfRule type="expression" dxfId="41" priority="8" stopIfTrue="1">
      <formula>AND($R$74&gt;0,$R$74&lt;50000)</formula>
    </cfRule>
  </conditionalFormatting>
  <conditionalFormatting sqref="AN261 AP84:AP85 AN91:AN92 BD157:BD161 BD167:BD169 BD175:BD177 BD183:BD185 BD191:BD193">
    <cfRule type="expression" dxfId="40" priority="9" stopIfTrue="1">
      <formula>LEN(TRIM(AN84))&gt;0</formula>
    </cfRule>
  </conditionalFormatting>
  <conditionalFormatting sqref="R66:AA67">
    <cfRule type="cellIs" dxfId="39" priority="10" stopIfTrue="1" operator="lessThan">
      <formula>$R$68</formula>
    </cfRule>
  </conditionalFormatting>
  <conditionalFormatting sqref="R58:AA65">
    <cfRule type="cellIs" dxfId="38" priority="11" stopIfTrue="1" operator="greaterThan">
      <formula>$R$56</formula>
    </cfRule>
    <cfRule type="expression" dxfId="37" priority="12" stopIfTrue="1">
      <formula>SUM($R$58:$AA$65)&gt;$R$56</formula>
    </cfRule>
  </conditionalFormatting>
  <conditionalFormatting sqref="R56:AA57">
    <cfRule type="expression" dxfId="36" priority="13" stopIfTrue="1">
      <formula>OR($R$58&gt;$R$56,$R$60&gt;$R$56,$R$62&gt;$R$56,$R$64&gt;$R$56)</formula>
    </cfRule>
    <cfRule type="expression" dxfId="35" priority="14" stopIfTrue="1">
      <formula>SUM($R$58:$AA$65)&gt;$R$56</formula>
    </cfRule>
  </conditionalFormatting>
  <conditionalFormatting sqref="R68:AA69">
    <cfRule type="cellIs" dxfId="34" priority="15" stopIfTrue="1" operator="greaterThan">
      <formula>$R$66</formula>
    </cfRule>
  </conditionalFormatting>
  <conditionalFormatting sqref="AN242 AM172 AM178 AV172 AV178 AM204 AM210 AV204 AV210">
    <cfRule type="expression" dxfId="33" priority="16" stopIfTrue="1">
      <formula>LEN(TRIM(AM172))&gt;0</formula>
    </cfRule>
  </conditionalFormatting>
  <conditionalFormatting sqref="AA171:AD172">
    <cfRule type="expression" dxfId="32" priority="17" stopIfTrue="1">
      <formula>$AA$171&gt;100</formula>
    </cfRule>
  </conditionalFormatting>
  <conditionalFormatting sqref="AE170:AJ172">
    <cfRule type="expression" dxfId="31" priority="18" stopIfTrue="1">
      <formula>$AE$170&gt;100</formula>
    </cfRule>
  </conditionalFormatting>
  <conditionalFormatting sqref="AA179:AD180">
    <cfRule type="expression" dxfId="30" priority="19" stopIfTrue="1">
      <formula>$AA$179&gt;100</formula>
    </cfRule>
  </conditionalFormatting>
  <conditionalFormatting sqref="AE178:AJ180">
    <cfRule type="expression" dxfId="29" priority="20" stopIfTrue="1">
      <formula>$AE$178&gt;100</formula>
    </cfRule>
  </conditionalFormatting>
  <conditionalFormatting sqref="AA187:AD188">
    <cfRule type="expression" dxfId="28" priority="21" stopIfTrue="1">
      <formula>$AA$187&gt;100</formula>
    </cfRule>
  </conditionalFormatting>
  <conditionalFormatting sqref="AE186:AJ188">
    <cfRule type="expression" dxfId="27" priority="22" stopIfTrue="1">
      <formula>$AE$186&gt;100</formula>
    </cfRule>
  </conditionalFormatting>
  <conditionalFormatting sqref="AA195:AD196">
    <cfRule type="expression" dxfId="26" priority="23" stopIfTrue="1">
      <formula>$AA$195&gt;100</formula>
    </cfRule>
  </conditionalFormatting>
  <conditionalFormatting sqref="AE194:AJ196">
    <cfRule type="expression" dxfId="25" priority="24" stopIfTrue="1">
      <formula>$AE$194&gt;100</formula>
    </cfRule>
  </conditionalFormatting>
  <conditionalFormatting sqref="AE210:AJ212">
    <cfRule type="expression" dxfId="24" priority="25" stopIfTrue="1">
      <formula>$AE$210&gt;100</formula>
    </cfRule>
  </conditionalFormatting>
  <conditionalFormatting sqref="AA203:AD204">
    <cfRule type="expression" dxfId="23" priority="26" stopIfTrue="1">
      <formula>$AA$203&gt;100</formula>
    </cfRule>
  </conditionalFormatting>
  <conditionalFormatting sqref="AA211:AD212">
    <cfRule type="expression" dxfId="22" priority="27" stopIfTrue="1">
      <formula>$AA$211&gt;100</formula>
    </cfRule>
  </conditionalFormatting>
  <conditionalFormatting sqref="AA219:AD220">
    <cfRule type="expression" dxfId="21" priority="28" stopIfTrue="1">
      <formula>$AA$219&gt;100</formula>
    </cfRule>
  </conditionalFormatting>
  <conditionalFormatting sqref="AA227:AD228">
    <cfRule type="expression" dxfId="20" priority="29" stopIfTrue="1">
      <formula>$AA$227&gt;100</formula>
    </cfRule>
  </conditionalFormatting>
  <conditionalFormatting sqref="AP61">
    <cfRule type="expression" dxfId="19" priority="30" stopIfTrue="1">
      <formula>LEN(TRIM(AP58))&gt;0</formula>
    </cfRule>
  </conditionalFormatting>
  <conditionalFormatting sqref="AP63">
    <cfRule type="expression" dxfId="18" priority="31" stopIfTrue="1">
      <formula>LEN(TRIM(AP58))&gt;0</formula>
    </cfRule>
  </conditionalFormatting>
  <conditionalFormatting sqref="B96:O97 Z94:AD97">
    <cfRule type="expression" dxfId="17" priority="32" stopIfTrue="1">
      <formula>$T$94&gt;0</formula>
    </cfRule>
  </conditionalFormatting>
  <conditionalFormatting sqref="Z86:AD89">
    <cfRule type="expression" dxfId="16" priority="33" stopIfTrue="1">
      <formula>$T$86&gt;0</formula>
    </cfRule>
  </conditionalFormatting>
  <dataValidations count="29">
    <dataValidation type="list" allowBlank="1" sqref="B10:K10" xr:uid="{00000000-0002-0000-0100-000000000000}">
      <formula1>"　,北海道農政事務所,東北農政局,関東農政局,北陸農政局,東海農政局,近畿農政局,中国四国農政局,九州農政局,内閣府沖縄総合事務局"</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59:Z160" xr:uid="{00000000-0002-0000-0100-000001000000}">
      <formula1>IF(AND($AK$163="",$AK$164=""),TRUE,FALSE)</formula1>
    </dataValidation>
    <dataValidation allowBlank="1" showInputMessage="1" showErrorMessage="1" sqref="C254:AJ269 P291:AJ300 U18:U22 U24:AI26 V21:AI22 B140:AJ151 I379:AJ386 I370:AJ377 I361:AJ368 I388:AJ395 C411:AJ429 I397:AJ404 P336:AJ348 P314:AJ323 C237:AJ252 I277:AJ286 J47 J49" xr:uid="{00000000-0002-0000-0100-000002000000}"/>
    <dataValidation type="whole" allowBlank="1" showInputMessage="1" showErrorMessage="1" errorTitle="整数値で入力してください" error="その他　容器包装を用いた量と密接な関係をもつ値は整数値で入力してください。" sqref="T88 T92 T96" xr:uid="{00000000-0002-0000-0100-000003000000}">
      <formula1>0</formula1>
      <formula2>99999999999</formula2>
    </dataValidation>
    <dataValidation type="list" allowBlank="1" sqref="Z94:AD97" xr:uid="{00000000-0002-0000-0100-000004000000}">
      <formula1>"人,千人,個,店,件,点, 百万円,円"</formula1>
    </dataValidation>
    <dataValidation type="decimal" allowBlank="1" showInputMessage="1" showErrorMessage="1" sqref="R70:AA73" xr:uid="{00000000-0002-0000-0100-000005000000}">
      <formula1>0</formula1>
      <formula2>9999999999</formula2>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83:Z184" xr:uid="{00000000-0002-0000-0100-000006000000}">
      <formula1>IF(AND($AK$187="",$AK$188=""),TRUE,FALSE)</formula1>
    </dataValidation>
    <dataValidation type="decimal" allowBlank="1" showInputMessage="1" showErrorMessage="1" errorTitle="数値で入力してください" error="数値以外は入力できません。" sqref="R56:AA57 R66:AA67" xr:uid="{00000000-0002-0000-0100-000007000000}">
      <formula1>0</formula1>
      <formula2>99999999999</formula2>
    </dataValidation>
    <dataValidation type="custom" errorStyle="warning" allowBlank="1" showInputMessage="1" showErrorMessage="1" errorTitle="複数の項目に入力されています" error="「売上高」、「店舗面積」、「その他」のうち、いずれか一つとして下さい。_x000a_入力を続ける場合は[はい]を、入力を取り消す場合は[キャンセル]をクリックして下さい。" sqref="Z91 AA90:AA91 T90:Y91 T94:Y95" xr:uid="{00000000-0002-0000-0100-000008000000}">
      <formula1>IF($AP$84="",TRUE,FALSE)</formula1>
    </dataValidation>
    <dataValidation type="list" allowBlank="1" sqref="B96" xr:uid="{00000000-0002-0000-0100-000009000000}">
      <formula1>"来客数［人］,来客数［千人］,販売商品個数［個］,レジカウント数［件］,持ち帰り点数［点］,出荷件数［件］,店舗数［店］,持ち帰りの売上金［百万円］,持ち帰りの売上金［円］,"</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75:Z176" xr:uid="{00000000-0002-0000-0100-00000A000000}">
      <formula1>IF(AND($AK$179="",$AK$180=""),TRUE,FALSE)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67:Z168" xr:uid="{00000000-0002-0000-0100-00000B000000}">
      <formula1>IF(AND($AK$171="",$AK$172=""),TRUE,FALSE)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91:Z192" xr:uid="{00000000-0002-0000-0100-00000C000000}">
      <formula1>IF(AND($AK$195="",$AK$196=""),TRUE,FALSE)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223:N224" xr:uid="{00000000-0002-0000-0100-00000D000000}">
      <formula1>IF(AND($AK$227="",$AK$228=""),TRUE,FALSE)</formula1>
    </dataValidation>
    <dataValidation type="custom" errorStyle="warning" allowBlank="1" showInputMessage="1" showErrorMessage="1" errorTitle="複数の項目に入力されています" error="「売上高」、「店舗面積」、「その他」のうち、いずれか一つとして下さい。_x000a_入力を続ける場合は[はい]を、入力を取り消す場合は[キャンセル]をクリックして下さい。" sqref="T86:Y87" xr:uid="{00000000-0002-0000-0100-00000E000000}">
      <formula1>IF(SUM(T86,T90,T94)=S99,TRUE,FALSE)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199:N200" xr:uid="{00000000-0002-0000-0100-00000F000000}">
      <formula1>IF(AND($AK$203="",$AK$204=""),TRUE,FALSE)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207:N208" xr:uid="{00000000-0002-0000-0100-000010000000}">
      <formula1>IF(AND($AK$211="",$AK$212=""),TRUE,FALSE)</formula1>
    </dataValidation>
    <dataValidation type="custom" errorStyle="information" allowBlank="1" showInputMessage="1" showErrorMessage="1" errorTitle="５年度間平均原単位変化または対前年度比（Ｄ）が105を超えました" error="プラスチック製容器包装の５年度間平均原単位変化、対前年度比（Ｄ）の_x000a_いずれか又は両方が105を超えています。_x000a_【第6表】の（イ）または（ロ）の理由を記入して下さい。" sqref="K215:N216" xr:uid="{00000000-0002-0000-0100-000011000000}">
      <formula1>IF(AND($AK$219="",$AK$220=""),TRUE,FALSE)</formula1>
    </dataValidation>
    <dataValidation type="custom" errorStyle="information" allowBlank="1" showInputMessage="1" showErrorMessage="1" errorTitle="５年度間平均原単位変化または対前年度比（Ｄ）が105を超えました" error="紙製容器包装の５年度間平均原単位変化、対前年度比（Ｄ）の_x000a_いずれか又は両方が105を超えています。_x000a_【第6表】の（イ）または（ロ）の理由を記入して下さい。" sqref="O199:Z200" xr:uid="{00000000-0002-0000-0100-000012000000}">
      <formula1>IF(AND($AK$203="",$AK$204=""),TRUE,FALSE)</formula1>
    </dataValidation>
    <dataValidation type="decimal" allowBlank="1" showInputMessage="1" showErrorMessage="1" errorTitle="プラ買物袋の重量がプラ容器包装の重量を超えています" error="プラスチック製の容器包装の重量よりも大きい数値が入力されました。同数以下になるよう見直してください。" sqref="R58:AA65" xr:uid="{00000000-0002-0000-0100-000013000000}">
      <formula1>0</formula1>
      <formula2>$R$56</formula2>
    </dataValidation>
    <dataValidation type="custom" errorStyle="information" allowBlank="1" showInputMessage="1" showErrorMessage="1" errorTitle="５年度間平均原単位変化または対前年度比（Ｄ）が105を超えました" error="紙製容器包装の５年度間平均原単位変化、対前年度比（Ｄ）の_x000a_いずれか又は両方が105を超えています。_x000a_【第6表】の（イ）または（ロ）の理由を記入して下さい。" sqref="O207:Z208" xr:uid="{00000000-0002-0000-0100-000014000000}">
      <formula1>IF(AND($AK$211="",$AK$212=""),TRUE,FALSE)</formula1>
    </dataValidation>
    <dataValidation type="custom" errorStyle="information" allowBlank="1" showInputMessage="1" showErrorMessage="1" errorTitle="５年度間平均原単位変化または対前年度比（Ｄ）が105を超えました" error="段ボール製容器包装の５年度間平均原単位変化、対前年度比（Ｄ）の_x000a_いずれか又は両方が105を超えています。_x000a_【第6表】の（イ）または（ロ）の理由を記入して下さい。" sqref="O215:Z216" xr:uid="{00000000-0002-0000-0100-000015000000}">
      <formula1>IF(AND($AK$219="",$AK$220=""),TRUE,FALSE)</formula1>
    </dataValidation>
    <dataValidation type="custom" errorStyle="information" allowBlank="1" showInputMessage="1" showErrorMessage="1" errorTitle="５年度間平均原単位変化または対前年度比（Ｄ）が105を超えました" error="その他の容器包装の５年度間平均原単位変化、対前年度比（Ｄ）の_x000a_いずれか又は両方が105を超えています。_x000a_【第6表】の（イ）または（ロ）の理由を記入して下さい。" sqref="O223:Z224" xr:uid="{00000000-0002-0000-0100-000016000000}">
      <formula1>IF(AND($AK$227="",$AK$228=""),TRUE,FALSE)</formula1>
    </dataValidation>
    <dataValidation type="decimal" allowBlank="1" showInputMessage="1" showErrorMessage="1" errorTitle="紙袋の重量が紙容器の重量を超えています" error="紙袋の重量を紙製容器包装の重量の内数として下さい。" sqref="R68:AA69" xr:uid="{00000000-0002-0000-0100-000017000000}">
      <formula1>0</formula1>
      <formula2>R66</formula2>
    </dataValidation>
    <dataValidation type="decimal" allowBlank="1" showInputMessage="1" showErrorMessage="1" prompt="前年度の合計重量を入力" sqref="R76:AA77" xr:uid="{00000000-0002-0000-0100-000018000000}">
      <formula1>0</formula1>
      <formula2>9999999999</formula2>
    </dataValidation>
    <dataValidation type="list" allowBlank="1" showInputMessage="1" prompt="単位を選択" sqref="Z86:AD89" xr:uid="{00000000-0002-0000-0100-000019000000}">
      <formula1>"百万円,万円,千円,円"</formula1>
    </dataValidation>
    <dataValidation type="list" allowBlank="1" showErrorMessage="1" error="プルダウンから選択してください。" sqref="J41:AH43" xr:uid="{00000000-0002-0000-0100-00001A000000}">
      <formula1>"　,各種商品小売業,織物・衣服・身の回り品小売業,飲食料品小売業,自動車部分品・附属品小売業,家具・じゅう器・機械器具小売業,医薬品・化粧品小売業,書籍・文房具小売業,スポーツ用品・がん具・娯楽用品・楽器小売業,たばこ・喫煙具専門小売業"</formula1>
    </dataValidation>
    <dataValidation type="list" allowBlank="1" showErrorMessage="1" error="プルダウンから選択してください。" sqref="J44:AH46" xr:uid="{00000000-0002-0000-0100-00001B000000}">
      <formula1>"有,無"</formula1>
    </dataValidation>
    <dataValidation allowBlank="1" showInputMessage="1" showErrorMessage="1" prompt="報告年度対象の起算日入力_x000a_例：2020/4/1" sqref="U54:W55" xr:uid="{00000000-0002-0000-0100-00001C000000}"/>
  </dataValidations>
  <hyperlinks>
    <hyperlink ref="AH55:BC55" location="報告書作成上の留意事項!B4" display="※　留意事項の１、２をご確認下さい。（クリックしてジャンプ）" xr:uid="{00000000-0004-0000-0100-000000000000}"/>
    <hyperlink ref="AH55" location="留意事項!A1" display="※　留意事項の１、２をご確認下さい。（クリックしてジャンプ）" xr:uid="{00000000-0004-0000-0100-000001000000}"/>
    <hyperlink ref="F82:W82" location="報告書作成上の留意事項!B21" display="※留意事項の３をご確認下さい。（クリックしてジャンプ）" xr:uid="{00000000-0004-0000-0100-000002000000}"/>
    <hyperlink ref="AH55:BA55" location="報告書作成上の留意事項!B4" display="※　留意事項の１、２をご確認下さい。（クリックしてジャンプ）" xr:uid="{00000000-0004-0000-0100-000003000000}"/>
    <hyperlink ref="AO140" r:id="rId1" display="=IF(B140=&quot;&quot;,&quot;（参照）定期報告書の記入例&quot;,&quot;&quot;)" xr:uid="{00000000-0004-0000-0100-000004000000}"/>
    <hyperlink ref="B46:I46" location="様式の備考!B9" display="（備考７参照）" xr:uid="{00000000-0004-0000-0100-000005000000}"/>
    <hyperlink ref="B33:I33" location="様式の備考!B6" display="（備考４参照）" xr:uid="{00000000-0004-0000-0100-000006000000}"/>
    <hyperlink ref="AO140:AX140" r:id="rId2" display="https://www.maff.go.jp/j/shokusan/recycle/youki/attach/pdf/index-83.pdf" xr:uid="{D1168BDB-E089-46CA-BB5A-D115A07837BC}"/>
  </hyperlinks>
  <pageMargins left="0.59027777777777801" right="0.39305555555555599" top="0.59027777777777801" bottom="0.59027777777777801" header="0.31388888888888899" footer="0.31388888888888899"/>
  <pageSetup paperSize="9" scale="61" fitToHeight="0" orientation="portrait" r:id="rId3"/>
  <headerFooter alignWithMargins="0"/>
  <rowBreaks count="6" manualBreakCount="6">
    <brk id="50" max="55" man="1"/>
    <brk id="136" max="55" man="1"/>
    <brk id="232" max="55" man="1"/>
    <brk id="271" max="55" man="1"/>
    <brk id="349" max="55" man="1"/>
    <brk id="431" max="55" man="1"/>
  </rowBreaks>
  <drawing r:id="rId4"/>
  <legacyDrawing r:id="rId5"/>
  <mc:AlternateContent xmlns:mc="http://schemas.openxmlformats.org/markup-compatibility/2006">
    <mc:Choice Requires="x14">
      <controls>
        <mc:AlternateContent xmlns:mc="http://schemas.openxmlformats.org/markup-compatibility/2006">
          <mc:Choice Requires="x14">
            <control shapeId="11006" r:id="rId6" name="Check Box 766">
              <controlPr locked="0" defaultSize="0" autoPict="0">
                <anchor moveWithCells="1">
                  <from>
                    <xdr:col>16</xdr:col>
                    <xdr:colOff>0</xdr:colOff>
                    <xdr:row>299</xdr:row>
                    <xdr:rowOff>190500</xdr:rowOff>
                  </from>
                  <to>
                    <xdr:col>17</xdr:col>
                    <xdr:colOff>38100</xdr:colOff>
                    <xdr:row>302</xdr:row>
                    <xdr:rowOff>47625</xdr:rowOff>
                  </to>
                </anchor>
              </controlPr>
            </control>
          </mc:Choice>
        </mc:AlternateContent>
        <mc:AlternateContent xmlns:mc="http://schemas.openxmlformats.org/markup-compatibility/2006">
          <mc:Choice Requires="x14">
            <control shapeId="11007" r:id="rId7" name="Check Box 767">
              <controlPr locked="0" defaultSize="0" autoPict="0">
                <anchor moveWithCells="1">
                  <from>
                    <xdr:col>16</xdr:col>
                    <xdr:colOff>0</xdr:colOff>
                    <xdr:row>303</xdr:row>
                    <xdr:rowOff>0</xdr:rowOff>
                  </from>
                  <to>
                    <xdr:col>17</xdr:col>
                    <xdr:colOff>38100</xdr:colOff>
                    <xdr:row>305</xdr:row>
                    <xdr:rowOff>57150</xdr:rowOff>
                  </to>
                </anchor>
              </controlPr>
            </control>
          </mc:Choice>
        </mc:AlternateContent>
        <mc:AlternateContent xmlns:mc="http://schemas.openxmlformats.org/markup-compatibility/2006">
          <mc:Choice Requires="x14">
            <control shapeId="11008" r:id="rId8" name="Check Box 768">
              <controlPr locked="0" defaultSize="0" autoPict="0">
                <anchor moveWithCells="1">
                  <from>
                    <xdr:col>16</xdr:col>
                    <xdr:colOff>0</xdr:colOff>
                    <xdr:row>304</xdr:row>
                    <xdr:rowOff>190500</xdr:rowOff>
                  </from>
                  <to>
                    <xdr:col>17</xdr:col>
                    <xdr:colOff>38100</xdr:colOff>
                    <xdr:row>307</xdr:row>
                    <xdr:rowOff>47625</xdr:rowOff>
                  </to>
                </anchor>
              </controlPr>
            </control>
          </mc:Choice>
        </mc:AlternateContent>
        <mc:AlternateContent xmlns:mc="http://schemas.openxmlformats.org/markup-compatibility/2006">
          <mc:Choice Requires="x14">
            <control shapeId="11009" r:id="rId9" name="Check Box 769">
              <controlPr locked="0" defaultSize="0" autoPict="0">
                <anchor moveWithCells="1">
                  <from>
                    <xdr:col>16</xdr:col>
                    <xdr:colOff>0</xdr:colOff>
                    <xdr:row>307</xdr:row>
                    <xdr:rowOff>9525</xdr:rowOff>
                  </from>
                  <to>
                    <xdr:col>17</xdr:col>
                    <xdr:colOff>38100</xdr:colOff>
                    <xdr:row>309</xdr:row>
                    <xdr:rowOff>57150</xdr:rowOff>
                  </to>
                </anchor>
              </controlPr>
            </control>
          </mc:Choice>
        </mc:AlternateContent>
        <mc:AlternateContent xmlns:mc="http://schemas.openxmlformats.org/markup-compatibility/2006">
          <mc:Choice Requires="x14">
            <control shapeId="11010" r:id="rId10" name="Check Box 770">
              <controlPr locked="0" defaultSize="0" autoPict="0">
                <anchor moveWithCells="1">
                  <from>
                    <xdr:col>16</xdr:col>
                    <xdr:colOff>0</xdr:colOff>
                    <xdr:row>308</xdr:row>
                    <xdr:rowOff>200025</xdr:rowOff>
                  </from>
                  <to>
                    <xdr:col>17</xdr:col>
                    <xdr:colOff>38100</xdr:colOff>
                    <xdr:row>311</xdr:row>
                    <xdr:rowOff>57150</xdr:rowOff>
                  </to>
                </anchor>
              </controlPr>
            </control>
          </mc:Choice>
        </mc:AlternateContent>
        <mc:AlternateContent xmlns:mc="http://schemas.openxmlformats.org/markup-compatibility/2006">
          <mc:Choice Requires="x14">
            <control shapeId="11011" r:id="rId11" name="Check Box 771">
              <controlPr locked="0" defaultSize="0" autoPict="0">
                <anchor moveWithCells="1">
                  <from>
                    <xdr:col>16</xdr:col>
                    <xdr:colOff>0</xdr:colOff>
                    <xdr:row>323</xdr:row>
                    <xdr:rowOff>9525</xdr:rowOff>
                  </from>
                  <to>
                    <xdr:col>17</xdr:col>
                    <xdr:colOff>38100</xdr:colOff>
                    <xdr:row>325</xdr:row>
                    <xdr:rowOff>57150</xdr:rowOff>
                  </to>
                </anchor>
              </controlPr>
            </control>
          </mc:Choice>
        </mc:AlternateContent>
        <mc:AlternateContent xmlns:mc="http://schemas.openxmlformats.org/markup-compatibility/2006">
          <mc:Choice Requires="x14">
            <control shapeId="11012" r:id="rId12" name="Check Box 772">
              <controlPr locked="0" defaultSize="0" autoPict="0">
                <anchor moveWithCells="1">
                  <from>
                    <xdr:col>16</xdr:col>
                    <xdr:colOff>0</xdr:colOff>
                    <xdr:row>325</xdr:row>
                    <xdr:rowOff>9525</xdr:rowOff>
                  </from>
                  <to>
                    <xdr:col>17</xdr:col>
                    <xdr:colOff>38100</xdr:colOff>
                    <xdr:row>327</xdr:row>
                    <xdr:rowOff>57150</xdr:rowOff>
                  </to>
                </anchor>
              </controlPr>
            </control>
          </mc:Choice>
        </mc:AlternateContent>
        <mc:AlternateContent xmlns:mc="http://schemas.openxmlformats.org/markup-compatibility/2006">
          <mc:Choice Requires="x14">
            <control shapeId="11013" r:id="rId13" name="Check Box 773">
              <controlPr locked="0" defaultSize="0" autoPict="0">
                <anchor moveWithCells="1">
                  <from>
                    <xdr:col>16</xdr:col>
                    <xdr:colOff>0</xdr:colOff>
                    <xdr:row>329</xdr:row>
                    <xdr:rowOff>9525</xdr:rowOff>
                  </from>
                  <to>
                    <xdr:col>17</xdr:col>
                    <xdr:colOff>38100</xdr:colOff>
                    <xdr:row>331</xdr:row>
                    <xdr:rowOff>57150</xdr:rowOff>
                  </to>
                </anchor>
              </controlPr>
            </control>
          </mc:Choice>
        </mc:AlternateContent>
        <mc:AlternateContent xmlns:mc="http://schemas.openxmlformats.org/markup-compatibility/2006">
          <mc:Choice Requires="x14">
            <control shapeId="11014" r:id="rId14" name="Check Box 774">
              <controlPr locked="0" defaultSize="0" autoPict="0">
                <anchor moveWithCells="1">
                  <from>
                    <xdr:col>16</xdr:col>
                    <xdr:colOff>0</xdr:colOff>
                    <xdr:row>327</xdr:row>
                    <xdr:rowOff>9525</xdr:rowOff>
                  </from>
                  <to>
                    <xdr:col>17</xdr:col>
                    <xdr:colOff>38100</xdr:colOff>
                    <xdr:row>329</xdr:row>
                    <xdr:rowOff>66675</xdr:rowOff>
                  </to>
                </anchor>
              </controlPr>
            </control>
          </mc:Choice>
        </mc:AlternateContent>
        <mc:AlternateContent xmlns:mc="http://schemas.openxmlformats.org/markup-compatibility/2006">
          <mc:Choice Requires="x14">
            <control shapeId="11015" r:id="rId15" name="Check Box 775">
              <controlPr locked="0" defaultSize="0" autoPict="0">
                <anchor moveWithCells="1">
                  <from>
                    <xdr:col>16</xdr:col>
                    <xdr:colOff>0</xdr:colOff>
                    <xdr:row>331</xdr:row>
                    <xdr:rowOff>0</xdr:rowOff>
                  </from>
                  <to>
                    <xdr:col>17</xdr:col>
                    <xdr:colOff>38100</xdr:colOff>
                    <xdr:row>333</xdr:row>
                    <xdr:rowOff>47625</xdr:rowOff>
                  </to>
                </anchor>
              </controlPr>
            </control>
          </mc:Choice>
        </mc:AlternateContent>
        <mc:AlternateContent xmlns:mc="http://schemas.openxmlformats.org/markup-compatibility/2006">
          <mc:Choice Requires="x14">
            <control shapeId="11016" r:id="rId16" name="Check Box 776">
              <controlPr locked="0" defaultSize="0" autoPict="0">
                <anchor moveWithCells="1">
                  <from>
                    <xdr:col>9</xdr:col>
                    <xdr:colOff>0</xdr:colOff>
                    <xdr:row>350</xdr:row>
                    <xdr:rowOff>66675</xdr:rowOff>
                  </from>
                  <to>
                    <xdr:col>10</xdr:col>
                    <xdr:colOff>38100</xdr:colOff>
                    <xdr:row>351</xdr:row>
                    <xdr:rowOff>190500</xdr:rowOff>
                  </to>
                </anchor>
              </controlPr>
            </control>
          </mc:Choice>
        </mc:AlternateContent>
        <mc:AlternateContent xmlns:mc="http://schemas.openxmlformats.org/markup-compatibility/2006">
          <mc:Choice Requires="x14">
            <control shapeId="11017" r:id="rId17" name="Check Box 777">
              <controlPr locked="0" defaultSize="0" autoPict="0">
                <anchor moveWithCells="1">
                  <from>
                    <xdr:col>9</xdr:col>
                    <xdr:colOff>0</xdr:colOff>
                    <xdr:row>351</xdr:row>
                    <xdr:rowOff>190500</xdr:rowOff>
                  </from>
                  <to>
                    <xdr:col>10</xdr:col>
                    <xdr:colOff>38100</xdr:colOff>
                    <xdr:row>354</xdr:row>
                    <xdr:rowOff>47625</xdr:rowOff>
                  </to>
                </anchor>
              </controlPr>
            </control>
          </mc:Choice>
        </mc:AlternateContent>
        <mc:AlternateContent xmlns:mc="http://schemas.openxmlformats.org/markup-compatibility/2006">
          <mc:Choice Requires="x14">
            <control shapeId="11018" r:id="rId18" name="Check Box 778">
              <controlPr locked="0" defaultSize="0" autoPict="0">
                <anchor moveWithCells="1">
                  <from>
                    <xdr:col>9</xdr:col>
                    <xdr:colOff>0</xdr:colOff>
                    <xdr:row>353</xdr:row>
                    <xdr:rowOff>190500</xdr:rowOff>
                  </from>
                  <to>
                    <xdr:col>10</xdr:col>
                    <xdr:colOff>38100</xdr:colOff>
                    <xdr:row>356</xdr:row>
                    <xdr:rowOff>47625</xdr:rowOff>
                  </to>
                </anchor>
              </controlPr>
            </control>
          </mc:Choice>
        </mc:AlternateContent>
        <mc:AlternateContent xmlns:mc="http://schemas.openxmlformats.org/markup-compatibility/2006">
          <mc:Choice Requires="x14">
            <control shapeId="11019" r:id="rId19" name="Check Box 779">
              <controlPr locked="0" defaultSize="0" autoPict="0">
                <anchor moveWithCells="1">
                  <from>
                    <xdr:col>9</xdr:col>
                    <xdr:colOff>0</xdr:colOff>
                    <xdr:row>355</xdr:row>
                    <xdr:rowOff>190500</xdr:rowOff>
                  </from>
                  <to>
                    <xdr:col>10</xdr:col>
                    <xdr:colOff>38100</xdr:colOff>
                    <xdr:row>358</xdr:row>
                    <xdr:rowOff>47625</xdr:rowOff>
                  </to>
                </anchor>
              </controlPr>
            </control>
          </mc:Choice>
        </mc:AlternateContent>
        <mc:AlternateContent xmlns:mc="http://schemas.openxmlformats.org/markup-compatibility/2006">
          <mc:Choice Requires="x14">
            <control shapeId="20527" r:id="rId20" name="Check Box 47">
              <controlPr defaultSize="0" autoPict="0">
                <anchor moveWithCells="1">
                  <from>
                    <xdr:col>16</xdr:col>
                    <xdr:colOff>0</xdr:colOff>
                    <xdr:row>285</xdr:row>
                    <xdr:rowOff>171450</xdr:rowOff>
                  </from>
                  <to>
                    <xdr:col>18</xdr:col>
                    <xdr:colOff>9525</xdr:colOff>
                    <xdr:row>289</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A436"/>
  <sheetViews>
    <sheetView showZeros="0" view="pageBreakPreview" zoomScaleNormal="100" zoomScaleSheetLayoutView="100" workbookViewId="0">
      <pane ySplit="1" topLeftCell="A2" activePane="bottomLeft" state="frozen"/>
      <selection pane="bottomLeft" sqref="A1:AL1"/>
    </sheetView>
  </sheetViews>
  <sheetFormatPr defaultColWidth="2.75" defaultRowHeight="15"/>
  <cols>
    <col min="1" max="1" width="2.75" style="91"/>
    <col min="2" max="2" width="2.75" style="91" customWidth="1"/>
    <col min="3" max="4" width="2.75" style="91"/>
    <col min="5" max="5" width="2.75" style="91" customWidth="1"/>
    <col min="6" max="6" width="2.75" style="91"/>
    <col min="7" max="7" width="2.75" style="91" customWidth="1"/>
    <col min="8" max="9" width="2.75" style="91"/>
    <col min="10" max="10" width="2.75" style="91" customWidth="1"/>
    <col min="11" max="20" width="2.75" style="91"/>
    <col min="21" max="30" width="2.75" style="91" customWidth="1"/>
    <col min="31" max="35" width="2.75" style="91"/>
    <col min="36" max="36" width="2.375" style="91" customWidth="1"/>
    <col min="37" max="37" width="2.75" style="91"/>
    <col min="38" max="38" width="2.75" style="91" customWidth="1"/>
    <col min="39" max="39" width="2.75" style="91"/>
    <col min="40" max="40" width="2.75" style="91" hidden="1" customWidth="1"/>
    <col min="41" max="16384" width="2.75" style="91"/>
  </cols>
  <sheetData>
    <row r="1" spans="1:53" ht="51" customHeight="1">
      <c r="A1" s="1262" t="s">
        <v>199</v>
      </c>
      <c r="B1" s="1263"/>
      <c r="C1" s="1263"/>
      <c r="D1" s="1263"/>
      <c r="E1" s="1263"/>
      <c r="F1" s="1263"/>
      <c r="G1" s="1263"/>
      <c r="H1" s="1263"/>
      <c r="I1" s="1263"/>
      <c r="J1" s="1263"/>
      <c r="K1" s="1263"/>
      <c r="L1" s="1263"/>
      <c r="M1" s="1263"/>
      <c r="N1" s="1263"/>
      <c r="O1" s="1263"/>
      <c r="P1" s="1263"/>
      <c r="Q1" s="1263"/>
      <c r="R1" s="1263"/>
      <c r="S1" s="1263"/>
      <c r="T1" s="1263"/>
      <c r="U1" s="1263"/>
      <c r="V1" s="1263"/>
      <c r="W1" s="1263"/>
      <c r="X1" s="1263"/>
      <c r="Y1" s="1263"/>
      <c r="Z1" s="1263"/>
      <c r="AA1" s="1263"/>
      <c r="AB1" s="1263"/>
      <c r="AC1" s="1263"/>
      <c r="AD1" s="1263"/>
      <c r="AE1" s="1263"/>
      <c r="AF1" s="1263"/>
      <c r="AG1" s="1263"/>
      <c r="AH1" s="1263"/>
      <c r="AI1" s="1263"/>
      <c r="AJ1" s="1263"/>
      <c r="AK1" s="1264"/>
      <c r="AL1" s="1264"/>
      <c r="AM1" s="1265"/>
      <c r="AN1" s="1265"/>
      <c r="AO1" s="1265"/>
      <c r="AP1" s="1265"/>
      <c r="AQ1" s="1265"/>
      <c r="AR1" s="1265"/>
      <c r="AS1" s="1265"/>
      <c r="AT1" s="1265"/>
      <c r="AU1" s="1265"/>
      <c r="AV1" s="1265"/>
      <c r="AW1" s="1265"/>
      <c r="AX1" s="1265"/>
      <c r="AY1" s="1265"/>
      <c r="AZ1" s="1265"/>
      <c r="BA1" s="1265"/>
    </row>
    <row r="2" spans="1:53">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40">
        <f ca="1">NOW()</f>
        <v>44347.452191203702</v>
      </c>
      <c r="AH2" s="940"/>
      <c r="AI2" s="940"/>
      <c r="AJ2" s="940"/>
      <c r="AK2" s="940"/>
      <c r="AL2" s="940"/>
    </row>
    <row r="3" spans="1:53">
      <c r="B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L3" s="117" t="str">
        <f>"Ver. "&amp;入力用!$BB$1</f>
        <v>Ver. 210527</v>
      </c>
    </row>
    <row r="4" spans="1:53">
      <c r="C4" s="91" t="s">
        <v>200</v>
      </c>
      <c r="AG4" s="92"/>
      <c r="AH4" s="118"/>
      <c r="AI4" s="119"/>
      <c r="AJ4" s="119"/>
      <c r="AK4" s="119"/>
      <c r="AL4" s="119"/>
      <c r="AN4" s="120" t="s">
        <v>201</v>
      </c>
    </row>
    <row r="5" spans="1:53">
      <c r="B5" s="93" t="str">
        <f>IF(入力用!B10="","＊ 提出先（宛名）入力漏れ",IF(入力用!B10=VLOOKUP(LEFT(U31,2),'（隠しシート　職員限り）別記表'!D4:G50,4,FALSE),"","＊ 提出先は　【"&amp;VLOOKUP(LEFT(U31,2),'（隠しシート　職員限り）別記表'!D4:G50,4,FALSE)&amp;"】　になります（入力用シートB10で変更して下さい）"))</f>
        <v>＊ 提出先（宛名）入力漏れ</v>
      </c>
      <c r="AG5" s="92"/>
      <c r="AH5" s="118"/>
      <c r="AI5" s="119"/>
      <c r="AJ5" s="119"/>
      <c r="AK5" s="119"/>
      <c r="AL5" s="119"/>
      <c r="AN5" s="120"/>
    </row>
    <row r="6" spans="1:53">
      <c r="B6" s="93" t="str">
        <f>IF($U$28&gt;0,"","＊ 提出年月日入力漏れ")</f>
        <v>＊ 提出年月日入力漏れ</v>
      </c>
      <c r="AG6" s="92"/>
      <c r="AH6" s="118"/>
      <c r="AI6" s="119"/>
      <c r="AJ6" s="119"/>
      <c r="AK6" s="119"/>
      <c r="AL6" s="119"/>
      <c r="AN6" s="121" t="s">
        <v>202</v>
      </c>
    </row>
    <row r="7" spans="1:53" ht="19.5" customHeight="1">
      <c r="B7" s="93" t="str">
        <f>IF(OR($U$35=0,$V$36=0),"＊ 事業者名または（及び）代表者の役職・氏名入力漏れ","")</f>
        <v/>
      </c>
      <c r="W7" s="1266" t="s">
        <v>38</v>
      </c>
      <c r="X7" s="1266"/>
      <c r="Y7" s="1266"/>
      <c r="Z7" s="1266"/>
      <c r="AA7" s="1266"/>
      <c r="AB7" s="1266"/>
      <c r="AC7" s="1266"/>
      <c r="AD7" s="1266"/>
      <c r="AE7" s="1266"/>
      <c r="AF7" s="1266"/>
      <c r="AG7" s="1266"/>
      <c r="AH7" s="1266"/>
      <c r="AI7" s="1266"/>
      <c r="AJ7" s="1266"/>
      <c r="AK7" s="1266"/>
      <c r="AN7" s="121" t="s">
        <v>203</v>
      </c>
    </row>
    <row r="8" spans="1:53" ht="15" customHeight="1">
      <c r="B8" s="94" t="str">
        <f>IF(入力用!$J$41="","＊ 業種選択漏れ","")</f>
        <v/>
      </c>
      <c r="W8" s="104"/>
      <c r="X8" s="104"/>
      <c r="Y8" s="104"/>
      <c r="Z8" s="104"/>
      <c r="AA8" s="104"/>
      <c r="AB8" s="104"/>
      <c r="AC8" s="104"/>
      <c r="AD8" s="104"/>
      <c r="AE8" s="104"/>
      <c r="AF8" s="104"/>
      <c r="AG8" s="104"/>
      <c r="AH8" s="104"/>
      <c r="AI8" s="104"/>
      <c r="AJ8" s="104"/>
      <c r="AK8" s="104"/>
      <c r="AN8" s="121"/>
    </row>
    <row r="9" spans="1:53" ht="15" customHeight="1">
      <c r="B9" s="94" t="str">
        <f>IF(入力用!$J$49="","＊ メールアドレス入力漏れ","")</f>
        <v/>
      </c>
      <c r="W9" s="105"/>
      <c r="X9" s="105"/>
      <c r="Y9" s="105"/>
      <c r="Z9" s="105"/>
      <c r="AA9" s="105"/>
      <c r="AB9" s="105"/>
      <c r="AC9" s="105"/>
      <c r="AD9" s="105"/>
      <c r="AE9" s="105"/>
      <c r="AF9" s="105"/>
      <c r="AG9" s="105"/>
      <c r="AH9" s="105"/>
      <c r="AI9" s="105"/>
      <c r="AJ9" s="105"/>
      <c r="AK9" s="105"/>
      <c r="AN9" s="121"/>
    </row>
    <row r="10" spans="1:53" ht="15" customHeight="1">
      <c r="B10" s="94" t="str">
        <f>IF(ROUND(入力用!$R$56,)&gt;=ROUND(SUM(入力用!$R$58:$AA$65),),"","＊ 【第１表】で合計値と内数が逆転している")</f>
        <v/>
      </c>
      <c r="W10" s="105"/>
      <c r="X10" s="105"/>
      <c r="Y10" s="105"/>
      <c r="Z10" s="105"/>
      <c r="AA10" s="105"/>
      <c r="AB10" s="105"/>
      <c r="AC10" s="105"/>
      <c r="AD10" s="105"/>
      <c r="AE10" s="105"/>
      <c r="AF10" s="105"/>
      <c r="AG10" s="105"/>
      <c r="AH10" s="105"/>
      <c r="AI10" s="105"/>
      <c r="AJ10" s="105"/>
      <c r="AK10" s="105"/>
      <c r="AN10" s="121"/>
    </row>
    <row r="11" spans="1:53" ht="15" customHeight="1">
      <c r="B11" s="94" t="str">
        <f>IF(入力用!$AP$84="","","＊ 【第２表】の複数項目に入力されている（いずれか一つとして下さい）")</f>
        <v/>
      </c>
      <c r="W11" s="105"/>
      <c r="X11" s="105"/>
      <c r="Y11" s="105"/>
      <c r="Z11" s="105"/>
      <c r="AA11" s="105"/>
      <c r="AB11" s="105"/>
      <c r="AC11" s="105"/>
      <c r="AD11" s="105"/>
      <c r="AE11" s="105"/>
      <c r="AF11" s="105"/>
      <c r="AG11" s="105"/>
      <c r="AH11" s="105"/>
      <c r="AI11" s="105"/>
      <c r="AJ11" s="105"/>
      <c r="AK11" s="105"/>
      <c r="AN11" s="121" t="s">
        <v>204</v>
      </c>
    </row>
    <row r="12" spans="1:53" ht="15" customHeight="1">
      <c r="B12" s="94" t="str">
        <f>IF(AND(入力用!S98="売上高",入力用!Z86=""),"＊ 【第２表】の売上高の単位が入力されていない",IF(AND(入力用!S98="その他",入力用!Z94=""),"＊ 【第２表】の単位が入力されていない",""))</f>
        <v/>
      </c>
      <c r="W12" s="106"/>
      <c r="X12" s="106"/>
      <c r="Y12" s="106"/>
      <c r="Z12" s="106"/>
      <c r="AA12" s="106"/>
      <c r="AB12" s="106"/>
      <c r="AC12" s="106"/>
      <c r="AD12" s="106"/>
      <c r="AE12" s="106"/>
      <c r="AF12" s="106"/>
      <c r="AG12" s="106"/>
      <c r="AH12" s="106"/>
      <c r="AI12" s="106"/>
      <c r="AJ12" s="106"/>
      <c r="AK12" s="106"/>
      <c r="AN12" s="121"/>
    </row>
    <row r="13" spans="1:53" ht="15" customHeight="1">
      <c r="B13" s="94" t="str">
        <f>IF(入力用!U54="","＊ 【第２表】【第３表】【第５表】の年度が入力されていない（入力用シートU54に起算日を入力して下さい）","")</f>
        <v/>
      </c>
      <c r="W13" s="105"/>
      <c r="X13" s="105"/>
      <c r="Y13" s="105"/>
      <c r="Z13" s="105"/>
      <c r="AA13" s="105"/>
      <c r="AB13" s="105"/>
      <c r="AC13" s="105"/>
      <c r="AD13" s="105"/>
      <c r="AE13" s="105"/>
      <c r="AF13" s="105"/>
      <c r="AG13" s="105"/>
      <c r="AH13" s="105"/>
      <c r="AI13" s="105"/>
      <c r="AJ13" s="105"/>
      <c r="AK13" s="105"/>
      <c r="AN13" s="121"/>
    </row>
    <row r="14" spans="1:53">
      <c r="B14" s="94" t="str">
        <f>IF(入力用!$S$98="","",IF(入力用!$B$140="","＊ 【第４表】記入漏れ",""))</f>
        <v/>
      </c>
      <c r="AN14" s="121" t="s">
        <v>205</v>
      </c>
    </row>
    <row r="15" spans="1:53">
      <c r="B15" s="95" t="str">
        <f>IF(入力用!$AN$242="","","＊ 【第６表】の（イ）の理由を記入漏れ")</f>
        <v/>
      </c>
      <c r="AN15" s="121" t="s">
        <v>206</v>
      </c>
    </row>
    <row r="16" spans="1:53">
      <c r="B16" s="95" t="str">
        <f>IF(入力用!$AN$261="","","＊ 【第６表】の（ロ）の理由を記入漏れ")</f>
        <v/>
      </c>
      <c r="AN16" s="121" t="s">
        <v>207</v>
      </c>
    </row>
    <row r="17" spans="1:38" ht="15" customHeight="1">
      <c r="A17" s="1270" t="s">
        <v>42</v>
      </c>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row>
    <row r="18" spans="1:38" ht="15" customHeight="1">
      <c r="A18" s="1270"/>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row>
    <row r="19" spans="1:38" ht="15" customHeight="1">
      <c r="A19" s="1270"/>
      <c r="B19" s="1270"/>
      <c r="C19" s="1270"/>
      <c r="D19" s="1270"/>
      <c r="E19" s="1270"/>
      <c r="F19" s="1270"/>
      <c r="G19" s="1270"/>
      <c r="H19" s="1270"/>
      <c r="I19" s="1270"/>
      <c r="J19" s="1270"/>
      <c r="K19" s="1270"/>
      <c r="L19" s="1270"/>
      <c r="M19" s="1270"/>
      <c r="N19" s="1270"/>
      <c r="O19" s="1270"/>
      <c r="P19" s="1270"/>
      <c r="Q19" s="1270"/>
      <c r="R19" s="1270"/>
      <c r="S19" s="1270"/>
      <c r="T19" s="1270"/>
      <c r="U19" s="1270"/>
      <c r="V19" s="1270"/>
      <c r="W19" s="1270"/>
      <c r="X19" s="1270"/>
      <c r="Y19" s="1270"/>
      <c r="Z19" s="1270"/>
      <c r="AA19" s="1270"/>
      <c r="AB19" s="1270"/>
      <c r="AC19" s="1270"/>
      <c r="AD19" s="1270"/>
      <c r="AE19" s="1270"/>
      <c r="AF19" s="1270"/>
      <c r="AG19" s="1270"/>
      <c r="AH19" s="1270"/>
      <c r="AI19" s="1270"/>
      <c r="AJ19" s="1270"/>
      <c r="AK19" s="1270"/>
      <c r="AL19" s="1270"/>
    </row>
    <row r="22" spans="1:38">
      <c r="B22" s="96"/>
      <c r="C22" s="1267" t="str">
        <f>IF(入力用!B10="","○○○○○長　　殿",入力用!B10&amp;"長　　殿")</f>
        <v>○○○○○長　　殿</v>
      </c>
      <c r="D22" s="1267"/>
      <c r="E22" s="1267"/>
      <c r="F22" s="1267"/>
      <c r="G22" s="1267"/>
      <c r="H22" s="1267"/>
      <c r="I22" s="1267"/>
      <c r="J22" s="1267"/>
      <c r="K22" s="1267"/>
      <c r="L22" s="1267"/>
      <c r="M22" s="1267"/>
      <c r="N22" s="1267"/>
    </row>
    <row r="23" spans="1:38">
      <c r="B23" s="96"/>
      <c r="C23" s="97"/>
      <c r="D23" s="97"/>
      <c r="E23" s="97"/>
      <c r="F23" s="97"/>
      <c r="G23" s="97"/>
      <c r="H23" s="97"/>
      <c r="I23" s="97"/>
      <c r="J23" s="97"/>
      <c r="K23" s="97"/>
      <c r="L23" s="97"/>
      <c r="M23" s="98"/>
    </row>
    <row r="25" spans="1:38">
      <c r="I25" s="1268" t="str">
        <f>IF(OR(入力用!R74&lt;=0,入力用!R74&gt;=50000),"",入力用!U54)</f>
        <v/>
      </c>
      <c r="J25" s="1268"/>
      <c r="K25" s="1268"/>
      <c r="L25" s="1268"/>
      <c r="M25" s="1268"/>
      <c r="N25" s="99" t="str">
        <f>IF(OR(入力用!R74&lt;=0,入力用!R74&gt;=50000,入力用!U54=""),"","の排出量は５０トン未満でしたので、")</f>
        <v/>
      </c>
    </row>
    <row r="26" spans="1:38">
      <c r="I26" s="99" t="str">
        <f>IF(OR(入力用!R74&lt;=0,入力用!R74&gt;=50000,入力用!U54=""),"","本年度分におきましては報告書の提出は必要ございません。")</f>
        <v/>
      </c>
    </row>
    <row r="28" spans="1:38">
      <c r="T28" s="107"/>
      <c r="U28" s="1269">
        <f>入力用!U16</f>
        <v>0</v>
      </c>
      <c r="V28" s="1269"/>
      <c r="W28" s="1269"/>
      <c r="X28" s="1269"/>
      <c r="Y28" s="1269"/>
      <c r="Z28" s="1269"/>
      <c r="AA28" s="1269"/>
      <c r="AB28" s="1269"/>
      <c r="AC28" s="1269"/>
      <c r="AD28" s="1269"/>
      <c r="AE28" s="1269"/>
      <c r="AF28" s="1269"/>
      <c r="AG28" s="1269"/>
      <c r="AH28" s="122"/>
      <c r="AI28" s="122"/>
      <c r="AJ28" s="122"/>
    </row>
    <row r="31" spans="1:38">
      <c r="R31" s="108" t="s">
        <v>208</v>
      </c>
      <c r="S31" s="109"/>
      <c r="T31" s="109"/>
      <c r="U31" s="1197" t="str">
        <f>入力用!U18</f>
        <v>東京都千代田区霞が関○番－△△</v>
      </c>
      <c r="V31" s="1237"/>
      <c r="W31" s="1237"/>
      <c r="X31" s="1237"/>
      <c r="Y31" s="1237"/>
      <c r="Z31" s="1237"/>
      <c r="AA31" s="1237"/>
      <c r="AB31" s="1237"/>
      <c r="AC31" s="1237"/>
      <c r="AD31" s="1237"/>
      <c r="AE31" s="1237"/>
      <c r="AF31" s="1237"/>
      <c r="AG31" s="1237"/>
      <c r="AH31" s="1237"/>
      <c r="AI31" s="1237"/>
      <c r="AJ31" s="1237"/>
    </row>
    <row r="32" spans="1:38">
      <c r="R32" s="109"/>
      <c r="S32" s="109"/>
      <c r="T32" s="109"/>
      <c r="U32" s="1197">
        <f>入力用!U19</f>
        <v>0</v>
      </c>
      <c r="V32" s="1237"/>
      <c r="W32" s="1237"/>
      <c r="X32" s="1237"/>
      <c r="Y32" s="1237"/>
      <c r="Z32" s="1237"/>
      <c r="AA32" s="1237"/>
      <c r="AB32" s="1237"/>
      <c r="AC32" s="1237"/>
      <c r="AD32" s="1237"/>
      <c r="AE32" s="1237"/>
      <c r="AF32" s="1237"/>
      <c r="AG32" s="1237"/>
      <c r="AH32" s="1237"/>
      <c r="AI32" s="1237"/>
      <c r="AJ32" s="1237"/>
    </row>
    <row r="33" spans="3:36">
      <c r="R33" s="109"/>
      <c r="S33" s="109"/>
      <c r="T33" s="109"/>
      <c r="U33" s="1197">
        <f>入力用!U20</f>
        <v>0</v>
      </c>
      <c r="V33" s="1237"/>
      <c r="W33" s="1237"/>
      <c r="X33" s="1237"/>
      <c r="Y33" s="1237"/>
      <c r="Z33" s="1237"/>
      <c r="AA33" s="1237"/>
      <c r="AB33" s="1237"/>
      <c r="AC33" s="1237"/>
      <c r="AD33" s="1237"/>
      <c r="AE33" s="1237"/>
      <c r="AF33" s="1237"/>
      <c r="AG33" s="1237"/>
      <c r="AH33" s="1237"/>
      <c r="AI33" s="1237"/>
      <c r="AJ33" s="1237"/>
    </row>
    <row r="34" spans="3:36">
      <c r="S34" s="110"/>
      <c r="T34" s="110"/>
      <c r="U34" s="111"/>
      <c r="V34" s="111"/>
      <c r="W34" s="111"/>
      <c r="X34" s="111"/>
      <c r="Y34" s="111"/>
      <c r="Z34" s="111"/>
      <c r="AA34" s="111"/>
      <c r="AB34" s="111"/>
      <c r="AC34" s="111"/>
      <c r="AD34" s="111"/>
      <c r="AE34" s="111"/>
      <c r="AF34" s="111"/>
      <c r="AG34" s="111"/>
      <c r="AH34" s="111"/>
      <c r="AI34" s="111"/>
    </row>
    <row r="35" spans="3:36">
      <c r="R35" s="108" t="s">
        <v>209</v>
      </c>
      <c r="S35" s="109"/>
      <c r="T35" s="109"/>
      <c r="U35" s="1197" t="str">
        <f>入力用!U21</f>
        <v>株式会社■■■</v>
      </c>
      <c r="V35" s="1197"/>
      <c r="W35" s="1197"/>
      <c r="X35" s="1197"/>
      <c r="Y35" s="1197"/>
      <c r="Z35" s="1197"/>
      <c r="AA35" s="1197"/>
      <c r="AB35" s="1197"/>
      <c r="AC35" s="1197"/>
      <c r="AD35" s="1197"/>
      <c r="AE35" s="1197"/>
      <c r="AF35" s="1197"/>
      <c r="AG35" s="1197"/>
      <c r="AH35" s="1197"/>
      <c r="AI35" s="1197"/>
    </row>
    <row r="36" spans="3:36">
      <c r="R36" s="109"/>
      <c r="S36" s="109"/>
      <c r="T36" s="109"/>
      <c r="U36" s="109"/>
      <c r="V36" s="1249" t="str">
        <f>入力用!U24</f>
        <v>○○　一郎</v>
      </c>
      <c r="W36" s="1249"/>
      <c r="X36" s="1249"/>
      <c r="Y36" s="1249"/>
      <c r="Z36" s="1249"/>
      <c r="AA36" s="1249"/>
      <c r="AB36" s="1249"/>
      <c r="AC36" s="1249"/>
      <c r="AD36" s="1249"/>
      <c r="AE36" s="1249"/>
      <c r="AF36" s="1249"/>
      <c r="AG36" s="1249"/>
      <c r="AH36" s="1249"/>
      <c r="AI36" s="1249"/>
    </row>
    <row r="37" spans="3:36">
      <c r="R37" s="109"/>
      <c r="S37" s="109"/>
      <c r="T37" s="109"/>
      <c r="U37" s="109"/>
      <c r="V37" s="1249"/>
      <c r="W37" s="1249"/>
      <c r="X37" s="1249"/>
      <c r="Y37" s="1249"/>
      <c r="Z37" s="1249"/>
      <c r="AA37" s="1249"/>
      <c r="AB37" s="1249"/>
      <c r="AC37" s="1249"/>
      <c r="AD37" s="1249"/>
      <c r="AE37" s="1249"/>
      <c r="AF37" s="1249"/>
      <c r="AG37" s="1249"/>
      <c r="AH37" s="1249"/>
      <c r="AI37" s="1249"/>
    </row>
    <row r="39" spans="3:36" hidden="1"/>
    <row r="41" spans="3:36">
      <c r="C41" s="91" t="s">
        <v>57</v>
      </c>
    </row>
    <row r="42" spans="3:36">
      <c r="C42" s="91" t="s">
        <v>58</v>
      </c>
    </row>
    <row r="43" spans="3:36" ht="15.75" thickBot="1"/>
    <row r="44" spans="3:36" ht="30" customHeight="1">
      <c r="D44" s="1145" t="s">
        <v>51</v>
      </c>
      <c r="E44" s="1146"/>
      <c r="F44" s="1146"/>
      <c r="G44" s="1146"/>
      <c r="H44" s="1146"/>
      <c r="I44" s="1146"/>
      <c r="J44" s="1146"/>
      <c r="K44" s="1147"/>
      <c r="L44" s="1256" t="str">
        <f>入力用!U21</f>
        <v>株式会社■■■</v>
      </c>
      <c r="M44" s="1257"/>
      <c r="N44" s="1257"/>
      <c r="O44" s="1257"/>
      <c r="P44" s="1257"/>
      <c r="Q44" s="1257"/>
      <c r="R44" s="1257"/>
      <c r="S44" s="1257"/>
      <c r="T44" s="1257"/>
      <c r="U44" s="1257"/>
      <c r="V44" s="1257"/>
      <c r="W44" s="1257"/>
      <c r="X44" s="1257"/>
      <c r="Y44" s="1257"/>
      <c r="Z44" s="1257"/>
      <c r="AA44" s="1257"/>
      <c r="AB44" s="1257"/>
      <c r="AC44" s="1257"/>
      <c r="AD44" s="1257"/>
      <c r="AE44" s="1257"/>
      <c r="AF44" s="1257"/>
      <c r="AG44" s="1257"/>
      <c r="AH44" s="1257"/>
      <c r="AI44" s="1257"/>
      <c r="AJ44" s="1258"/>
    </row>
    <row r="45" spans="3:36" ht="30" customHeight="1">
      <c r="D45" s="1074"/>
      <c r="E45" s="1075"/>
      <c r="F45" s="1075"/>
      <c r="G45" s="1075"/>
      <c r="H45" s="1075"/>
      <c r="I45" s="1075"/>
      <c r="J45" s="1075"/>
      <c r="K45" s="1076"/>
      <c r="L45" s="1259" t="str">
        <f>IF(入力用!J31&gt;0,"（本部名　：　"&amp;入力用!J31&amp;"）","")</f>
        <v/>
      </c>
      <c r="M45" s="1260"/>
      <c r="N45" s="1260"/>
      <c r="O45" s="1260"/>
      <c r="P45" s="1260"/>
      <c r="Q45" s="1260"/>
      <c r="R45" s="1260"/>
      <c r="S45" s="1260"/>
      <c r="T45" s="1260"/>
      <c r="U45" s="1260"/>
      <c r="V45" s="1260"/>
      <c r="W45" s="1260"/>
      <c r="X45" s="1260"/>
      <c r="Y45" s="1260"/>
      <c r="Z45" s="1260"/>
      <c r="AA45" s="1260"/>
      <c r="AB45" s="1260"/>
      <c r="AC45" s="1260"/>
      <c r="AD45" s="1260"/>
      <c r="AE45" s="1260"/>
      <c r="AF45" s="1260"/>
      <c r="AG45" s="1260"/>
      <c r="AH45" s="1260"/>
      <c r="AI45" s="1260"/>
      <c r="AJ45" s="1261"/>
    </row>
    <row r="46" spans="3:36" ht="30" customHeight="1">
      <c r="D46" s="955" t="s">
        <v>59</v>
      </c>
      <c r="E46" s="956"/>
      <c r="F46" s="956"/>
      <c r="G46" s="956"/>
      <c r="H46" s="956"/>
      <c r="I46" s="956"/>
      <c r="J46" s="956"/>
      <c r="K46" s="1014"/>
      <c r="L46" s="1250" t="str">
        <f>入力用!J34</f>
        <v>○○　一郎</v>
      </c>
      <c r="M46" s="1251"/>
      <c r="N46" s="1251"/>
      <c r="O46" s="1251"/>
      <c r="P46" s="1251"/>
      <c r="Q46" s="1251"/>
      <c r="R46" s="1251"/>
      <c r="S46" s="1251"/>
      <c r="T46" s="1251"/>
      <c r="U46" s="1251"/>
      <c r="V46" s="1251"/>
      <c r="W46" s="1251"/>
      <c r="X46" s="1251"/>
      <c r="Y46" s="1251"/>
      <c r="Z46" s="1251"/>
      <c r="AA46" s="1251"/>
      <c r="AB46" s="1251"/>
      <c r="AC46" s="1251"/>
      <c r="AD46" s="1251"/>
      <c r="AE46" s="1251"/>
      <c r="AF46" s="1251"/>
      <c r="AG46" s="1251"/>
      <c r="AH46" s="1251"/>
      <c r="AI46" s="1251"/>
      <c r="AJ46" s="1252"/>
    </row>
    <row r="47" spans="3:36" ht="30" customHeight="1">
      <c r="D47" s="1074"/>
      <c r="E47" s="1075"/>
      <c r="F47" s="1075"/>
      <c r="G47" s="1075"/>
      <c r="H47" s="1075"/>
      <c r="I47" s="1075"/>
      <c r="J47" s="1075"/>
      <c r="K47" s="1076"/>
      <c r="L47" s="1253"/>
      <c r="M47" s="1254"/>
      <c r="N47" s="1254"/>
      <c r="O47" s="1254"/>
      <c r="P47" s="1254"/>
      <c r="Q47" s="1254"/>
      <c r="R47" s="1254"/>
      <c r="S47" s="1254"/>
      <c r="T47" s="1254"/>
      <c r="U47" s="1254"/>
      <c r="V47" s="1254"/>
      <c r="W47" s="1254"/>
      <c r="X47" s="1254"/>
      <c r="Y47" s="1254"/>
      <c r="Z47" s="1254"/>
      <c r="AA47" s="1254"/>
      <c r="AB47" s="1254"/>
      <c r="AC47" s="1254"/>
      <c r="AD47" s="1254"/>
      <c r="AE47" s="1254"/>
      <c r="AF47" s="1254"/>
      <c r="AG47" s="1254"/>
      <c r="AH47" s="1254"/>
      <c r="AI47" s="1254"/>
      <c r="AJ47" s="1255"/>
    </row>
    <row r="48" spans="3:36" ht="6" customHeight="1">
      <c r="D48" s="955" t="s">
        <v>60</v>
      </c>
      <c r="E48" s="956"/>
      <c r="F48" s="956"/>
      <c r="G48" s="956"/>
      <c r="H48" s="956"/>
      <c r="I48" s="956"/>
      <c r="J48" s="956"/>
      <c r="K48" s="1014"/>
      <c r="L48" s="1238"/>
      <c r="M48" s="1239"/>
      <c r="N48" s="1239"/>
      <c r="O48" s="1239"/>
      <c r="P48" s="1239"/>
      <c r="Q48" s="1239"/>
      <c r="R48" s="1239"/>
      <c r="S48" s="1239"/>
      <c r="T48" s="1239"/>
      <c r="U48" s="1239"/>
      <c r="V48" s="1239"/>
      <c r="W48" s="1239"/>
      <c r="X48" s="1239"/>
      <c r="Y48" s="1239"/>
      <c r="Z48" s="1239"/>
      <c r="AA48" s="1239"/>
      <c r="AB48" s="1239"/>
      <c r="AC48" s="1239"/>
      <c r="AD48" s="1239"/>
      <c r="AE48" s="1239"/>
      <c r="AF48" s="1239"/>
      <c r="AG48" s="1239"/>
      <c r="AH48" s="1239"/>
      <c r="AI48" s="1239"/>
      <c r="AJ48" s="1240"/>
    </row>
    <row r="49" spans="4:38" ht="15" customHeight="1">
      <c r="D49" s="958"/>
      <c r="E49" s="959"/>
      <c r="F49" s="959"/>
      <c r="G49" s="959"/>
      <c r="H49" s="959"/>
      <c r="I49" s="959"/>
      <c r="J49" s="959"/>
      <c r="K49" s="1015"/>
      <c r="L49" s="1241" t="str">
        <f>IF(入力用!J37="",U31,(入力用!J37))</f>
        <v>東京都千代田区霞が関□□番－○○</v>
      </c>
      <c r="M49" s="1242"/>
      <c r="N49" s="1242"/>
      <c r="O49" s="1242"/>
      <c r="P49" s="1242"/>
      <c r="Q49" s="1242"/>
      <c r="R49" s="1242"/>
      <c r="S49" s="1242"/>
      <c r="T49" s="1242"/>
      <c r="U49" s="1242"/>
      <c r="V49" s="1242"/>
      <c r="W49" s="1242"/>
      <c r="X49" s="1242"/>
      <c r="Y49" s="1242"/>
      <c r="Z49" s="1242"/>
      <c r="AA49" s="1242"/>
      <c r="AB49" s="1242"/>
      <c r="AC49" s="1242"/>
      <c r="AD49" s="1242"/>
      <c r="AE49" s="1242"/>
      <c r="AF49" s="1242"/>
      <c r="AG49" s="1242"/>
      <c r="AH49" s="1242"/>
      <c r="AI49" s="1242"/>
      <c r="AJ49" s="1243"/>
    </row>
    <row r="50" spans="4:38">
      <c r="D50" s="958"/>
      <c r="E50" s="959"/>
      <c r="F50" s="959"/>
      <c r="G50" s="959"/>
      <c r="H50" s="959"/>
      <c r="I50" s="959"/>
      <c r="J50" s="959"/>
      <c r="K50" s="1015"/>
      <c r="L50" s="102"/>
      <c r="M50" s="1244" t="str">
        <f>IF(入力用!J38="",U32,(入力用!J38))</f>
        <v>○○ビル　８階</v>
      </c>
      <c r="N50" s="1244"/>
      <c r="O50" s="1244"/>
      <c r="P50" s="1244"/>
      <c r="Q50" s="1244"/>
      <c r="R50" s="1244"/>
      <c r="S50" s="1244"/>
      <c r="T50" s="1244"/>
      <c r="U50" s="1244"/>
      <c r="V50" s="1244"/>
      <c r="W50" s="1244"/>
      <c r="X50" s="1244"/>
      <c r="Y50" s="1244"/>
      <c r="Z50" s="1244"/>
      <c r="AA50" s="1244"/>
      <c r="AB50" s="1244"/>
      <c r="AC50" s="1244"/>
      <c r="AD50" s="1244"/>
      <c r="AE50" s="1244"/>
      <c r="AF50" s="1244"/>
      <c r="AG50" s="1244"/>
      <c r="AH50" s="1244"/>
      <c r="AI50" s="1244"/>
      <c r="AJ50" s="1245"/>
    </row>
    <row r="51" spans="4:38">
      <c r="D51" s="958"/>
      <c r="E51" s="959"/>
      <c r="F51" s="959"/>
      <c r="G51" s="959"/>
      <c r="H51" s="959"/>
      <c r="I51" s="959"/>
      <c r="J51" s="959"/>
      <c r="K51" s="1015"/>
      <c r="L51" s="102"/>
      <c r="M51" s="103"/>
      <c r="N51" s="1244">
        <f>IF(入力用!J39="",U33,(入力用!J39))</f>
        <v>0</v>
      </c>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row>
    <row r="52" spans="4:38" ht="6" customHeight="1">
      <c r="D52" s="958"/>
      <c r="E52" s="959"/>
      <c r="F52" s="959"/>
      <c r="G52" s="959"/>
      <c r="H52" s="959"/>
      <c r="I52" s="959"/>
      <c r="J52" s="959"/>
      <c r="K52" s="1015"/>
      <c r="L52" s="100"/>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23"/>
    </row>
    <row r="53" spans="4:38" ht="18" customHeight="1">
      <c r="D53" s="1074"/>
      <c r="E53" s="1075"/>
      <c r="F53" s="1075"/>
      <c r="G53" s="1075"/>
      <c r="H53" s="1075"/>
      <c r="I53" s="1075"/>
      <c r="J53" s="1075"/>
      <c r="K53" s="1076"/>
      <c r="L53" s="1246" t="s">
        <v>210</v>
      </c>
      <c r="M53" s="1247"/>
      <c r="N53" s="1247"/>
      <c r="O53" s="1248" t="str">
        <f>DBCS(入力用!P40)&amp;"　－　"&amp;DBCS(入力用!T40)&amp;"　－　"&amp;DBCS(入力用!Y40)</f>
        <v>００　－　００００　－　００００</v>
      </c>
      <c r="P53" s="1248"/>
      <c r="Q53" s="1248"/>
      <c r="R53" s="1248"/>
      <c r="S53" s="1248"/>
      <c r="T53" s="1248"/>
      <c r="U53" s="1248"/>
      <c r="V53" s="1248"/>
      <c r="W53" s="1248"/>
      <c r="X53" s="1248"/>
      <c r="Y53" s="1248"/>
      <c r="Z53" s="112" t="s">
        <v>211</v>
      </c>
      <c r="AA53" s="113"/>
      <c r="AB53" s="114"/>
      <c r="AC53" s="115"/>
      <c r="AD53" s="115"/>
      <c r="AE53" s="115"/>
      <c r="AF53" s="116"/>
      <c r="AG53" s="124"/>
      <c r="AH53" s="124"/>
      <c r="AI53" s="124"/>
      <c r="AJ53" s="125"/>
    </row>
    <row r="54" spans="4:38" ht="30" customHeight="1">
      <c r="D54" s="955" t="s">
        <v>61</v>
      </c>
      <c r="E54" s="956"/>
      <c r="F54" s="956"/>
      <c r="G54" s="956"/>
      <c r="H54" s="956"/>
      <c r="I54" s="956"/>
      <c r="J54" s="956"/>
      <c r="K54" s="1014"/>
      <c r="L54" s="1011" t="str">
        <f>入力用!J41</f>
        <v>飲食料品小売業</v>
      </c>
      <c r="M54" s="1012"/>
      <c r="N54" s="1012"/>
      <c r="O54" s="1012"/>
      <c r="P54" s="1012"/>
      <c r="Q54" s="1012"/>
      <c r="R54" s="1012"/>
      <c r="S54" s="1012"/>
      <c r="T54" s="1012"/>
      <c r="U54" s="1012"/>
      <c r="V54" s="1012"/>
      <c r="W54" s="1012"/>
      <c r="X54" s="1012"/>
      <c r="Y54" s="1012"/>
      <c r="Z54" s="1012"/>
      <c r="AA54" s="1012"/>
      <c r="AB54" s="1012"/>
      <c r="AC54" s="1012"/>
      <c r="AD54" s="1012"/>
      <c r="AE54" s="1012"/>
      <c r="AF54" s="1012"/>
      <c r="AG54" s="1012"/>
      <c r="AH54" s="1012"/>
      <c r="AI54" s="1012"/>
      <c r="AJ54" s="1013"/>
    </row>
    <row r="55" spans="4:38" ht="30" customHeight="1">
      <c r="D55" s="1074"/>
      <c r="E55" s="1075"/>
      <c r="F55" s="1075"/>
      <c r="G55" s="1075"/>
      <c r="H55" s="1075"/>
      <c r="I55" s="1075"/>
      <c r="J55" s="1075"/>
      <c r="K55" s="1076"/>
      <c r="L55" s="1011"/>
      <c r="M55" s="1012"/>
      <c r="N55" s="1012"/>
      <c r="O55" s="1012"/>
      <c r="P55" s="1012"/>
      <c r="Q55" s="1012"/>
      <c r="R55" s="1012"/>
      <c r="S55" s="1012"/>
      <c r="T55" s="1012"/>
      <c r="U55" s="1012"/>
      <c r="V55" s="1012"/>
      <c r="W55" s="1012"/>
      <c r="X55" s="1012"/>
      <c r="Y55" s="1012"/>
      <c r="Z55" s="1012"/>
      <c r="AA55" s="1012"/>
      <c r="AB55" s="1012"/>
      <c r="AC55" s="1012"/>
      <c r="AD55" s="1012"/>
      <c r="AE55" s="1012"/>
      <c r="AF55" s="1012"/>
      <c r="AG55" s="1012"/>
      <c r="AH55" s="1012"/>
      <c r="AI55" s="1012"/>
      <c r="AJ55" s="1013"/>
    </row>
    <row r="56" spans="4:38" ht="30" customHeight="1">
      <c r="D56" s="955" t="s">
        <v>212</v>
      </c>
      <c r="E56" s="956"/>
      <c r="F56" s="956"/>
      <c r="G56" s="956"/>
      <c r="H56" s="956"/>
      <c r="I56" s="956"/>
      <c r="J56" s="956"/>
      <c r="K56" s="1014"/>
      <c r="L56" s="1011" t="str">
        <f>入力用!J44</f>
        <v>無</v>
      </c>
      <c r="M56" s="1012"/>
      <c r="N56" s="1012"/>
      <c r="O56" s="1012"/>
      <c r="P56" s="1012"/>
      <c r="Q56" s="1012"/>
      <c r="R56" s="1012"/>
      <c r="S56" s="1012"/>
      <c r="T56" s="1012"/>
      <c r="U56" s="1012"/>
      <c r="V56" s="1012"/>
      <c r="W56" s="1012"/>
      <c r="X56" s="1012"/>
      <c r="Y56" s="1012"/>
      <c r="Z56" s="1012"/>
      <c r="AA56" s="1012"/>
      <c r="AB56" s="1012"/>
      <c r="AC56" s="1012"/>
      <c r="AD56" s="1012"/>
      <c r="AE56" s="1012"/>
      <c r="AF56" s="1012"/>
      <c r="AG56" s="1012"/>
      <c r="AH56" s="1012"/>
      <c r="AI56" s="1012"/>
      <c r="AJ56" s="1013"/>
    </row>
    <row r="57" spans="4:38" ht="30" customHeight="1">
      <c r="D57" s="1074"/>
      <c r="E57" s="1075"/>
      <c r="F57" s="1075"/>
      <c r="G57" s="1075"/>
      <c r="H57" s="1075"/>
      <c r="I57" s="1075"/>
      <c r="J57" s="1075"/>
      <c r="K57" s="1076"/>
      <c r="L57" s="1011"/>
      <c r="M57" s="1012"/>
      <c r="N57" s="1012"/>
      <c r="O57" s="1012"/>
      <c r="P57" s="1012"/>
      <c r="Q57" s="1012"/>
      <c r="R57" s="1012"/>
      <c r="S57" s="1012"/>
      <c r="T57" s="1012"/>
      <c r="U57" s="1012"/>
      <c r="V57" s="1012"/>
      <c r="W57" s="1012"/>
      <c r="X57" s="1012"/>
      <c r="Y57" s="1012"/>
      <c r="Z57" s="1012"/>
      <c r="AA57" s="1012"/>
      <c r="AB57" s="1012"/>
      <c r="AC57" s="1012"/>
      <c r="AD57" s="1012"/>
      <c r="AE57" s="1012"/>
      <c r="AF57" s="1012"/>
      <c r="AG57" s="1012"/>
      <c r="AH57" s="1012"/>
      <c r="AI57" s="1012"/>
      <c r="AJ57" s="1013"/>
    </row>
    <row r="58" spans="4:38" ht="21" customHeight="1">
      <c r="D58" s="955" t="s">
        <v>213</v>
      </c>
      <c r="E58" s="956"/>
      <c r="F58" s="956"/>
      <c r="G58" s="956"/>
      <c r="H58" s="956"/>
      <c r="I58" s="956"/>
      <c r="J58" s="956"/>
      <c r="K58" s="1014"/>
      <c r="L58" s="1180" t="str">
        <f>入力用!J47</f>
        <v>総務部　　○△　一郎</v>
      </c>
      <c r="M58" s="1180"/>
      <c r="N58" s="1180"/>
      <c r="O58" s="1180"/>
      <c r="P58" s="1180"/>
      <c r="Q58" s="1180"/>
      <c r="R58" s="1180"/>
      <c r="S58" s="1180"/>
      <c r="T58" s="1180"/>
      <c r="U58" s="1180"/>
      <c r="V58" s="1180"/>
      <c r="W58" s="1180"/>
      <c r="X58" s="1180"/>
      <c r="Y58" s="1180"/>
      <c r="Z58" s="1180"/>
      <c r="AA58" s="1180"/>
      <c r="AB58" s="1180"/>
      <c r="AC58" s="1180"/>
      <c r="AD58" s="1180"/>
      <c r="AE58" s="1180"/>
      <c r="AF58" s="1180"/>
      <c r="AG58" s="1180"/>
      <c r="AH58" s="1180"/>
      <c r="AI58" s="1180"/>
      <c r="AJ58" s="1181"/>
    </row>
    <row r="59" spans="4:38" ht="21" customHeight="1">
      <c r="D59" s="958"/>
      <c r="E59" s="959"/>
      <c r="F59" s="959"/>
      <c r="G59" s="959"/>
      <c r="H59" s="959"/>
      <c r="I59" s="959"/>
      <c r="J59" s="959"/>
      <c r="K59" s="1015"/>
      <c r="L59" s="1110" t="str">
        <f>DBCS(入力用!J48)&amp;"　－　"&amp;DBCS(入力用!T48)&amp;"　－　"&amp;DBCS(入力用!Y48)</f>
        <v>０３　－　００００　－　００００</v>
      </c>
      <c r="M59" s="1111"/>
      <c r="N59" s="1111"/>
      <c r="O59" s="1111"/>
      <c r="P59" s="1111"/>
      <c r="Q59" s="1111"/>
      <c r="R59" s="1111"/>
      <c r="S59" s="1111"/>
      <c r="T59" s="1111"/>
      <c r="U59" s="1111"/>
      <c r="V59" s="1111"/>
      <c r="W59" s="1111"/>
      <c r="X59" s="1111"/>
      <c r="Y59" s="1111"/>
      <c r="Z59" s="1111"/>
      <c r="AA59" s="1111"/>
      <c r="AB59" s="1111"/>
      <c r="AC59" s="1111"/>
      <c r="AD59" s="1111"/>
      <c r="AE59" s="1111"/>
      <c r="AF59" s="1111"/>
      <c r="AG59" s="1111"/>
      <c r="AH59" s="1111"/>
      <c r="AI59" s="1111"/>
      <c r="AJ59" s="1112"/>
    </row>
    <row r="60" spans="4:38" ht="21" customHeight="1">
      <c r="D60" s="961"/>
      <c r="E60" s="962"/>
      <c r="F60" s="962"/>
      <c r="G60" s="962"/>
      <c r="H60" s="962"/>
      <c r="I60" s="962"/>
      <c r="J60" s="962"/>
      <c r="K60" s="1016"/>
      <c r="L60" s="1113" t="str">
        <f>入力用!J49</f>
        <v>□□_○○○＠○○．JP</v>
      </c>
      <c r="M60" s="1114"/>
      <c r="N60" s="1114"/>
      <c r="O60" s="1114"/>
      <c r="P60" s="1114"/>
      <c r="Q60" s="1114"/>
      <c r="R60" s="1114"/>
      <c r="S60" s="1114"/>
      <c r="T60" s="1114"/>
      <c r="U60" s="1114"/>
      <c r="V60" s="1114"/>
      <c r="W60" s="1114"/>
      <c r="X60" s="1114"/>
      <c r="Y60" s="1114"/>
      <c r="Z60" s="1114"/>
      <c r="AA60" s="1114"/>
      <c r="AB60" s="1114"/>
      <c r="AC60" s="1114"/>
      <c r="AD60" s="1114"/>
      <c r="AE60" s="1114"/>
      <c r="AF60" s="1114"/>
      <c r="AG60" s="1114"/>
      <c r="AH60" s="1114"/>
      <c r="AI60" s="1114"/>
      <c r="AJ60" s="1115"/>
    </row>
    <row r="62" spans="4:38">
      <c r="AG62" s="940">
        <f ca="1">NOW()</f>
        <v>44347.452191203702</v>
      </c>
      <c r="AH62" s="940"/>
      <c r="AI62" s="940"/>
      <c r="AJ62" s="940"/>
      <c r="AK62" s="940"/>
      <c r="AL62" s="940"/>
    </row>
    <row r="63" spans="4:38">
      <c r="AL63" s="117" t="str">
        <f>"Ver. "&amp;入力用!$BB$1</f>
        <v>Ver. 210527</v>
      </c>
    </row>
    <row r="65" spans="2:29">
      <c r="B65" s="91" t="s">
        <v>69</v>
      </c>
    </row>
    <row r="66" spans="2:29" ht="15" customHeight="1">
      <c r="B66" s="1091" t="s">
        <v>70</v>
      </c>
      <c r="C66" s="1091"/>
      <c r="D66" s="1091"/>
      <c r="E66" s="1091"/>
      <c r="F66" s="1091"/>
      <c r="G66" s="1091"/>
      <c r="H66" s="1091"/>
      <c r="I66" s="1091"/>
      <c r="J66" s="1091"/>
      <c r="K66" s="1091"/>
      <c r="L66" s="1091"/>
      <c r="M66" s="1091"/>
      <c r="N66" s="1091"/>
      <c r="O66" s="1091"/>
      <c r="P66" s="1091"/>
      <c r="Q66" s="1091"/>
      <c r="R66" s="1091"/>
      <c r="S66" s="1091"/>
      <c r="T66" s="1092" t="s">
        <v>214</v>
      </c>
      <c r="U66" s="1093"/>
      <c r="V66" s="1093"/>
      <c r="W66" s="1093"/>
      <c r="X66" s="1093"/>
      <c r="Y66" s="1093"/>
      <c r="Z66" s="1093"/>
      <c r="AA66" s="1093"/>
      <c r="AB66" s="1093"/>
      <c r="AC66" s="1094"/>
    </row>
    <row r="67" spans="2:29" ht="15" customHeight="1">
      <c r="B67" s="1091"/>
      <c r="C67" s="1091"/>
      <c r="D67" s="1091"/>
      <c r="E67" s="1091"/>
      <c r="F67" s="1091"/>
      <c r="G67" s="1091"/>
      <c r="H67" s="1091"/>
      <c r="I67" s="1091"/>
      <c r="J67" s="1091"/>
      <c r="K67" s="1091"/>
      <c r="L67" s="1091"/>
      <c r="M67" s="1091"/>
      <c r="N67" s="1091"/>
      <c r="O67" s="1091"/>
      <c r="P67" s="1091"/>
      <c r="Q67" s="1091"/>
      <c r="R67" s="1091"/>
      <c r="S67" s="1091"/>
      <c r="T67" s="1095"/>
      <c r="U67" s="1096"/>
      <c r="V67" s="1096"/>
      <c r="W67" s="1096"/>
      <c r="X67" s="1096"/>
      <c r="Y67" s="1096"/>
      <c r="Z67" s="1096"/>
      <c r="AA67" s="1096"/>
      <c r="AB67" s="1096"/>
      <c r="AC67" s="1097"/>
    </row>
    <row r="68" spans="2:29" ht="18" customHeight="1">
      <c r="B68" s="1085" t="s">
        <v>73</v>
      </c>
      <c r="C68" s="1086"/>
      <c r="D68" s="1086"/>
      <c r="E68" s="1086"/>
      <c r="F68" s="1086"/>
      <c r="G68" s="1086"/>
      <c r="H68" s="1086"/>
      <c r="I68" s="1086"/>
      <c r="J68" s="1086"/>
      <c r="K68" s="1086"/>
      <c r="L68" s="1086"/>
      <c r="M68" s="1086"/>
      <c r="N68" s="1086"/>
      <c r="O68" s="1086"/>
      <c r="P68" s="1086"/>
      <c r="Q68" s="1086"/>
      <c r="R68" s="1086"/>
      <c r="S68" s="1087"/>
      <c r="T68" s="1122" t="s">
        <v>74</v>
      </c>
      <c r="U68" s="1166">
        <f>ROUND(入力用!R56,)</f>
        <v>0</v>
      </c>
      <c r="V68" s="1166"/>
      <c r="W68" s="1166"/>
      <c r="X68" s="1166"/>
      <c r="Y68" s="1166"/>
      <c r="Z68" s="1166"/>
      <c r="AA68" s="1166"/>
      <c r="AB68" s="1166"/>
      <c r="AC68" s="1167"/>
    </row>
    <row r="69" spans="2:29" ht="18" customHeight="1">
      <c r="B69" s="1088"/>
      <c r="C69" s="1089"/>
      <c r="D69" s="1089"/>
      <c r="E69" s="1089"/>
      <c r="F69" s="1089"/>
      <c r="G69" s="1089"/>
      <c r="H69" s="1089"/>
      <c r="I69" s="1089"/>
      <c r="J69" s="1089"/>
      <c r="K69" s="1089"/>
      <c r="L69" s="1089"/>
      <c r="M69" s="1089"/>
      <c r="N69" s="1089"/>
      <c r="O69" s="1089"/>
      <c r="P69" s="1089"/>
      <c r="Q69" s="1089"/>
      <c r="R69" s="1089"/>
      <c r="S69" s="1090"/>
      <c r="T69" s="1123"/>
      <c r="U69" s="1166"/>
      <c r="V69" s="1166"/>
      <c r="W69" s="1166"/>
      <c r="X69" s="1166"/>
      <c r="Y69" s="1166"/>
      <c r="Z69" s="1166"/>
      <c r="AA69" s="1166"/>
      <c r="AB69" s="1166"/>
      <c r="AC69" s="1167"/>
    </row>
    <row r="70" spans="2:29" ht="18" customHeight="1">
      <c r="B70" s="1077"/>
      <c r="C70" s="1078"/>
      <c r="D70" s="1104" t="s">
        <v>148</v>
      </c>
      <c r="E70" s="1105"/>
      <c r="F70" s="1105"/>
      <c r="G70" s="1105"/>
      <c r="H70" s="1105"/>
      <c r="I70" s="1105"/>
      <c r="J70" s="1105"/>
      <c r="K70" s="1105"/>
      <c r="L70" s="1105"/>
      <c r="M70" s="1105"/>
      <c r="N70" s="1105"/>
      <c r="O70" s="1105"/>
      <c r="P70" s="1105"/>
      <c r="Q70" s="1105"/>
      <c r="R70" s="1105"/>
      <c r="S70" s="1106"/>
      <c r="T70" s="1175" t="s">
        <v>74</v>
      </c>
      <c r="U70" s="1017">
        <f>ROUND(入力用!R58,)</f>
        <v>0</v>
      </c>
      <c r="V70" s="1017"/>
      <c r="W70" s="1017"/>
      <c r="X70" s="1017"/>
      <c r="Y70" s="1017"/>
      <c r="Z70" s="1017"/>
      <c r="AA70" s="1017"/>
      <c r="AB70" s="1017"/>
      <c r="AC70" s="1018"/>
    </row>
    <row r="71" spans="2:29" ht="18" customHeight="1">
      <c r="B71" s="1077"/>
      <c r="C71" s="1078"/>
      <c r="D71" s="1107"/>
      <c r="E71" s="1108"/>
      <c r="F71" s="1108"/>
      <c r="G71" s="1108"/>
      <c r="H71" s="1108"/>
      <c r="I71" s="1108"/>
      <c r="J71" s="1108"/>
      <c r="K71" s="1108"/>
      <c r="L71" s="1108"/>
      <c r="M71" s="1108"/>
      <c r="N71" s="1108"/>
      <c r="O71" s="1108"/>
      <c r="P71" s="1108"/>
      <c r="Q71" s="1108"/>
      <c r="R71" s="1108"/>
      <c r="S71" s="1109"/>
      <c r="T71" s="1176"/>
      <c r="U71" s="1019"/>
      <c r="V71" s="1019"/>
      <c r="W71" s="1019"/>
      <c r="X71" s="1019"/>
      <c r="Y71" s="1019"/>
      <c r="Z71" s="1019"/>
      <c r="AA71" s="1019"/>
      <c r="AB71" s="1019"/>
      <c r="AC71" s="1020"/>
    </row>
    <row r="72" spans="2:29" ht="18" customHeight="1">
      <c r="B72" s="1077"/>
      <c r="C72" s="1078"/>
      <c r="D72" s="1168" t="s">
        <v>150</v>
      </c>
      <c r="E72" s="1169"/>
      <c r="F72" s="1169"/>
      <c r="G72" s="1169"/>
      <c r="H72" s="1169"/>
      <c r="I72" s="1169"/>
      <c r="J72" s="1169"/>
      <c r="K72" s="1169"/>
      <c r="L72" s="1169"/>
      <c r="M72" s="1169"/>
      <c r="N72" s="1169"/>
      <c r="O72" s="1169"/>
      <c r="P72" s="1169"/>
      <c r="Q72" s="1169"/>
      <c r="R72" s="1169"/>
      <c r="S72" s="1170"/>
      <c r="T72" s="1175" t="s">
        <v>74</v>
      </c>
      <c r="U72" s="1017">
        <f>ROUND(入力用!R60,)</f>
        <v>0</v>
      </c>
      <c r="V72" s="1017"/>
      <c r="W72" s="1017"/>
      <c r="X72" s="1017"/>
      <c r="Y72" s="1017"/>
      <c r="Z72" s="1017"/>
      <c r="AA72" s="1017"/>
      <c r="AB72" s="1017"/>
      <c r="AC72" s="1018"/>
    </row>
    <row r="73" spans="2:29" ht="18" customHeight="1">
      <c r="B73" s="1077"/>
      <c r="C73" s="1078"/>
      <c r="D73" s="1171"/>
      <c r="E73" s="1172"/>
      <c r="F73" s="1172"/>
      <c r="G73" s="1172"/>
      <c r="H73" s="1172"/>
      <c r="I73" s="1172"/>
      <c r="J73" s="1172"/>
      <c r="K73" s="1172"/>
      <c r="L73" s="1172"/>
      <c r="M73" s="1172"/>
      <c r="N73" s="1172"/>
      <c r="O73" s="1172"/>
      <c r="P73" s="1172"/>
      <c r="Q73" s="1172"/>
      <c r="R73" s="1172"/>
      <c r="S73" s="1173"/>
      <c r="T73" s="1176"/>
      <c r="U73" s="1019"/>
      <c r="V73" s="1019"/>
      <c r="W73" s="1019"/>
      <c r="X73" s="1019"/>
      <c r="Y73" s="1019"/>
      <c r="Z73" s="1019"/>
      <c r="AA73" s="1019"/>
      <c r="AB73" s="1019"/>
      <c r="AC73" s="1020"/>
    </row>
    <row r="74" spans="2:29" ht="18" customHeight="1">
      <c r="B74" s="1077"/>
      <c r="C74" s="1078"/>
      <c r="D74" s="1168" t="s">
        <v>151</v>
      </c>
      <c r="E74" s="1169"/>
      <c r="F74" s="1169"/>
      <c r="G74" s="1169"/>
      <c r="H74" s="1169"/>
      <c r="I74" s="1169"/>
      <c r="J74" s="1169"/>
      <c r="K74" s="1169"/>
      <c r="L74" s="1169"/>
      <c r="M74" s="1169"/>
      <c r="N74" s="1169"/>
      <c r="O74" s="1169"/>
      <c r="P74" s="1169"/>
      <c r="Q74" s="1169"/>
      <c r="R74" s="1169"/>
      <c r="S74" s="1170"/>
      <c r="T74" s="1175" t="s">
        <v>74</v>
      </c>
      <c r="U74" s="1017">
        <f>ROUND(入力用!R62,)</f>
        <v>0</v>
      </c>
      <c r="V74" s="1017"/>
      <c r="W74" s="1017"/>
      <c r="X74" s="1017"/>
      <c r="Y74" s="1017"/>
      <c r="Z74" s="1017"/>
      <c r="AA74" s="1017"/>
      <c r="AB74" s="1017"/>
      <c r="AC74" s="1018"/>
    </row>
    <row r="75" spans="2:29" ht="18" customHeight="1">
      <c r="B75" s="1077"/>
      <c r="C75" s="1078"/>
      <c r="D75" s="1171"/>
      <c r="E75" s="1172"/>
      <c r="F75" s="1172"/>
      <c r="G75" s="1172"/>
      <c r="H75" s="1172"/>
      <c r="I75" s="1172"/>
      <c r="J75" s="1172"/>
      <c r="K75" s="1172"/>
      <c r="L75" s="1172"/>
      <c r="M75" s="1172"/>
      <c r="N75" s="1172"/>
      <c r="O75" s="1172"/>
      <c r="P75" s="1172"/>
      <c r="Q75" s="1172"/>
      <c r="R75" s="1172"/>
      <c r="S75" s="1173"/>
      <c r="T75" s="1176"/>
      <c r="U75" s="1019"/>
      <c r="V75" s="1019"/>
      <c r="W75" s="1019"/>
      <c r="X75" s="1019"/>
      <c r="Y75" s="1019"/>
      <c r="Z75" s="1019"/>
      <c r="AA75" s="1019"/>
      <c r="AB75" s="1019"/>
      <c r="AC75" s="1020"/>
    </row>
    <row r="76" spans="2:29" ht="18" customHeight="1">
      <c r="B76" s="1077"/>
      <c r="C76" s="1078"/>
      <c r="D76" s="1104" t="s">
        <v>152</v>
      </c>
      <c r="E76" s="1105"/>
      <c r="F76" s="1105"/>
      <c r="G76" s="1105"/>
      <c r="H76" s="1105"/>
      <c r="I76" s="1105"/>
      <c r="J76" s="1105"/>
      <c r="K76" s="1105"/>
      <c r="L76" s="1105"/>
      <c r="M76" s="1105"/>
      <c r="N76" s="1105"/>
      <c r="O76" s="1105"/>
      <c r="P76" s="1105"/>
      <c r="Q76" s="1105"/>
      <c r="R76" s="1105"/>
      <c r="S76" s="1106"/>
      <c r="T76" s="1175" t="s">
        <v>74</v>
      </c>
      <c r="U76" s="1017">
        <f>ROUND(入力用!R64,)</f>
        <v>0</v>
      </c>
      <c r="V76" s="1017"/>
      <c r="W76" s="1017"/>
      <c r="X76" s="1017"/>
      <c r="Y76" s="1017"/>
      <c r="Z76" s="1017"/>
      <c r="AA76" s="1017"/>
      <c r="AB76" s="1017"/>
      <c r="AC76" s="1018"/>
    </row>
    <row r="77" spans="2:29" ht="18" customHeight="1">
      <c r="B77" s="1077"/>
      <c r="C77" s="1078"/>
      <c r="D77" s="1107"/>
      <c r="E77" s="1108"/>
      <c r="F77" s="1108"/>
      <c r="G77" s="1108"/>
      <c r="H77" s="1108"/>
      <c r="I77" s="1108"/>
      <c r="J77" s="1108"/>
      <c r="K77" s="1108"/>
      <c r="L77" s="1108"/>
      <c r="M77" s="1108"/>
      <c r="N77" s="1108"/>
      <c r="O77" s="1108"/>
      <c r="P77" s="1108"/>
      <c r="Q77" s="1108"/>
      <c r="R77" s="1108"/>
      <c r="S77" s="1109"/>
      <c r="T77" s="1176"/>
      <c r="U77" s="1019"/>
      <c r="V77" s="1019"/>
      <c r="W77" s="1019"/>
      <c r="X77" s="1019"/>
      <c r="Y77" s="1019"/>
      <c r="Z77" s="1019"/>
      <c r="AA77" s="1019"/>
      <c r="AB77" s="1019"/>
      <c r="AC77" s="1020"/>
    </row>
    <row r="78" spans="2:29" ht="18" customHeight="1">
      <c r="B78" s="1116" t="s">
        <v>215</v>
      </c>
      <c r="C78" s="1117"/>
      <c r="D78" s="1117"/>
      <c r="E78" s="1117"/>
      <c r="F78" s="1117"/>
      <c r="G78" s="1117"/>
      <c r="H78" s="1117"/>
      <c r="I78" s="1117"/>
      <c r="J78" s="1117"/>
      <c r="K78" s="1117"/>
      <c r="L78" s="1117"/>
      <c r="M78" s="1117"/>
      <c r="N78" s="1117"/>
      <c r="O78" s="1117"/>
      <c r="P78" s="1117"/>
      <c r="Q78" s="1117"/>
      <c r="R78" s="1117"/>
      <c r="S78" s="1118"/>
      <c r="T78" s="1175" t="s">
        <v>74</v>
      </c>
      <c r="U78" s="1017">
        <f>ROUND(入力用!R66,)</f>
        <v>0</v>
      </c>
      <c r="V78" s="1017"/>
      <c r="W78" s="1017"/>
      <c r="X78" s="1017"/>
      <c r="Y78" s="1017"/>
      <c r="Z78" s="1017"/>
      <c r="AA78" s="1017"/>
      <c r="AB78" s="1017"/>
      <c r="AC78" s="1018"/>
    </row>
    <row r="79" spans="2:29" ht="18" customHeight="1">
      <c r="B79" s="1119" t="s">
        <v>80</v>
      </c>
      <c r="C79" s="1120"/>
      <c r="D79" s="1120"/>
      <c r="E79" s="1120"/>
      <c r="F79" s="1120"/>
      <c r="G79" s="1120"/>
      <c r="H79" s="1120"/>
      <c r="I79" s="1120"/>
      <c r="J79" s="1120"/>
      <c r="K79" s="1120"/>
      <c r="L79" s="1120"/>
      <c r="M79" s="1120"/>
      <c r="N79" s="1120"/>
      <c r="O79" s="1120"/>
      <c r="P79" s="1120"/>
      <c r="Q79" s="1120"/>
      <c r="R79" s="1120"/>
      <c r="S79" s="1121"/>
      <c r="T79" s="1176"/>
      <c r="U79" s="1019"/>
      <c r="V79" s="1019"/>
      <c r="W79" s="1019"/>
      <c r="X79" s="1019"/>
      <c r="Y79" s="1019"/>
      <c r="Z79" s="1019"/>
      <c r="AA79" s="1019"/>
      <c r="AB79" s="1019"/>
      <c r="AC79" s="1020"/>
    </row>
    <row r="80" spans="2:29" ht="18" customHeight="1">
      <c r="B80" s="1083"/>
      <c r="C80" s="1084"/>
      <c r="D80" s="1098" t="s">
        <v>81</v>
      </c>
      <c r="E80" s="1099"/>
      <c r="F80" s="1099"/>
      <c r="G80" s="1099"/>
      <c r="H80" s="1099"/>
      <c r="I80" s="1099"/>
      <c r="J80" s="1099"/>
      <c r="K80" s="1099"/>
      <c r="L80" s="1099"/>
      <c r="M80" s="1099"/>
      <c r="N80" s="1099"/>
      <c r="O80" s="1099"/>
      <c r="P80" s="1099"/>
      <c r="Q80" s="1099"/>
      <c r="R80" s="1099"/>
      <c r="S80" s="1100"/>
      <c r="T80" s="1175" t="s">
        <v>74</v>
      </c>
      <c r="U80" s="1017">
        <f>ROUND(入力用!R68,)</f>
        <v>0</v>
      </c>
      <c r="V80" s="1017"/>
      <c r="W80" s="1017"/>
      <c r="X80" s="1017"/>
      <c r="Y80" s="1017"/>
      <c r="Z80" s="1017"/>
      <c r="AA80" s="1017"/>
      <c r="AB80" s="1017"/>
      <c r="AC80" s="1018"/>
    </row>
    <row r="81" spans="2:38" ht="18" customHeight="1">
      <c r="B81" s="1083"/>
      <c r="C81" s="1084"/>
      <c r="D81" s="1101"/>
      <c r="E81" s="1102"/>
      <c r="F81" s="1102"/>
      <c r="G81" s="1102"/>
      <c r="H81" s="1102"/>
      <c r="I81" s="1102"/>
      <c r="J81" s="1102"/>
      <c r="K81" s="1102"/>
      <c r="L81" s="1102"/>
      <c r="M81" s="1102"/>
      <c r="N81" s="1102"/>
      <c r="O81" s="1102"/>
      <c r="P81" s="1102"/>
      <c r="Q81" s="1102"/>
      <c r="R81" s="1102"/>
      <c r="S81" s="1103"/>
      <c r="T81" s="1176"/>
      <c r="U81" s="1019"/>
      <c r="V81" s="1019"/>
      <c r="W81" s="1019"/>
      <c r="X81" s="1019"/>
      <c r="Y81" s="1019"/>
      <c r="Z81" s="1019"/>
      <c r="AA81" s="1019"/>
      <c r="AB81" s="1019"/>
      <c r="AC81" s="1020"/>
    </row>
    <row r="82" spans="2:38" ht="18" customHeight="1">
      <c r="B82" s="893" t="s">
        <v>82</v>
      </c>
      <c r="C82" s="894"/>
      <c r="D82" s="894"/>
      <c r="E82" s="894"/>
      <c r="F82" s="894"/>
      <c r="G82" s="894"/>
      <c r="H82" s="894"/>
      <c r="I82" s="894"/>
      <c r="J82" s="894"/>
      <c r="K82" s="894"/>
      <c r="L82" s="894"/>
      <c r="M82" s="894"/>
      <c r="N82" s="894"/>
      <c r="O82" s="894"/>
      <c r="P82" s="894"/>
      <c r="Q82" s="894"/>
      <c r="R82" s="894"/>
      <c r="S82" s="895"/>
      <c r="T82" s="1175" t="s">
        <v>74</v>
      </c>
      <c r="U82" s="1017">
        <f>ROUND(入力用!R70,)</f>
        <v>0</v>
      </c>
      <c r="V82" s="1017"/>
      <c r="W82" s="1017"/>
      <c r="X82" s="1017"/>
      <c r="Y82" s="1017"/>
      <c r="Z82" s="1017"/>
      <c r="AA82" s="1017"/>
      <c r="AB82" s="1017"/>
      <c r="AC82" s="1018"/>
    </row>
    <row r="83" spans="2:38" ht="18" customHeight="1">
      <c r="B83" s="899"/>
      <c r="C83" s="900"/>
      <c r="D83" s="900"/>
      <c r="E83" s="900"/>
      <c r="F83" s="900"/>
      <c r="G83" s="900"/>
      <c r="H83" s="900"/>
      <c r="I83" s="900"/>
      <c r="J83" s="900"/>
      <c r="K83" s="900"/>
      <c r="L83" s="900"/>
      <c r="M83" s="900"/>
      <c r="N83" s="900"/>
      <c r="O83" s="900"/>
      <c r="P83" s="900"/>
      <c r="Q83" s="900"/>
      <c r="R83" s="900"/>
      <c r="S83" s="901"/>
      <c r="T83" s="1176"/>
      <c r="U83" s="1019"/>
      <c r="V83" s="1019"/>
      <c r="W83" s="1019"/>
      <c r="X83" s="1019"/>
      <c r="Y83" s="1019"/>
      <c r="Z83" s="1019"/>
      <c r="AA83" s="1019"/>
      <c r="AB83" s="1019"/>
      <c r="AC83" s="1020"/>
    </row>
    <row r="84" spans="2:38" ht="18" customHeight="1">
      <c r="B84" s="893" t="s">
        <v>83</v>
      </c>
      <c r="C84" s="894"/>
      <c r="D84" s="894"/>
      <c r="E84" s="894"/>
      <c r="F84" s="894"/>
      <c r="G84" s="894"/>
      <c r="H84" s="894"/>
      <c r="I84" s="894"/>
      <c r="J84" s="894"/>
      <c r="K84" s="894"/>
      <c r="L84" s="894"/>
      <c r="M84" s="894"/>
      <c r="N84" s="894"/>
      <c r="O84" s="894"/>
      <c r="P84" s="894"/>
      <c r="Q84" s="894"/>
      <c r="R84" s="894"/>
      <c r="S84" s="895"/>
      <c r="T84" s="1175" t="s">
        <v>74</v>
      </c>
      <c r="U84" s="1079">
        <f>ROUND(入力用!R72,)</f>
        <v>0</v>
      </c>
      <c r="V84" s="1079"/>
      <c r="W84" s="1079"/>
      <c r="X84" s="1079"/>
      <c r="Y84" s="1079"/>
      <c r="Z84" s="1079"/>
      <c r="AA84" s="1079"/>
      <c r="AB84" s="1079"/>
      <c r="AC84" s="1080"/>
    </row>
    <row r="85" spans="2:38" ht="18" customHeight="1">
      <c r="B85" s="1045"/>
      <c r="C85" s="1046"/>
      <c r="D85" s="1046"/>
      <c r="E85" s="1046"/>
      <c r="F85" s="1046"/>
      <c r="G85" s="1046"/>
      <c r="H85" s="1046"/>
      <c r="I85" s="1046"/>
      <c r="J85" s="1046"/>
      <c r="K85" s="1046"/>
      <c r="L85" s="1046"/>
      <c r="M85" s="1046"/>
      <c r="N85" s="1046"/>
      <c r="O85" s="1046"/>
      <c r="P85" s="1046"/>
      <c r="Q85" s="1046"/>
      <c r="R85" s="1046"/>
      <c r="S85" s="1047"/>
      <c r="T85" s="1177"/>
      <c r="U85" s="1081"/>
      <c r="V85" s="1081"/>
      <c r="W85" s="1081"/>
      <c r="X85" s="1081"/>
      <c r="Y85" s="1081"/>
      <c r="Z85" s="1081"/>
      <c r="AA85" s="1081"/>
      <c r="AB85" s="1081"/>
      <c r="AC85" s="1082"/>
    </row>
    <row r="86" spans="2:38" ht="18" customHeight="1">
      <c r="B86" s="952" t="s">
        <v>216</v>
      </c>
      <c r="C86" s="1093"/>
      <c r="D86" s="1093"/>
      <c r="E86" s="1093"/>
      <c r="F86" s="1093"/>
      <c r="G86" s="1093"/>
      <c r="H86" s="1093"/>
      <c r="I86" s="1093"/>
      <c r="J86" s="1093"/>
      <c r="K86" s="1093"/>
      <c r="L86" s="1093"/>
      <c r="M86" s="1093"/>
      <c r="N86" s="1093"/>
      <c r="O86" s="1093"/>
      <c r="P86" s="1093"/>
      <c r="Q86" s="1093"/>
      <c r="R86" s="1093"/>
      <c r="S86" s="1174"/>
      <c r="T86" s="1160">
        <f>入力用!R74</f>
        <v>0</v>
      </c>
      <c r="U86" s="1161"/>
      <c r="V86" s="1161"/>
      <c r="W86" s="1161"/>
      <c r="X86" s="1161"/>
      <c r="Y86" s="1161"/>
      <c r="Z86" s="1161"/>
      <c r="AA86" s="1161"/>
      <c r="AB86" s="1161"/>
      <c r="AC86" s="1162"/>
    </row>
    <row r="87" spans="2:38" ht="18" customHeight="1">
      <c r="B87" s="899"/>
      <c r="C87" s="900"/>
      <c r="D87" s="900"/>
      <c r="E87" s="900"/>
      <c r="F87" s="900"/>
      <c r="G87" s="900"/>
      <c r="H87" s="900"/>
      <c r="I87" s="900"/>
      <c r="J87" s="900"/>
      <c r="K87" s="900"/>
      <c r="L87" s="900"/>
      <c r="M87" s="900"/>
      <c r="N87" s="900"/>
      <c r="O87" s="900"/>
      <c r="P87" s="900"/>
      <c r="Q87" s="900"/>
      <c r="R87" s="900"/>
      <c r="S87" s="901"/>
      <c r="T87" s="1163"/>
      <c r="U87" s="1164"/>
      <c r="V87" s="1164"/>
      <c r="W87" s="1164"/>
      <c r="X87" s="1164"/>
      <c r="Y87" s="1164"/>
      <c r="Z87" s="1164"/>
      <c r="AA87" s="1164"/>
      <c r="AB87" s="1164"/>
      <c r="AC87" s="1165"/>
    </row>
    <row r="88" spans="2:38" ht="18" customHeight="1">
      <c r="B88" s="893" t="s">
        <v>87</v>
      </c>
      <c r="C88" s="894"/>
      <c r="D88" s="894"/>
      <c r="E88" s="894"/>
      <c r="F88" s="894"/>
      <c r="G88" s="894"/>
      <c r="H88" s="894"/>
      <c r="I88" s="894"/>
      <c r="J88" s="894"/>
      <c r="K88" s="894"/>
      <c r="L88" s="894"/>
      <c r="M88" s="894"/>
      <c r="N88" s="894"/>
      <c r="O88" s="894"/>
      <c r="P88" s="894"/>
      <c r="Q88" s="894"/>
      <c r="R88" s="894"/>
      <c r="S88" s="895"/>
      <c r="T88" s="1039" t="str">
        <f>入力用!R78</f>
        <v/>
      </c>
      <c r="U88" s="1040"/>
      <c r="V88" s="1040"/>
      <c r="W88" s="1040"/>
      <c r="X88" s="1040"/>
      <c r="Y88" s="1040"/>
      <c r="Z88" s="1040"/>
      <c r="AA88" s="1040"/>
      <c r="AB88" s="1040"/>
      <c r="AC88" s="1041"/>
    </row>
    <row r="89" spans="2:38" ht="18" customHeight="1">
      <c r="B89" s="1045"/>
      <c r="C89" s="1046"/>
      <c r="D89" s="1046"/>
      <c r="E89" s="1046"/>
      <c r="F89" s="1046"/>
      <c r="G89" s="1046"/>
      <c r="H89" s="1046"/>
      <c r="I89" s="1046"/>
      <c r="J89" s="1046"/>
      <c r="K89" s="1046"/>
      <c r="L89" s="1046"/>
      <c r="M89" s="1046"/>
      <c r="N89" s="1046"/>
      <c r="O89" s="1046"/>
      <c r="P89" s="1046"/>
      <c r="Q89" s="1046"/>
      <c r="R89" s="1046"/>
      <c r="S89" s="1047"/>
      <c r="T89" s="1042"/>
      <c r="U89" s="1043"/>
      <c r="V89" s="1043"/>
      <c r="W89" s="1043"/>
      <c r="X89" s="1043"/>
      <c r="Y89" s="1043"/>
      <c r="Z89" s="1043"/>
      <c r="AA89" s="1043"/>
      <c r="AB89" s="1043"/>
      <c r="AC89" s="1044"/>
    </row>
    <row r="90" spans="2:38">
      <c r="N90" s="130"/>
      <c r="O90" s="130"/>
      <c r="P90" s="130"/>
      <c r="Q90" s="133" t="s">
        <v>217</v>
      </c>
      <c r="R90" s="1228">
        <f>入力用!R76</f>
        <v>0</v>
      </c>
      <c r="S90" s="1228"/>
      <c r="T90" s="1228"/>
      <c r="U90" s="1228"/>
      <c r="V90" s="1228"/>
      <c r="W90" s="1228"/>
      <c r="X90" s="1228"/>
      <c r="Y90" s="1228"/>
      <c r="Z90" s="1228"/>
      <c r="AA90" s="1228"/>
    </row>
    <row r="94" spans="2:38" ht="16.149999999999999" customHeight="1">
      <c r="B94" s="98" t="s">
        <v>91</v>
      </c>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row>
    <row r="95" spans="2:38" ht="30" customHeight="1">
      <c r="B95" s="1229"/>
      <c r="C95" s="1230"/>
      <c r="D95" s="1230"/>
      <c r="E95" s="1230"/>
      <c r="F95" s="1230"/>
      <c r="G95" s="1230"/>
      <c r="H95" s="1230"/>
      <c r="I95" s="1230"/>
      <c r="J95" s="1230"/>
      <c r="K95" s="1230"/>
      <c r="L95" s="1230"/>
      <c r="M95" s="1230"/>
      <c r="N95" s="1230"/>
      <c r="O95" s="1230"/>
      <c r="P95" s="1230"/>
      <c r="Q95" s="1230"/>
      <c r="R95" s="1231"/>
      <c r="S95" s="1232">
        <f>入力用!S85</f>
        <v>43922</v>
      </c>
      <c r="T95" s="1194"/>
      <c r="U95" s="1194"/>
      <c r="V95" s="1194"/>
      <c r="W95" s="1194"/>
      <c r="X95" s="1195">
        <f>入力用!V85</f>
        <v>43922</v>
      </c>
      <c r="Y95" s="1195"/>
      <c r="Z95" s="1195"/>
      <c r="AA95" s="1233" t="s">
        <v>71</v>
      </c>
      <c r="AB95" s="1233"/>
      <c r="AC95" s="1233"/>
      <c r="AD95" s="1234"/>
      <c r="AE95" s="1235" t="s">
        <v>87</v>
      </c>
      <c r="AF95" s="1235"/>
      <c r="AG95" s="1235"/>
      <c r="AH95" s="1235"/>
      <c r="AI95" s="1235"/>
      <c r="AJ95" s="1235"/>
      <c r="AK95" s="1235"/>
      <c r="AL95" s="1236"/>
    </row>
    <row r="96" spans="2:38" ht="18" customHeight="1">
      <c r="B96" s="1152" t="s">
        <v>218</v>
      </c>
      <c r="C96" s="1153"/>
      <c r="D96" s="1153"/>
      <c r="E96" s="1153"/>
      <c r="F96" s="1153"/>
      <c r="G96" s="1153"/>
      <c r="H96" s="1153"/>
      <c r="I96" s="1153"/>
      <c r="J96" s="1153"/>
      <c r="K96" s="1153"/>
      <c r="L96" s="1153"/>
      <c r="M96" s="1153"/>
      <c r="N96" s="1153"/>
      <c r="O96" s="1153"/>
      <c r="P96" s="1153"/>
      <c r="Q96" s="1153"/>
      <c r="R96" s="1153"/>
      <c r="S96" s="1124" t="s">
        <v>94</v>
      </c>
      <c r="T96" s="1154">
        <f>入力用!T86</f>
        <v>0</v>
      </c>
      <c r="U96" s="1155"/>
      <c r="V96" s="1155"/>
      <c r="W96" s="1155"/>
      <c r="X96" s="1155"/>
      <c r="Y96" s="1155"/>
      <c r="Z96" s="1155"/>
      <c r="AA96" s="1155"/>
      <c r="AB96" s="1157" t="str">
        <f>IF(OR(入力用!T86="",入力用!Z86="円"),"",入力用!Z86)</f>
        <v/>
      </c>
      <c r="AC96" s="1158"/>
      <c r="AD96" s="1159"/>
      <c r="AE96" s="1148" t="str">
        <f>入力用!AE86</f>
        <v/>
      </c>
      <c r="AF96" s="1149"/>
      <c r="AG96" s="1149"/>
      <c r="AH96" s="1149"/>
      <c r="AI96" s="1149"/>
      <c r="AJ96" s="1149"/>
      <c r="AK96" s="1149"/>
      <c r="AL96" s="1150"/>
    </row>
    <row r="97" spans="2:38" ht="18" customHeight="1">
      <c r="B97" s="1152"/>
      <c r="C97" s="1153"/>
      <c r="D97" s="1153"/>
      <c r="E97" s="1153"/>
      <c r="F97" s="1153"/>
      <c r="G97" s="1153"/>
      <c r="H97" s="1153"/>
      <c r="I97" s="1153"/>
      <c r="J97" s="1153"/>
      <c r="K97" s="1153"/>
      <c r="L97" s="1153"/>
      <c r="M97" s="1153"/>
      <c r="N97" s="1153"/>
      <c r="O97" s="1153"/>
      <c r="P97" s="1153"/>
      <c r="Q97" s="1153"/>
      <c r="R97" s="1153"/>
      <c r="S97" s="1125"/>
      <c r="T97" s="1156"/>
      <c r="U97" s="1156"/>
      <c r="V97" s="1156"/>
      <c r="W97" s="1156"/>
      <c r="X97" s="1156"/>
      <c r="Y97" s="1156"/>
      <c r="Z97" s="1156"/>
      <c r="AA97" s="1156"/>
      <c r="AB97" s="1037"/>
      <c r="AC97" s="1037"/>
      <c r="AD97" s="1038"/>
      <c r="AE97" s="1026"/>
      <c r="AF97" s="1027"/>
      <c r="AG97" s="1027"/>
      <c r="AH97" s="1027"/>
      <c r="AI97" s="1027"/>
      <c r="AJ97" s="1027"/>
      <c r="AK97" s="1027"/>
      <c r="AL97" s="1028"/>
    </row>
    <row r="98" spans="2:38" ht="18" customHeight="1">
      <c r="B98" s="1029" t="s">
        <v>98</v>
      </c>
      <c r="C98" s="1030"/>
      <c r="D98" s="1030"/>
      <c r="E98" s="1030"/>
      <c r="F98" s="1030"/>
      <c r="G98" s="1030"/>
      <c r="H98" s="1030"/>
      <c r="I98" s="1030"/>
      <c r="J98" s="1030"/>
      <c r="K98" s="1030"/>
      <c r="L98" s="1030"/>
      <c r="M98" s="1030"/>
      <c r="N98" s="1030"/>
      <c r="O98" s="1030"/>
      <c r="P98" s="1030"/>
      <c r="Q98" s="1030"/>
      <c r="R98" s="1030"/>
      <c r="S98" s="1126" t="s">
        <v>94</v>
      </c>
      <c r="T98" s="1033">
        <f>入力用!T90</f>
        <v>0</v>
      </c>
      <c r="U98" s="1033"/>
      <c r="V98" s="1033"/>
      <c r="W98" s="1033"/>
      <c r="X98" s="1033"/>
      <c r="Y98" s="1033"/>
      <c r="Z98" s="1033"/>
      <c r="AA98" s="1033"/>
      <c r="AB98" s="1030" t="str">
        <f>IF(入力用!T90="","",入力用!Z90)</f>
        <v/>
      </c>
      <c r="AC98" s="1035"/>
      <c r="AD98" s="1036"/>
      <c r="AE98" s="1023" t="str">
        <f>入力用!AE90</f>
        <v/>
      </c>
      <c r="AF98" s="1024"/>
      <c r="AG98" s="1024"/>
      <c r="AH98" s="1024"/>
      <c r="AI98" s="1024"/>
      <c r="AJ98" s="1024"/>
      <c r="AK98" s="1024"/>
      <c r="AL98" s="1025"/>
    </row>
    <row r="99" spans="2:38" ht="18" customHeight="1">
      <c r="B99" s="1031"/>
      <c r="C99" s="1032"/>
      <c r="D99" s="1032"/>
      <c r="E99" s="1032"/>
      <c r="F99" s="1032"/>
      <c r="G99" s="1032"/>
      <c r="H99" s="1032"/>
      <c r="I99" s="1032"/>
      <c r="J99" s="1032"/>
      <c r="K99" s="1032"/>
      <c r="L99" s="1032"/>
      <c r="M99" s="1032"/>
      <c r="N99" s="1032"/>
      <c r="O99" s="1032"/>
      <c r="P99" s="1032"/>
      <c r="Q99" s="1032"/>
      <c r="R99" s="1032"/>
      <c r="S99" s="1125"/>
      <c r="T99" s="1034"/>
      <c r="U99" s="1034"/>
      <c r="V99" s="1034"/>
      <c r="W99" s="1034"/>
      <c r="X99" s="1034"/>
      <c r="Y99" s="1034"/>
      <c r="Z99" s="1034"/>
      <c r="AA99" s="1034"/>
      <c r="AB99" s="1037"/>
      <c r="AC99" s="1037"/>
      <c r="AD99" s="1038"/>
      <c r="AE99" s="1026"/>
      <c r="AF99" s="1027"/>
      <c r="AG99" s="1027"/>
      <c r="AH99" s="1027"/>
      <c r="AI99" s="1027"/>
      <c r="AJ99" s="1027"/>
      <c r="AK99" s="1027"/>
      <c r="AL99" s="1028"/>
    </row>
    <row r="100" spans="2:38" ht="18" customHeight="1">
      <c r="B100" s="1065" t="s">
        <v>219</v>
      </c>
      <c r="C100" s="1066"/>
      <c r="D100" s="1066"/>
      <c r="E100" s="1066"/>
      <c r="F100" s="1066"/>
      <c r="G100" s="1066"/>
      <c r="H100" s="1066"/>
      <c r="I100" s="1066"/>
      <c r="J100" s="1066"/>
      <c r="K100" s="1066"/>
      <c r="L100" s="1066"/>
      <c r="M100" s="1066"/>
      <c r="N100" s="1066"/>
      <c r="O100" s="1066"/>
      <c r="P100" s="1066"/>
      <c r="Q100" s="1066"/>
      <c r="R100" s="1066"/>
      <c r="S100" s="1126" t="s">
        <v>94</v>
      </c>
      <c r="T100" s="1033">
        <f>入力用!T94</f>
        <v>0</v>
      </c>
      <c r="U100" s="1033"/>
      <c r="V100" s="1033"/>
      <c r="W100" s="1033"/>
      <c r="X100" s="1033"/>
      <c r="Y100" s="1033"/>
      <c r="Z100" s="1033"/>
      <c r="AA100" s="1033"/>
      <c r="AB100" s="1030" t="str">
        <f>IF(入力用!T94="","",入力用!Z94)</f>
        <v/>
      </c>
      <c r="AC100" s="1035"/>
      <c r="AD100" s="1036"/>
      <c r="AE100" s="1023" t="str">
        <f>入力用!AE94</f>
        <v/>
      </c>
      <c r="AF100" s="1024"/>
      <c r="AG100" s="1024"/>
      <c r="AH100" s="1024"/>
      <c r="AI100" s="1024"/>
      <c r="AJ100" s="1024"/>
      <c r="AK100" s="1024"/>
      <c r="AL100" s="1025"/>
    </row>
    <row r="101" spans="2:38" ht="18" customHeight="1">
      <c r="B101" s="1065" t="s">
        <v>220</v>
      </c>
      <c r="C101" s="1066"/>
      <c r="D101" s="1066"/>
      <c r="E101" s="1066"/>
      <c r="F101" s="1066"/>
      <c r="G101" s="1066"/>
      <c r="H101" s="1066"/>
      <c r="I101" s="1066"/>
      <c r="J101" s="1066"/>
      <c r="K101" s="1066"/>
      <c r="L101" s="1066"/>
      <c r="M101" s="1066"/>
      <c r="N101" s="1066"/>
      <c r="O101" s="1066"/>
      <c r="P101" s="1066"/>
      <c r="Q101" s="1066"/>
      <c r="R101" s="1066"/>
      <c r="S101" s="1226"/>
      <c r="T101" s="1062"/>
      <c r="U101" s="1062"/>
      <c r="V101" s="1062"/>
      <c r="W101" s="1062"/>
      <c r="X101" s="1062"/>
      <c r="Y101" s="1062"/>
      <c r="Z101" s="1062"/>
      <c r="AA101" s="1063"/>
      <c r="AB101" s="1219"/>
      <c r="AC101" s="1219"/>
      <c r="AD101" s="1220"/>
      <c r="AE101" s="1048"/>
      <c r="AF101" s="1049"/>
      <c r="AG101" s="1049"/>
      <c r="AH101" s="1049"/>
      <c r="AI101" s="1049"/>
      <c r="AJ101" s="1049"/>
      <c r="AK101" s="1049"/>
      <c r="AL101" s="1050"/>
    </row>
    <row r="102" spans="2:38" ht="18" customHeight="1">
      <c r="B102" s="1088" t="str">
        <f>IF(入力用!T94="","　　　　　　　　　　　　　　　［　　　］",入力用!B96)</f>
        <v>　　　　　　　　　　　　　　　［　　　］</v>
      </c>
      <c r="C102" s="1089"/>
      <c r="D102" s="1089"/>
      <c r="E102" s="1089"/>
      <c r="F102" s="1089"/>
      <c r="G102" s="1089"/>
      <c r="H102" s="1089"/>
      <c r="I102" s="1089"/>
      <c r="J102" s="1089"/>
      <c r="K102" s="1089"/>
      <c r="L102" s="1089"/>
      <c r="M102" s="1089"/>
      <c r="N102" s="1089"/>
      <c r="O102" s="1089"/>
      <c r="P102" s="1089"/>
      <c r="Q102" s="1089"/>
      <c r="R102" s="1090"/>
      <c r="S102" s="1226"/>
      <c r="T102" s="1062"/>
      <c r="U102" s="1062"/>
      <c r="V102" s="1062"/>
      <c r="W102" s="1062"/>
      <c r="X102" s="1062"/>
      <c r="Y102" s="1062"/>
      <c r="Z102" s="1062"/>
      <c r="AA102" s="1063"/>
      <c r="AB102" s="1219"/>
      <c r="AC102" s="1219"/>
      <c r="AD102" s="1220"/>
      <c r="AE102" s="1048"/>
      <c r="AF102" s="1051"/>
      <c r="AG102" s="1051"/>
      <c r="AH102" s="1051"/>
      <c r="AI102" s="1051"/>
      <c r="AJ102" s="1051"/>
      <c r="AK102" s="1051"/>
      <c r="AL102" s="1050"/>
    </row>
    <row r="103" spans="2:38" ht="18" customHeight="1">
      <c r="B103" s="1223"/>
      <c r="C103" s="1224"/>
      <c r="D103" s="1224"/>
      <c r="E103" s="1224"/>
      <c r="F103" s="1224"/>
      <c r="G103" s="1224"/>
      <c r="H103" s="1224"/>
      <c r="I103" s="1224"/>
      <c r="J103" s="1224"/>
      <c r="K103" s="1224"/>
      <c r="L103" s="1224"/>
      <c r="M103" s="1224"/>
      <c r="N103" s="1224"/>
      <c r="O103" s="1224"/>
      <c r="P103" s="1224"/>
      <c r="Q103" s="1224"/>
      <c r="R103" s="1225"/>
      <c r="S103" s="1227"/>
      <c r="T103" s="1064"/>
      <c r="U103" s="1064"/>
      <c r="V103" s="1064"/>
      <c r="W103" s="1064"/>
      <c r="X103" s="1064"/>
      <c r="Y103" s="1064"/>
      <c r="Z103" s="1064"/>
      <c r="AA103" s="1064"/>
      <c r="AB103" s="1221"/>
      <c r="AC103" s="1221"/>
      <c r="AD103" s="1222"/>
      <c r="AE103" s="1052"/>
      <c r="AF103" s="1053"/>
      <c r="AG103" s="1053"/>
      <c r="AH103" s="1053"/>
      <c r="AI103" s="1053"/>
      <c r="AJ103" s="1053"/>
      <c r="AK103" s="1053"/>
      <c r="AL103" s="1054"/>
    </row>
    <row r="104" spans="2:38" ht="16.149999999999999" customHeight="1">
      <c r="P104" s="130"/>
      <c r="Q104" s="130"/>
      <c r="R104" s="130"/>
      <c r="S104" s="133" t="s">
        <v>221</v>
      </c>
      <c r="T104" s="1184" t="str">
        <f>IF(入力用!T88&gt;0,入力用!T88,IF(入力用!T92&gt;0,入力用!T92,IF(入力用!T96&gt;0,入力用!T96,"")))</f>
        <v/>
      </c>
      <c r="U104" s="1184"/>
      <c r="V104" s="1184"/>
      <c r="W104" s="1184"/>
      <c r="X104" s="1184"/>
      <c r="Y104" s="1184"/>
      <c r="Z104" s="1184"/>
      <c r="AA104" s="1184"/>
    </row>
    <row r="105" spans="2:38" ht="16.149999999999999" customHeight="1">
      <c r="O105" s="130"/>
      <c r="P105" s="130"/>
      <c r="Q105" s="130"/>
      <c r="R105" s="130"/>
      <c r="S105" s="130"/>
      <c r="T105" s="134"/>
      <c r="U105" s="134"/>
      <c r="V105" s="134"/>
      <c r="W105" s="134"/>
      <c r="X105" s="134"/>
      <c r="Y105" s="134"/>
      <c r="Z105" s="134"/>
      <c r="AA105" s="134"/>
    </row>
    <row r="106" spans="2:38" ht="16.149999999999999" customHeight="1">
      <c r="AG106" s="940">
        <f ca="1">NOW()</f>
        <v>44347.452191203702</v>
      </c>
      <c r="AH106" s="940"/>
      <c r="AI106" s="940"/>
      <c r="AJ106" s="940"/>
      <c r="AK106" s="940"/>
      <c r="AL106" s="940"/>
    </row>
    <row r="107" spans="2:38" ht="16.149999999999999" customHeight="1">
      <c r="AL107" s="117" t="str">
        <f>"Ver. "&amp;入力用!$BB$1</f>
        <v>Ver. 210527</v>
      </c>
    </row>
    <row r="108" spans="2:38" ht="16.149999999999999" customHeight="1"/>
    <row r="109" spans="2:38" ht="16.149999999999999" customHeight="1">
      <c r="B109" s="91" t="s">
        <v>107</v>
      </c>
    </row>
    <row r="110" spans="2:38" ht="30" customHeight="1">
      <c r="B110" s="1192"/>
      <c r="C110" s="1192"/>
      <c r="D110" s="1192"/>
      <c r="E110" s="1192"/>
      <c r="F110" s="1192"/>
      <c r="G110" s="1192"/>
      <c r="H110" s="1192"/>
      <c r="I110" s="1192"/>
      <c r="J110" s="1192"/>
      <c r="K110" s="1192"/>
      <c r="L110" s="1192"/>
      <c r="M110" s="1192"/>
      <c r="N110" s="1192"/>
      <c r="O110" s="1192"/>
      <c r="P110" s="1192"/>
      <c r="Q110" s="1192"/>
      <c r="R110" s="1192"/>
      <c r="S110" s="1192"/>
      <c r="T110" s="1192"/>
      <c r="U110" s="1192"/>
      <c r="V110" s="1192"/>
      <c r="W110" s="1193"/>
      <c r="X110" s="1194">
        <f>入力用!X108</f>
        <v>43922</v>
      </c>
      <c r="Y110" s="1194"/>
      <c r="Z110" s="1194"/>
      <c r="AA110" s="1195">
        <f>入力用!Z108</f>
        <v>43922</v>
      </c>
      <c r="AB110" s="1195"/>
      <c r="AC110" s="1178" t="s">
        <v>71</v>
      </c>
      <c r="AD110" s="1178"/>
      <c r="AE110" s="1179"/>
      <c r="AF110" s="1093" t="s">
        <v>87</v>
      </c>
      <c r="AG110" s="1093"/>
      <c r="AH110" s="1093"/>
      <c r="AI110" s="1093"/>
      <c r="AJ110" s="1093"/>
      <c r="AK110" s="942"/>
      <c r="AL110" s="943"/>
    </row>
    <row r="111" spans="2:38" ht="18" customHeight="1">
      <c r="B111" s="127"/>
      <c r="C111" s="128"/>
      <c r="D111" s="128"/>
      <c r="E111" s="128"/>
      <c r="F111" s="128"/>
      <c r="G111" s="128"/>
      <c r="H111" s="128"/>
      <c r="I111" s="128"/>
      <c r="J111" s="128"/>
      <c r="K111" s="128"/>
      <c r="L111" s="128"/>
      <c r="M111" s="128"/>
      <c r="N111" s="128"/>
      <c r="O111" s="131" t="s">
        <v>108</v>
      </c>
      <c r="P111" s="132"/>
      <c r="Q111" s="132"/>
      <c r="R111" s="132"/>
      <c r="S111" s="132"/>
      <c r="T111" s="132"/>
      <c r="U111" s="135"/>
      <c r="V111" s="135"/>
      <c r="W111" s="135"/>
      <c r="X111" s="1199" t="str">
        <f>入力用!X109</f>
        <v/>
      </c>
      <c r="Y111" s="1199"/>
      <c r="Z111" s="1199"/>
      <c r="AA111" s="1199"/>
      <c r="AB111" s="1199"/>
      <c r="AC111" s="1199"/>
      <c r="AD111" s="136"/>
      <c r="AE111" s="137"/>
      <c r="AF111" s="1151" t="str">
        <f>入力用!AD109</f>
        <v/>
      </c>
      <c r="AG111" s="1151"/>
      <c r="AH111" s="1151"/>
      <c r="AI111" s="1151"/>
      <c r="AJ111" s="1151"/>
      <c r="AK111" s="146"/>
      <c r="AL111" s="147"/>
    </row>
    <row r="112" spans="2:38" ht="18" customHeight="1">
      <c r="B112" s="127"/>
      <c r="C112" s="128"/>
      <c r="D112" s="128"/>
      <c r="E112" s="128"/>
      <c r="F112" s="128"/>
      <c r="G112" s="128"/>
      <c r="H112" s="128"/>
      <c r="I112" s="128"/>
      <c r="J112" s="128"/>
      <c r="K112" s="128"/>
      <c r="L112" s="128"/>
      <c r="M112" s="128"/>
      <c r="N112" s="128"/>
      <c r="O112" s="131"/>
      <c r="P112" s="1185" t="s">
        <v>110</v>
      </c>
      <c r="Q112" s="1186"/>
      <c r="R112" s="1186"/>
      <c r="S112" s="1186"/>
      <c r="T112" s="1186"/>
      <c r="U112" s="1186"/>
      <c r="V112" s="1186"/>
      <c r="W112" s="1187"/>
      <c r="X112" s="1200"/>
      <c r="Y112" s="1200"/>
      <c r="Z112" s="1200"/>
      <c r="AA112" s="1200"/>
      <c r="AB112" s="1200"/>
      <c r="AC112" s="1200"/>
      <c r="AD112" s="138"/>
      <c r="AE112" s="139"/>
      <c r="AF112" s="1055"/>
      <c r="AG112" s="1055"/>
      <c r="AH112" s="1055"/>
      <c r="AI112" s="1055"/>
      <c r="AJ112" s="1055"/>
      <c r="AK112" s="148"/>
      <c r="AL112" s="149"/>
    </row>
    <row r="113" spans="2:38" ht="18" customHeight="1">
      <c r="B113" s="127"/>
      <c r="C113" s="128"/>
      <c r="D113" s="128"/>
      <c r="E113" s="128"/>
      <c r="F113" s="128"/>
      <c r="G113" s="128"/>
      <c r="H113" s="128"/>
      <c r="I113" s="128"/>
      <c r="J113" s="128"/>
      <c r="K113" s="128"/>
      <c r="L113" s="128"/>
      <c r="M113" s="128"/>
      <c r="N113" s="128"/>
      <c r="O113" s="1183"/>
      <c r="P113" s="1129" t="s">
        <v>148</v>
      </c>
      <c r="Q113" s="1130"/>
      <c r="R113" s="1130"/>
      <c r="S113" s="1130"/>
      <c r="T113" s="1130"/>
      <c r="U113" s="1130"/>
      <c r="V113" s="1130"/>
      <c r="W113" s="1131"/>
      <c r="X113" s="1191" t="str">
        <f>入力用!X111</f>
        <v/>
      </c>
      <c r="Y113" s="1191"/>
      <c r="Z113" s="1191"/>
      <c r="AA113" s="1191"/>
      <c r="AB113" s="1191"/>
      <c r="AC113" s="1191"/>
      <c r="AD113" s="136"/>
      <c r="AE113" s="137"/>
      <c r="AF113" s="1055" t="str">
        <f>入力用!AD111</f>
        <v/>
      </c>
      <c r="AG113" s="1055"/>
      <c r="AH113" s="1055"/>
      <c r="AI113" s="1055"/>
      <c r="AJ113" s="1055"/>
      <c r="AK113" s="146"/>
      <c r="AL113" s="147"/>
    </row>
    <row r="114" spans="2:38" ht="18" customHeight="1">
      <c r="B114" s="127"/>
      <c r="C114" s="128"/>
      <c r="D114" s="128"/>
      <c r="E114" s="128"/>
      <c r="F114" s="128"/>
      <c r="G114" s="128"/>
      <c r="H114" s="128"/>
      <c r="I114" s="128"/>
      <c r="J114" s="128"/>
      <c r="K114" s="128"/>
      <c r="L114" s="128"/>
      <c r="M114" s="128"/>
      <c r="N114" s="128"/>
      <c r="O114" s="1183"/>
      <c r="P114" s="1129"/>
      <c r="Q114" s="1130"/>
      <c r="R114" s="1130"/>
      <c r="S114" s="1130"/>
      <c r="T114" s="1130"/>
      <c r="U114" s="1130"/>
      <c r="V114" s="1130"/>
      <c r="W114" s="1131"/>
      <c r="X114" s="1191"/>
      <c r="Y114" s="1191"/>
      <c r="Z114" s="1191"/>
      <c r="AA114" s="1191"/>
      <c r="AB114" s="1191"/>
      <c r="AC114" s="1191"/>
      <c r="AD114" s="138"/>
      <c r="AE114" s="139"/>
      <c r="AF114" s="1055"/>
      <c r="AG114" s="1055"/>
      <c r="AH114" s="1055"/>
      <c r="AI114" s="1055"/>
      <c r="AJ114" s="1055"/>
      <c r="AK114" s="148"/>
      <c r="AL114" s="149"/>
    </row>
    <row r="115" spans="2:38" ht="18" customHeight="1">
      <c r="B115" s="127"/>
      <c r="C115" s="128"/>
      <c r="D115" s="128"/>
      <c r="E115" s="128"/>
      <c r="F115" s="128"/>
      <c r="G115" s="128"/>
      <c r="H115" s="128"/>
      <c r="I115" s="128"/>
      <c r="J115" s="128"/>
      <c r="K115" s="128"/>
      <c r="L115" s="128"/>
      <c r="M115" s="128"/>
      <c r="N115" s="128"/>
      <c r="O115" s="1183"/>
      <c r="P115" s="1129" t="s">
        <v>150</v>
      </c>
      <c r="Q115" s="1130"/>
      <c r="R115" s="1130"/>
      <c r="S115" s="1130"/>
      <c r="T115" s="1130"/>
      <c r="U115" s="1130"/>
      <c r="V115" s="1130"/>
      <c r="W115" s="1131"/>
      <c r="X115" s="1191" t="str">
        <f>入力用!X113</f>
        <v/>
      </c>
      <c r="Y115" s="1191"/>
      <c r="Z115" s="1191"/>
      <c r="AA115" s="1191"/>
      <c r="AB115" s="1191"/>
      <c r="AC115" s="1191"/>
      <c r="AD115" s="136"/>
      <c r="AE115" s="137"/>
      <c r="AF115" s="1055" t="str">
        <f>入力用!AD113</f>
        <v/>
      </c>
      <c r="AG115" s="1055"/>
      <c r="AH115" s="1055"/>
      <c r="AI115" s="1055"/>
      <c r="AJ115" s="1055"/>
      <c r="AK115" s="146"/>
      <c r="AL115" s="147"/>
    </row>
    <row r="116" spans="2:38" ht="18" customHeight="1">
      <c r="B116" s="127"/>
      <c r="C116" s="128"/>
      <c r="D116" s="128"/>
      <c r="E116" s="128"/>
      <c r="F116" s="128"/>
      <c r="G116" s="128"/>
      <c r="H116" s="128"/>
      <c r="I116" s="128"/>
      <c r="J116" s="128"/>
      <c r="K116" s="128"/>
      <c r="L116" s="128"/>
      <c r="M116" s="128"/>
      <c r="N116" s="128"/>
      <c r="O116" s="1183"/>
      <c r="P116" s="1129"/>
      <c r="Q116" s="1130"/>
      <c r="R116" s="1130"/>
      <c r="S116" s="1130"/>
      <c r="T116" s="1130"/>
      <c r="U116" s="1130"/>
      <c r="V116" s="1130"/>
      <c r="W116" s="1131"/>
      <c r="X116" s="1191"/>
      <c r="Y116" s="1191"/>
      <c r="Z116" s="1191"/>
      <c r="AA116" s="1191"/>
      <c r="AB116" s="1191"/>
      <c r="AC116" s="1191"/>
      <c r="AD116" s="138"/>
      <c r="AE116" s="139"/>
      <c r="AF116" s="1055"/>
      <c r="AG116" s="1055"/>
      <c r="AH116" s="1055"/>
      <c r="AI116" s="1055"/>
      <c r="AJ116" s="1055"/>
      <c r="AK116" s="148"/>
      <c r="AL116" s="149"/>
    </row>
    <row r="117" spans="2:38" ht="18" customHeight="1">
      <c r="B117" s="1021" t="s">
        <v>115</v>
      </c>
      <c r="C117" s="1022"/>
      <c r="D117" s="1022"/>
      <c r="E117" s="128"/>
      <c r="F117" s="128"/>
      <c r="G117" s="128"/>
      <c r="H117" s="128"/>
      <c r="I117" s="128"/>
      <c r="J117" s="128"/>
      <c r="K117" s="128"/>
      <c r="L117" s="128"/>
      <c r="M117" s="128"/>
      <c r="N117" s="128"/>
      <c r="O117" s="1183"/>
      <c r="P117" s="1129" t="s">
        <v>151</v>
      </c>
      <c r="Q117" s="1130"/>
      <c r="R117" s="1130"/>
      <c r="S117" s="1130"/>
      <c r="T117" s="1130"/>
      <c r="U117" s="1130"/>
      <c r="V117" s="1130"/>
      <c r="W117" s="1131"/>
      <c r="X117" s="1191" t="str">
        <f>入力用!X115</f>
        <v/>
      </c>
      <c r="Y117" s="1191"/>
      <c r="Z117" s="1191"/>
      <c r="AA117" s="1191"/>
      <c r="AB117" s="1191"/>
      <c r="AC117" s="1191"/>
      <c r="AD117" s="136"/>
      <c r="AE117" s="137"/>
      <c r="AF117" s="1055" t="str">
        <f>入力用!AD115</f>
        <v/>
      </c>
      <c r="AG117" s="1055"/>
      <c r="AH117" s="1055"/>
      <c r="AI117" s="1055"/>
      <c r="AJ117" s="1055"/>
      <c r="AK117" s="146"/>
      <c r="AL117" s="147"/>
    </row>
    <row r="118" spans="2:38" ht="18" customHeight="1">
      <c r="B118" s="1021"/>
      <c r="C118" s="1022"/>
      <c r="D118" s="1022"/>
      <c r="E118" s="128"/>
      <c r="F118" s="128" t="s">
        <v>116</v>
      </c>
      <c r="G118" s="128"/>
      <c r="H118" s="128"/>
      <c r="I118" s="128"/>
      <c r="J118" s="128"/>
      <c r="K118" s="128"/>
      <c r="L118" s="128"/>
      <c r="M118" s="128"/>
      <c r="N118" s="128"/>
      <c r="O118" s="1183"/>
      <c r="P118" s="1129"/>
      <c r="Q118" s="1130"/>
      <c r="R118" s="1130"/>
      <c r="S118" s="1130"/>
      <c r="T118" s="1130"/>
      <c r="U118" s="1130"/>
      <c r="V118" s="1130"/>
      <c r="W118" s="1131"/>
      <c r="X118" s="1191"/>
      <c r="Y118" s="1191"/>
      <c r="Z118" s="1191"/>
      <c r="AA118" s="1191"/>
      <c r="AB118" s="1191"/>
      <c r="AC118" s="1191"/>
      <c r="AD118" s="138"/>
      <c r="AE118" s="139"/>
      <c r="AF118" s="1055"/>
      <c r="AG118" s="1055"/>
      <c r="AH118" s="1055"/>
      <c r="AI118" s="1055"/>
      <c r="AJ118" s="1055"/>
      <c r="AK118" s="148"/>
      <c r="AL118" s="149"/>
    </row>
    <row r="119" spans="2:38" ht="18" customHeight="1">
      <c r="B119" s="1021"/>
      <c r="C119" s="1022"/>
      <c r="D119" s="1022"/>
      <c r="E119" s="129" t="s">
        <v>222</v>
      </c>
      <c r="F119" s="129"/>
      <c r="G119" s="129"/>
      <c r="H119" s="129"/>
      <c r="I119" s="129"/>
      <c r="J119" s="129"/>
      <c r="K119" s="129"/>
      <c r="L119" s="129"/>
      <c r="M119" s="129"/>
      <c r="N119" s="128"/>
      <c r="O119" s="1183"/>
      <c r="P119" s="1129" t="s">
        <v>152</v>
      </c>
      <c r="Q119" s="1130"/>
      <c r="R119" s="1130"/>
      <c r="S119" s="1130"/>
      <c r="T119" s="1130"/>
      <c r="U119" s="1130"/>
      <c r="V119" s="1130"/>
      <c r="W119" s="1131"/>
      <c r="X119" s="1191" t="str">
        <f>入力用!X117</f>
        <v/>
      </c>
      <c r="Y119" s="1191"/>
      <c r="Z119" s="1191"/>
      <c r="AA119" s="1191"/>
      <c r="AB119" s="1191"/>
      <c r="AC119" s="1191"/>
      <c r="AD119" s="136"/>
      <c r="AE119" s="137"/>
      <c r="AF119" s="1055" t="str">
        <f>入力用!AD117</f>
        <v/>
      </c>
      <c r="AG119" s="1055"/>
      <c r="AH119" s="1055"/>
      <c r="AI119" s="1055"/>
      <c r="AJ119" s="1055"/>
      <c r="AK119" s="146"/>
      <c r="AL119" s="147"/>
    </row>
    <row r="120" spans="2:38" ht="18" customHeight="1">
      <c r="B120" s="1021"/>
      <c r="C120" s="1022"/>
      <c r="D120" s="1022"/>
      <c r="E120" s="128" t="s">
        <v>223</v>
      </c>
      <c r="F120" s="128"/>
      <c r="G120" s="128"/>
      <c r="H120" s="128"/>
      <c r="I120" s="128"/>
      <c r="J120" s="128"/>
      <c r="K120" s="128"/>
      <c r="L120" s="128"/>
      <c r="M120" s="128"/>
      <c r="N120" s="128"/>
      <c r="O120" s="1183"/>
      <c r="P120" s="1129"/>
      <c r="Q120" s="1130"/>
      <c r="R120" s="1130"/>
      <c r="S120" s="1130"/>
      <c r="T120" s="1130"/>
      <c r="U120" s="1130"/>
      <c r="V120" s="1130"/>
      <c r="W120" s="1131"/>
      <c r="X120" s="1191"/>
      <c r="Y120" s="1191"/>
      <c r="Z120" s="1191"/>
      <c r="AA120" s="1191"/>
      <c r="AB120" s="1191"/>
      <c r="AC120" s="1191"/>
      <c r="AD120" s="136"/>
      <c r="AE120" s="137"/>
      <c r="AF120" s="1055"/>
      <c r="AG120" s="1055"/>
      <c r="AH120" s="1055"/>
      <c r="AI120" s="1055"/>
      <c r="AJ120" s="1055"/>
      <c r="AK120" s="146"/>
      <c r="AL120" s="147"/>
    </row>
    <row r="121" spans="2:38" ht="18" customHeight="1">
      <c r="B121" s="127"/>
      <c r="C121" s="128"/>
      <c r="D121" s="128"/>
      <c r="E121" s="128"/>
      <c r="F121" s="128"/>
      <c r="G121" s="128"/>
      <c r="H121" s="128"/>
      <c r="I121" s="128"/>
      <c r="J121" s="128"/>
      <c r="K121" s="128"/>
      <c r="L121" s="128"/>
      <c r="M121" s="128"/>
      <c r="N121" s="128"/>
      <c r="O121" s="1207" t="s">
        <v>120</v>
      </c>
      <c r="P121" s="1207"/>
      <c r="Q121" s="1207"/>
      <c r="R121" s="1207"/>
      <c r="S121" s="1207"/>
      <c r="T121" s="1207"/>
      <c r="U121" s="1207"/>
      <c r="V121" s="1207"/>
      <c r="W121" s="1207"/>
      <c r="X121" s="1127" t="str">
        <f>入力用!X119</f>
        <v/>
      </c>
      <c r="Y121" s="1127"/>
      <c r="Z121" s="1127"/>
      <c r="AA121" s="1127"/>
      <c r="AB121" s="1127"/>
      <c r="AC121" s="1127"/>
      <c r="AD121" s="140"/>
      <c r="AE121" s="141"/>
      <c r="AF121" s="1055" t="str">
        <f>入力用!AD119</f>
        <v/>
      </c>
      <c r="AG121" s="1055"/>
      <c r="AH121" s="1055"/>
      <c r="AI121" s="1055"/>
      <c r="AJ121" s="1055"/>
      <c r="AK121" s="150"/>
      <c r="AL121" s="151"/>
    </row>
    <row r="122" spans="2:38" ht="18" customHeight="1">
      <c r="B122" s="127"/>
      <c r="C122" s="128"/>
      <c r="D122" s="128"/>
      <c r="E122" s="128"/>
      <c r="F122" s="128"/>
      <c r="G122" s="128"/>
      <c r="H122" s="128"/>
      <c r="I122" s="128"/>
      <c r="J122" s="128"/>
      <c r="K122" s="128"/>
      <c r="L122" s="128"/>
      <c r="M122" s="128"/>
      <c r="N122" s="128"/>
      <c r="O122" s="1208"/>
      <c r="P122" s="1209"/>
      <c r="Q122" s="1209"/>
      <c r="R122" s="1209"/>
      <c r="S122" s="1209"/>
      <c r="T122" s="1209"/>
      <c r="U122" s="1209"/>
      <c r="V122" s="1209"/>
      <c r="W122" s="1209"/>
      <c r="X122" s="1127"/>
      <c r="Y122" s="1127"/>
      <c r="Z122" s="1127"/>
      <c r="AA122" s="1127"/>
      <c r="AB122" s="1127"/>
      <c r="AC122" s="1127"/>
      <c r="AD122" s="142"/>
      <c r="AE122" s="143"/>
      <c r="AF122" s="1055"/>
      <c r="AG122" s="1055"/>
      <c r="AH122" s="1055"/>
      <c r="AI122" s="1055"/>
      <c r="AJ122" s="1055"/>
      <c r="AK122" s="148"/>
      <c r="AL122" s="149"/>
    </row>
    <row r="123" spans="2:38" ht="18" customHeight="1">
      <c r="B123" s="127"/>
      <c r="C123" s="128"/>
      <c r="D123" s="128"/>
      <c r="E123" s="128"/>
      <c r="F123" s="128"/>
      <c r="G123" s="128"/>
      <c r="H123" s="128"/>
      <c r="I123" s="128"/>
      <c r="J123" s="128"/>
      <c r="K123" s="128"/>
      <c r="L123" s="128"/>
      <c r="M123" s="128"/>
      <c r="N123" s="128"/>
      <c r="O123" s="1183"/>
      <c r="P123" s="1067" t="s">
        <v>81</v>
      </c>
      <c r="Q123" s="1068"/>
      <c r="R123" s="1068"/>
      <c r="S123" s="1068"/>
      <c r="T123" s="1068"/>
      <c r="U123" s="1068"/>
      <c r="V123" s="1068"/>
      <c r="W123" s="1069"/>
      <c r="X123" s="1127" t="str">
        <f>入力用!X121</f>
        <v/>
      </c>
      <c r="Y123" s="1127"/>
      <c r="Z123" s="1127"/>
      <c r="AA123" s="1127"/>
      <c r="AB123" s="1127"/>
      <c r="AC123" s="1127"/>
      <c r="AD123" s="144"/>
      <c r="AE123" s="145"/>
      <c r="AF123" s="1055" t="str">
        <f>入力用!AD121</f>
        <v/>
      </c>
      <c r="AG123" s="1055"/>
      <c r="AH123" s="1055"/>
      <c r="AI123" s="1055"/>
      <c r="AJ123" s="1055"/>
      <c r="AK123" s="146"/>
      <c r="AL123" s="147"/>
    </row>
    <row r="124" spans="2:38" ht="18" customHeight="1">
      <c r="B124" s="127"/>
      <c r="C124" s="128"/>
      <c r="D124" s="128"/>
      <c r="E124" s="128"/>
      <c r="F124" s="128"/>
      <c r="G124" s="128"/>
      <c r="H124" s="128"/>
      <c r="I124" s="128"/>
      <c r="J124" s="128"/>
      <c r="K124" s="128"/>
      <c r="L124" s="128"/>
      <c r="M124" s="128"/>
      <c r="N124" s="128"/>
      <c r="O124" s="1183"/>
      <c r="P124" s="1070"/>
      <c r="Q124" s="1071"/>
      <c r="R124" s="1071"/>
      <c r="S124" s="1071"/>
      <c r="T124" s="1071"/>
      <c r="U124" s="1071"/>
      <c r="V124" s="1071"/>
      <c r="W124" s="1072"/>
      <c r="X124" s="1127"/>
      <c r="Y124" s="1127"/>
      <c r="Z124" s="1127"/>
      <c r="AA124" s="1127"/>
      <c r="AB124" s="1127"/>
      <c r="AC124" s="1127"/>
      <c r="AD124" s="144"/>
      <c r="AE124" s="145"/>
      <c r="AF124" s="1055"/>
      <c r="AG124" s="1055"/>
      <c r="AH124" s="1055"/>
      <c r="AI124" s="1055"/>
      <c r="AJ124" s="1055"/>
      <c r="AK124" s="146"/>
      <c r="AL124" s="147"/>
    </row>
    <row r="125" spans="2:38" ht="18" customHeight="1">
      <c r="B125" s="127"/>
      <c r="C125" s="128"/>
      <c r="D125" s="128"/>
      <c r="E125" s="128"/>
      <c r="F125" s="128"/>
      <c r="G125" s="128"/>
      <c r="H125" s="128"/>
      <c r="I125" s="128"/>
      <c r="J125" s="128"/>
      <c r="K125" s="128"/>
      <c r="L125" s="128"/>
      <c r="M125" s="128"/>
      <c r="N125" s="128"/>
      <c r="O125" s="1201" t="s">
        <v>82</v>
      </c>
      <c r="P125" s="1202"/>
      <c r="Q125" s="1202"/>
      <c r="R125" s="1202"/>
      <c r="S125" s="1202"/>
      <c r="T125" s="1202"/>
      <c r="U125" s="1202"/>
      <c r="V125" s="1202"/>
      <c r="W125" s="1203"/>
      <c r="X125" s="1127" t="str">
        <f>入力用!X123</f>
        <v/>
      </c>
      <c r="Y125" s="1127"/>
      <c r="Z125" s="1127"/>
      <c r="AA125" s="1127"/>
      <c r="AB125" s="1127"/>
      <c r="AC125" s="1127"/>
      <c r="AD125" s="140"/>
      <c r="AE125" s="141"/>
      <c r="AF125" s="1055" t="str">
        <f>入力用!AD123</f>
        <v/>
      </c>
      <c r="AG125" s="1055"/>
      <c r="AH125" s="1055"/>
      <c r="AI125" s="1055"/>
      <c r="AJ125" s="1055"/>
      <c r="AK125" s="150"/>
      <c r="AL125" s="151"/>
    </row>
    <row r="126" spans="2:38" ht="18" customHeight="1">
      <c r="B126" s="127"/>
      <c r="C126" s="128"/>
      <c r="D126" s="128"/>
      <c r="E126" s="128"/>
      <c r="F126" s="128"/>
      <c r="G126" s="128"/>
      <c r="H126" s="128"/>
      <c r="I126" s="128"/>
      <c r="J126" s="128"/>
      <c r="K126" s="128"/>
      <c r="L126" s="128"/>
      <c r="M126" s="128"/>
      <c r="N126" s="128"/>
      <c r="O126" s="1204"/>
      <c r="P126" s="1205"/>
      <c r="Q126" s="1205"/>
      <c r="R126" s="1205"/>
      <c r="S126" s="1205"/>
      <c r="T126" s="1205"/>
      <c r="U126" s="1205"/>
      <c r="V126" s="1205"/>
      <c r="W126" s="1206"/>
      <c r="X126" s="1127"/>
      <c r="Y126" s="1127"/>
      <c r="Z126" s="1127"/>
      <c r="AA126" s="1127"/>
      <c r="AB126" s="1127"/>
      <c r="AC126" s="1127"/>
      <c r="AD126" s="142"/>
      <c r="AE126" s="143"/>
      <c r="AF126" s="1055"/>
      <c r="AG126" s="1055"/>
      <c r="AH126" s="1055"/>
      <c r="AI126" s="1055"/>
      <c r="AJ126" s="1055"/>
      <c r="AK126" s="148"/>
      <c r="AL126" s="149"/>
    </row>
    <row r="127" spans="2:38" ht="18" customHeight="1">
      <c r="B127" s="127"/>
      <c r="C127" s="128"/>
      <c r="D127" s="128"/>
      <c r="E127" s="128"/>
      <c r="F127" s="128"/>
      <c r="G127" s="128"/>
      <c r="H127" s="128"/>
      <c r="I127" s="128"/>
      <c r="J127" s="128"/>
      <c r="K127" s="128"/>
      <c r="L127" s="128"/>
      <c r="M127" s="128"/>
      <c r="N127" s="128"/>
      <c r="O127" s="1143" t="s">
        <v>83</v>
      </c>
      <c r="P127" s="1143"/>
      <c r="Q127" s="1143"/>
      <c r="R127" s="1143"/>
      <c r="S127" s="1143"/>
      <c r="T127" s="1143"/>
      <c r="U127" s="1143"/>
      <c r="V127" s="1143"/>
      <c r="W127" s="1143"/>
      <c r="X127" s="1127" t="str">
        <f>入力用!X125</f>
        <v/>
      </c>
      <c r="Y127" s="1127"/>
      <c r="Z127" s="1127"/>
      <c r="AA127" s="1127"/>
      <c r="AB127" s="1127"/>
      <c r="AC127" s="1127"/>
      <c r="AD127" s="144"/>
      <c r="AE127" s="145"/>
      <c r="AF127" s="1055" t="str">
        <f>入力用!AD125</f>
        <v/>
      </c>
      <c r="AG127" s="1055"/>
      <c r="AH127" s="1055"/>
      <c r="AI127" s="1055"/>
      <c r="AJ127" s="1055"/>
      <c r="AK127" s="146"/>
      <c r="AL127" s="147"/>
    </row>
    <row r="128" spans="2:38" ht="18" customHeight="1">
      <c r="B128" s="152"/>
      <c r="C128" s="153"/>
      <c r="D128" s="153"/>
      <c r="E128" s="153"/>
      <c r="F128" s="153"/>
      <c r="G128" s="153"/>
      <c r="H128" s="153"/>
      <c r="I128" s="153"/>
      <c r="J128" s="153"/>
      <c r="K128" s="153"/>
      <c r="L128" s="153"/>
      <c r="M128" s="153"/>
      <c r="N128" s="153"/>
      <c r="O128" s="1144"/>
      <c r="P128" s="1144"/>
      <c r="Q128" s="1144"/>
      <c r="R128" s="1144"/>
      <c r="S128" s="1144"/>
      <c r="T128" s="1144"/>
      <c r="U128" s="1144"/>
      <c r="V128" s="1144"/>
      <c r="W128" s="1144"/>
      <c r="X128" s="1128"/>
      <c r="Y128" s="1128"/>
      <c r="Z128" s="1128"/>
      <c r="AA128" s="1128"/>
      <c r="AB128" s="1128"/>
      <c r="AC128" s="1128"/>
      <c r="AD128" s="159"/>
      <c r="AE128" s="160"/>
      <c r="AF128" s="1056"/>
      <c r="AG128" s="1056"/>
      <c r="AH128" s="1056"/>
      <c r="AI128" s="1056"/>
      <c r="AJ128" s="1056"/>
      <c r="AK128" s="161"/>
      <c r="AL128" s="162"/>
    </row>
    <row r="129" spans="2:36" ht="16.149999999999999" customHeight="1"/>
    <row r="130" spans="2:36" ht="16.149999999999999" customHeight="1"/>
    <row r="131" spans="2:36" ht="16.149999999999999" customHeight="1"/>
    <row r="132" spans="2:36" ht="16.149999999999999" customHeight="1"/>
    <row r="133" spans="2:36" ht="16.149999999999999" customHeight="1">
      <c r="B133" s="91" t="s">
        <v>131</v>
      </c>
    </row>
    <row r="134" spans="2:36" ht="16.149999999999999" customHeight="1">
      <c r="B134" s="91" t="s">
        <v>132</v>
      </c>
    </row>
    <row r="135" spans="2:36" ht="12" customHeight="1">
      <c r="B135" s="1188"/>
      <c r="C135" s="1189"/>
      <c r="D135" s="1189"/>
      <c r="E135" s="1189"/>
      <c r="F135" s="1189"/>
      <c r="G135" s="1189"/>
      <c r="H135" s="1189"/>
      <c r="I135" s="1189"/>
      <c r="J135" s="1189"/>
      <c r="K135" s="1189"/>
      <c r="L135" s="1189"/>
      <c r="M135" s="1189"/>
      <c r="N135" s="1189"/>
      <c r="O135" s="1189"/>
      <c r="P135" s="1189"/>
      <c r="Q135" s="1189"/>
      <c r="R135" s="1189"/>
      <c r="S135" s="1189"/>
      <c r="T135" s="1189"/>
      <c r="U135" s="1189"/>
      <c r="V135" s="1189"/>
      <c r="W135" s="1189"/>
      <c r="X135" s="1189"/>
      <c r="Y135" s="1189"/>
      <c r="Z135" s="1189"/>
      <c r="AA135" s="1189"/>
      <c r="AB135" s="1189"/>
      <c r="AC135" s="1189"/>
      <c r="AD135" s="1189"/>
      <c r="AE135" s="1189"/>
      <c r="AF135" s="1189"/>
      <c r="AG135" s="1189"/>
      <c r="AH135" s="1189"/>
      <c r="AI135" s="1189"/>
      <c r="AJ135" s="1190"/>
    </row>
    <row r="136" spans="2:36" ht="16.149999999999999" customHeight="1">
      <c r="B136" s="154"/>
      <c r="C136" s="945">
        <f>入力用!B140</f>
        <v>0</v>
      </c>
      <c r="D136" s="945"/>
      <c r="E136" s="945"/>
      <c r="F136" s="945"/>
      <c r="G136" s="945"/>
      <c r="H136" s="945"/>
      <c r="I136" s="945"/>
      <c r="J136" s="945"/>
      <c r="K136" s="945"/>
      <c r="L136" s="945"/>
      <c r="M136" s="945"/>
      <c r="N136" s="945"/>
      <c r="O136" s="945"/>
      <c r="P136" s="945"/>
      <c r="Q136" s="945"/>
      <c r="R136" s="945"/>
      <c r="S136" s="945"/>
      <c r="T136" s="945"/>
      <c r="U136" s="945"/>
      <c r="V136" s="945"/>
      <c r="W136" s="945"/>
      <c r="X136" s="945"/>
      <c r="Y136" s="945"/>
      <c r="Z136" s="945"/>
      <c r="AA136" s="945"/>
      <c r="AB136" s="945"/>
      <c r="AC136" s="945"/>
      <c r="AD136" s="945"/>
      <c r="AE136" s="945"/>
      <c r="AF136" s="945"/>
      <c r="AG136" s="945"/>
      <c r="AH136" s="945"/>
      <c r="AI136" s="945"/>
      <c r="AJ136" s="163"/>
    </row>
    <row r="137" spans="2:36" ht="16.149999999999999" customHeight="1">
      <c r="B137" s="154"/>
      <c r="C137" s="945"/>
      <c r="D137" s="945"/>
      <c r="E137" s="945"/>
      <c r="F137" s="945"/>
      <c r="G137" s="945"/>
      <c r="H137" s="945"/>
      <c r="I137" s="945"/>
      <c r="J137" s="945"/>
      <c r="K137" s="945"/>
      <c r="L137" s="945"/>
      <c r="M137" s="945"/>
      <c r="N137" s="945"/>
      <c r="O137" s="945"/>
      <c r="P137" s="945"/>
      <c r="Q137" s="945"/>
      <c r="R137" s="945"/>
      <c r="S137" s="945"/>
      <c r="T137" s="945"/>
      <c r="U137" s="945"/>
      <c r="V137" s="945"/>
      <c r="W137" s="945"/>
      <c r="X137" s="945"/>
      <c r="Y137" s="945"/>
      <c r="Z137" s="945"/>
      <c r="AA137" s="945"/>
      <c r="AB137" s="945"/>
      <c r="AC137" s="945"/>
      <c r="AD137" s="945"/>
      <c r="AE137" s="945"/>
      <c r="AF137" s="945"/>
      <c r="AG137" s="945"/>
      <c r="AH137" s="945"/>
      <c r="AI137" s="945"/>
      <c r="AJ137" s="163"/>
    </row>
    <row r="138" spans="2:36" ht="16.149999999999999" customHeight="1">
      <c r="B138" s="154"/>
      <c r="C138" s="945"/>
      <c r="D138" s="945"/>
      <c r="E138" s="945"/>
      <c r="F138" s="945"/>
      <c r="G138" s="945"/>
      <c r="H138" s="945"/>
      <c r="I138" s="945"/>
      <c r="J138" s="945"/>
      <c r="K138" s="945"/>
      <c r="L138" s="945"/>
      <c r="M138" s="945"/>
      <c r="N138" s="945"/>
      <c r="O138" s="945"/>
      <c r="P138" s="945"/>
      <c r="Q138" s="945"/>
      <c r="R138" s="945"/>
      <c r="S138" s="945"/>
      <c r="T138" s="945"/>
      <c r="U138" s="945"/>
      <c r="V138" s="945"/>
      <c r="W138" s="945"/>
      <c r="X138" s="945"/>
      <c r="Y138" s="945"/>
      <c r="Z138" s="945"/>
      <c r="AA138" s="945"/>
      <c r="AB138" s="945"/>
      <c r="AC138" s="945"/>
      <c r="AD138" s="945"/>
      <c r="AE138" s="945"/>
      <c r="AF138" s="945"/>
      <c r="AG138" s="945"/>
      <c r="AH138" s="945"/>
      <c r="AI138" s="945"/>
      <c r="AJ138" s="163"/>
    </row>
    <row r="139" spans="2:36" ht="16.149999999999999" customHeight="1">
      <c r="B139" s="154"/>
      <c r="C139" s="945"/>
      <c r="D139" s="945"/>
      <c r="E139" s="945"/>
      <c r="F139" s="945"/>
      <c r="G139" s="945"/>
      <c r="H139" s="945"/>
      <c r="I139" s="945"/>
      <c r="J139" s="945"/>
      <c r="K139" s="945"/>
      <c r="L139" s="945"/>
      <c r="M139" s="945"/>
      <c r="N139" s="945"/>
      <c r="O139" s="945"/>
      <c r="P139" s="945"/>
      <c r="Q139" s="945"/>
      <c r="R139" s="945"/>
      <c r="S139" s="945"/>
      <c r="T139" s="945"/>
      <c r="U139" s="945"/>
      <c r="V139" s="945"/>
      <c r="W139" s="945"/>
      <c r="X139" s="945"/>
      <c r="Y139" s="945"/>
      <c r="Z139" s="945"/>
      <c r="AA139" s="945"/>
      <c r="AB139" s="945"/>
      <c r="AC139" s="945"/>
      <c r="AD139" s="945"/>
      <c r="AE139" s="945"/>
      <c r="AF139" s="945"/>
      <c r="AG139" s="945"/>
      <c r="AH139" s="945"/>
      <c r="AI139" s="945"/>
      <c r="AJ139" s="163"/>
    </row>
    <row r="140" spans="2:36" ht="16.149999999999999" customHeight="1">
      <c r="B140" s="154"/>
      <c r="C140" s="945"/>
      <c r="D140" s="945"/>
      <c r="E140" s="945"/>
      <c r="F140" s="945"/>
      <c r="G140" s="945"/>
      <c r="H140" s="945"/>
      <c r="I140" s="945"/>
      <c r="J140" s="945"/>
      <c r="K140" s="945"/>
      <c r="L140" s="945"/>
      <c r="M140" s="945"/>
      <c r="N140" s="945"/>
      <c r="O140" s="945"/>
      <c r="P140" s="945"/>
      <c r="Q140" s="945"/>
      <c r="R140" s="945"/>
      <c r="S140" s="945"/>
      <c r="T140" s="945"/>
      <c r="U140" s="945"/>
      <c r="V140" s="945"/>
      <c r="W140" s="945"/>
      <c r="X140" s="945"/>
      <c r="Y140" s="945"/>
      <c r="Z140" s="945"/>
      <c r="AA140" s="945"/>
      <c r="AB140" s="945"/>
      <c r="AC140" s="945"/>
      <c r="AD140" s="945"/>
      <c r="AE140" s="945"/>
      <c r="AF140" s="945"/>
      <c r="AG140" s="945"/>
      <c r="AH140" s="945"/>
      <c r="AI140" s="945"/>
      <c r="AJ140" s="163"/>
    </row>
    <row r="141" spans="2:36" ht="16.149999999999999" customHeight="1">
      <c r="B141" s="154"/>
      <c r="C141" s="945"/>
      <c r="D141" s="945"/>
      <c r="E141" s="945"/>
      <c r="F141" s="945"/>
      <c r="G141" s="945"/>
      <c r="H141" s="945"/>
      <c r="I141" s="945"/>
      <c r="J141" s="945"/>
      <c r="K141" s="945"/>
      <c r="L141" s="945"/>
      <c r="M141" s="945"/>
      <c r="N141" s="945"/>
      <c r="O141" s="945"/>
      <c r="P141" s="945"/>
      <c r="Q141" s="945"/>
      <c r="R141" s="945"/>
      <c r="S141" s="945"/>
      <c r="T141" s="945"/>
      <c r="U141" s="945"/>
      <c r="V141" s="945"/>
      <c r="W141" s="945"/>
      <c r="X141" s="945"/>
      <c r="Y141" s="945"/>
      <c r="Z141" s="945"/>
      <c r="AA141" s="945"/>
      <c r="AB141" s="945"/>
      <c r="AC141" s="945"/>
      <c r="AD141" s="945"/>
      <c r="AE141" s="945"/>
      <c r="AF141" s="945"/>
      <c r="AG141" s="945"/>
      <c r="AH141" s="945"/>
      <c r="AI141" s="945"/>
      <c r="AJ141" s="163"/>
    </row>
    <row r="142" spans="2:36" ht="16.149999999999999" customHeight="1">
      <c r="B142" s="154"/>
      <c r="C142" s="945"/>
      <c r="D142" s="945"/>
      <c r="E142" s="945"/>
      <c r="F142" s="945"/>
      <c r="G142" s="945"/>
      <c r="H142" s="945"/>
      <c r="I142" s="945"/>
      <c r="J142" s="945"/>
      <c r="K142" s="945"/>
      <c r="L142" s="945"/>
      <c r="M142" s="945"/>
      <c r="N142" s="945"/>
      <c r="O142" s="945"/>
      <c r="P142" s="945"/>
      <c r="Q142" s="945"/>
      <c r="R142" s="945"/>
      <c r="S142" s="945"/>
      <c r="T142" s="945"/>
      <c r="U142" s="945"/>
      <c r="V142" s="945"/>
      <c r="W142" s="945"/>
      <c r="X142" s="945"/>
      <c r="Y142" s="945"/>
      <c r="Z142" s="945"/>
      <c r="AA142" s="945"/>
      <c r="AB142" s="945"/>
      <c r="AC142" s="945"/>
      <c r="AD142" s="945"/>
      <c r="AE142" s="945"/>
      <c r="AF142" s="945"/>
      <c r="AG142" s="945"/>
      <c r="AH142" s="945"/>
      <c r="AI142" s="945"/>
      <c r="AJ142" s="163"/>
    </row>
    <row r="143" spans="2:36" ht="16.149999999999999" customHeight="1">
      <c r="B143" s="154"/>
      <c r="C143" s="945"/>
      <c r="D143" s="945"/>
      <c r="E143" s="945"/>
      <c r="F143" s="945"/>
      <c r="G143" s="945"/>
      <c r="H143" s="945"/>
      <c r="I143" s="945"/>
      <c r="J143" s="945"/>
      <c r="K143" s="945"/>
      <c r="L143" s="945"/>
      <c r="M143" s="945"/>
      <c r="N143" s="945"/>
      <c r="O143" s="945"/>
      <c r="P143" s="945"/>
      <c r="Q143" s="945"/>
      <c r="R143" s="945"/>
      <c r="S143" s="945"/>
      <c r="T143" s="945"/>
      <c r="U143" s="945"/>
      <c r="V143" s="945"/>
      <c r="W143" s="945"/>
      <c r="X143" s="945"/>
      <c r="Y143" s="945"/>
      <c r="Z143" s="945"/>
      <c r="AA143" s="945"/>
      <c r="AB143" s="945"/>
      <c r="AC143" s="945"/>
      <c r="AD143" s="945"/>
      <c r="AE143" s="945"/>
      <c r="AF143" s="945"/>
      <c r="AG143" s="945"/>
      <c r="AH143" s="945"/>
      <c r="AI143" s="945"/>
      <c r="AJ143" s="163"/>
    </row>
    <row r="144" spans="2:36" ht="16.149999999999999" customHeight="1">
      <c r="B144" s="154"/>
      <c r="C144" s="945"/>
      <c r="D144" s="945"/>
      <c r="E144" s="945"/>
      <c r="F144" s="945"/>
      <c r="G144" s="945"/>
      <c r="H144" s="945"/>
      <c r="I144" s="945"/>
      <c r="J144" s="945"/>
      <c r="K144" s="945"/>
      <c r="L144" s="945"/>
      <c r="M144" s="945"/>
      <c r="N144" s="945"/>
      <c r="O144" s="945"/>
      <c r="P144" s="945"/>
      <c r="Q144" s="945"/>
      <c r="R144" s="945"/>
      <c r="S144" s="945"/>
      <c r="T144" s="945"/>
      <c r="U144" s="945"/>
      <c r="V144" s="945"/>
      <c r="W144" s="945"/>
      <c r="X144" s="945"/>
      <c r="Y144" s="945"/>
      <c r="Z144" s="945"/>
      <c r="AA144" s="945"/>
      <c r="AB144" s="945"/>
      <c r="AC144" s="945"/>
      <c r="AD144" s="945"/>
      <c r="AE144" s="945"/>
      <c r="AF144" s="945"/>
      <c r="AG144" s="945"/>
      <c r="AH144" s="945"/>
      <c r="AI144" s="945"/>
      <c r="AJ144" s="163"/>
    </row>
    <row r="145" spans="2:38" ht="16.149999999999999" customHeight="1">
      <c r="B145" s="154"/>
      <c r="C145" s="945"/>
      <c r="D145" s="945"/>
      <c r="E145" s="945"/>
      <c r="F145" s="945"/>
      <c r="G145" s="945"/>
      <c r="H145" s="945"/>
      <c r="I145" s="945"/>
      <c r="J145" s="945"/>
      <c r="K145" s="945"/>
      <c r="L145" s="945"/>
      <c r="M145" s="945"/>
      <c r="N145" s="945"/>
      <c r="O145" s="945"/>
      <c r="P145" s="945"/>
      <c r="Q145" s="945"/>
      <c r="R145" s="945"/>
      <c r="S145" s="945"/>
      <c r="T145" s="945"/>
      <c r="U145" s="945"/>
      <c r="V145" s="945"/>
      <c r="W145" s="945"/>
      <c r="X145" s="945"/>
      <c r="Y145" s="945"/>
      <c r="Z145" s="945"/>
      <c r="AA145" s="945"/>
      <c r="AB145" s="945"/>
      <c r="AC145" s="945"/>
      <c r="AD145" s="945"/>
      <c r="AE145" s="945"/>
      <c r="AF145" s="945"/>
      <c r="AG145" s="945"/>
      <c r="AH145" s="945"/>
      <c r="AI145" s="945"/>
      <c r="AJ145" s="163"/>
    </row>
    <row r="146" spans="2:38" ht="22.5" customHeight="1">
      <c r="B146" s="155"/>
      <c r="C146" s="946"/>
      <c r="D146" s="946"/>
      <c r="E146" s="946"/>
      <c r="F146" s="946"/>
      <c r="G146" s="946"/>
      <c r="H146" s="946"/>
      <c r="I146" s="946"/>
      <c r="J146" s="946"/>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164"/>
    </row>
    <row r="147" spans="2:38" ht="16.149999999999999" customHeight="1"/>
    <row r="148" spans="2:38" ht="16.149999999999999" customHeight="1">
      <c r="AG148" s="940">
        <f ca="1">NOW()</f>
        <v>44347.452191203702</v>
      </c>
      <c r="AH148" s="940"/>
      <c r="AI148" s="940"/>
      <c r="AJ148" s="940"/>
      <c r="AK148" s="940"/>
      <c r="AL148" s="940"/>
    </row>
    <row r="149" spans="2:38" ht="16.149999999999999" customHeight="1">
      <c r="AL149" s="117" t="str">
        <f>"Ver. "&amp;入力用!$BB$1</f>
        <v>Ver. 210527</v>
      </c>
    </row>
    <row r="150" spans="2:38" ht="16.149999999999999" customHeight="1"/>
    <row r="151" spans="2:38" ht="16.149999999999999" customHeight="1">
      <c r="B151" s="91" t="s">
        <v>136</v>
      </c>
    </row>
    <row r="152" spans="2:38" ht="15" customHeight="1">
      <c r="B152" s="1210"/>
      <c r="C152" s="1211"/>
      <c r="D152" s="1211"/>
      <c r="E152" s="1211"/>
      <c r="F152" s="1211"/>
      <c r="G152" s="1211"/>
      <c r="H152" s="1211"/>
      <c r="I152" s="1211"/>
      <c r="J152" s="1212"/>
      <c r="K152" s="1132">
        <f>入力用!K156</f>
        <v>42644</v>
      </c>
      <c r="L152" s="1133"/>
      <c r="M152" s="1138" t="s">
        <v>71</v>
      </c>
      <c r="N152" s="1139"/>
      <c r="O152" s="1132">
        <f>入力用!O156</f>
        <v>42826</v>
      </c>
      <c r="P152" s="1133"/>
      <c r="Q152" s="1138" t="s">
        <v>71</v>
      </c>
      <c r="R152" s="1139"/>
      <c r="S152" s="1132">
        <f>入力用!S156</f>
        <v>43191</v>
      </c>
      <c r="T152" s="1133"/>
      <c r="U152" s="1138" t="s">
        <v>71</v>
      </c>
      <c r="V152" s="1139"/>
      <c r="W152" s="1132">
        <f>入力用!W156</f>
        <v>43556</v>
      </c>
      <c r="X152" s="1133"/>
      <c r="Y152" s="1138" t="s">
        <v>71</v>
      </c>
      <c r="Z152" s="1139"/>
      <c r="AA152" s="1132">
        <f>入力用!AA156</f>
        <v>43922</v>
      </c>
      <c r="AB152" s="1133"/>
      <c r="AC152" s="1138" t="s">
        <v>71</v>
      </c>
      <c r="AD152" s="1139"/>
      <c r="AE152" s="1057" t="s">
        <v>137</v>
      </c>
      <c r="AF152" s="1057"/>
      <c r="AG152" s="1057"/>
      <c r="AH152" s="1057"/>
      <c r="AI152" s="1057"/>
      <c r="AJ152" s="1058"/>
      <c r="AK152" s="165"/>
    </row>
    <row r="153" spans="2:38" ht="15" customHeight="1">
      <c r="B153" s="1213"/>
      <c r="C153" s="1214"/>
      <c r="D153" s="1214"/>
      <c r="E153" s="1214"/>
      <c r="F153" s="1214"/>
      <c r="G153" s="1214"/>
      <c r="H153" s="1214"/>
      <c r="I153" s="1214"/>
      <c r="J153" s="1215"/>
      <c r="K153" s="1134"/>
      <c r="L153" s="1135"/>
      <c r="M153" s="1066"/>
      <c r="N153" s="1140"/>
      <c r="O153" s="1134"/>
      <c r="P153" s="1135"/>
      <c r="Q153" s="1066"/>
      <c r="R153" s="1140"/>
      <c r="S153" s="1134"/>
      <c r="T153" s="1135"/>
      <c r="U153" s="1066"/>
      <c r="V153" s="1140"/>
      <c r="W153" s="1134"/>
      <c r="X153" s="1135"/>
      <c r="Y153" s="1066"/>
      <c r="Z153" s="1140"/>
      <c r="AA153" s="1134"/>
      <c r="AB153" s="1135"/>
      <c r="AC153" s="1066"/>
      <c r="AD153" s="1140"/>
      <c r="AE153" s="929"/>
      <c r="AF153" s="929"/>
      <c r="AG153" s="929"/>
      <c r="AH153" s="929"/>
      <c r="AI153" s="929"/>
      <c r="AJ153" s="1059"/>
      <c r="AK153" s="165"/>
    </row>
    <row r="154" spans="2:38" ht="15" customHeight="1">
      <c r="B154" s="1216"/>
      <c r="C154" s="1217"/>
      <c r="D154" s="1217"/>
      <c r="E154" s="1217"/>
      <c r="F154" s="1217"/>
      <c r="G154" s="1217"/>
      <c r="H154" s="1217"/>
      <c r="I154" s="1217"/>
      <c r="J154" s="1218"/>
      <c r="K154" s="1136"/>
      <c r="L154" s="1137"/>
      <c r="M154" s="1141"/>
      <c r="N154" s="1142"/>
      <c r="O154" s="1136"/>
      <c r="P154" s="1137"/>
      <c r="Q154" s="1141"/>
      <c r="R154" s="1142"/>
      <c r="S154" s="1136"/>
      <c r="T154" s="1137"/>
      <c r="U154" s="1141"/>
      <c r="V154" s="1142"/>
      <c r="W154" s="1136"/>
      <c r="X154" s="1137"/>
      <c r="Y154" s="1141"/>
      <c r="Z154" s="1142"/>
      <c r="AA154" s="1136"/>
      <c r="AB154" s="1137"/>
      <c r="AC154" s="1141"/>
      <c r="AD154" s="1142"/>
      <c r="AE154" s="1060"/>
      <c r="AF154" s="1060"/>
      <c r="AG154" s="1060"/>
      <c r="AH154" s="1060"/>
      <c r="AI154" s="1060"/>
      <c r="AJ154" s="1061"/>
      <c r="AK154" s="165"/>
    </row>
    <row r="155" spans="2:38" ht="15" customHeight="1">
      <c r="B155" s="992" t="s">
        <v>224</v>
      </c>
      <c r="C155" s="992"/>
      <c r="D155" s="992"/>
      <c r="E155" s="992"/>
      <c r="F155" s="992"/>
      <c r="G155" s="1009" t="s">
        <v>138</v>
      </c>
      <c r="H155" s="983"/>
      <c r="I155" s="983"/>
      <c r="J155" s="984"/>
      <c r="K155" s="931" t="str">
        <f>入力用!K161</f>
        <v/>
      </c>
      <c r="L155" s="932"/>
      <c r="M155" s="932"/>
      <c r="N155" s="933"/>
      <c r="O155" s="931" t="str">
        <f>入力用!O161</f>
        <v/>
      </c>
      <c r="P155" s="932"/>
      <c r="Q155" s="932"/>
      <c r="R155" s="933"/>
      <c r="S155" s="931" t="str">
        <f>入力用!S161</f>
        <v/>
      </c>
      <c r="T155" s="932"/>
      <c r="U155" s="932"/>
      <c r="V155" s="933"/>
      <c r="W155" s="931" t="str">
        <f>入力用!W161</f>
        <v/>
      </c>
      <c r="X155" s="932"/>
      <c r="Y155" s="932"/>
      <c r="Z155" s="933"/>
      <c r="AA155" s="931" t="str">
        <f>入力用!AA161</f>
        <v/>
      </c>
      <c r="AB155" s="932"/>
      <c r="AC155" s="932"/>
      <c r="AD155" s="933"/>
      <c r="AE155" s="926"/>
      <c r="AF155" s="927"/>
      <c r="AG155" s="927"/>
      <c r="AH155" s="927"/>
      <c r="AI155" s="927"/>
      <c r="AJ155" s="928"/>
    </row>
    <row r="156" spans="2:38" ht="15" customHeight="1">
      <c r="B156" s="992"/>
      <c r="C156" s="992"/>
      <c r="D156" s="992"/>
      <c r="E156" s="992"/>
      <c r="F156" s="992"/>
      <c r="G156" s="1010"/>
      <c r="H156" s="929"/>
      <c r="I156" s="929"/>
      <c r="J156" s="930"/>
      <c r="K156" s="934"/>
      <c r="L156" s="935"/>
      <c r="M156" s="935"/>
      <c r="N156" s="936"/>
      <c r="O156" s="934"/>
      <c r="P156" s="935"/>
      <c r="Q156" s="935"/>
      <c r="R156" s="936"/>
      <c r="S156" s="934"/>
      <c r="T156" s="935"/>
      <c r="U156" s="935"/>
      <c r="V156" s="936"/>
      <c r="W156" s="934"/>
      <c r="X156" s="935"/>
      <c r="Y156" s="935"/>
      <c r="Z156" s="936"/>
      <c r="AA156" s="934"/>
      <c r="AB156" s="935"/>
      <c r="AC156" s="935"/>
      <c r="AD156" s="936"/>
      <c r="AE156" s="926"/>
      <c r="AF156" s="927"/>
      <c r="AG156" s="927"/>
      <c r="AH156" s="927"/>
      <c r="AI156" s="927"/>
      <c r="AJ156" s="928"/>
    </row>
    <row r="157" spans="2:38" ht="15" customHeight="1">
      <c r="B157" s="992"/>
      <c r="C157" s="992"/>
      <c r="D157" s="992"/>
      <c r="E157" s="992"/>
      <c r="F157" s="992"/>
      <c r="G157" s="1003"/>
      <c r="H157" s="908"/>
      <c r="I157" s="908"/>
      <c r="J157" s="909"/>
      <c r="K157" s="937"/>
      <c r="L157" s="938"/>
      <c r="M157" s="938"/>
      <c r="N157" s="939"/>
      <c r="O157" s="937"/>
      <c r="P157" s="938"/>
      <c r="Q157" s="938"/>
      <c r="R157" s="939"/>
      <c r="S157" s="937"/>
      <c r="T157" s="938"/>
      <c r="U157" s="938"/>
      <c r="V157" s="939"/>
      <c r="W157" s="937"/>
      <c r="X157" s="938"/>
      <c r="Y157" s="938"/>
      <c r="Z157" s="939"/>
      <c r="AA157" s="937"/>
      <c r="AB157" s="938"/>
      <c r="AC157" s="938"/>
      <c r="AD157" s="939"/>
      <c r="AE157" s="926"/>
      <c r="AF157" s="927"/>
      <c r="AG157" s="927"/>
      <c r="AH157" s="927"/>
      <c r="AI157" s="927"/>
      <c r="AJ157" s="928"/>
    </row>
    <row r="158" spans="2:38" ht="15" customHeight="1">
      <c r="B158" s="992"/>
      <c r="C158" s="992"/>
      <c r="D158" s="992"/>
      <c r="E158" s="992"/>
      <c r="F158" s="992"/>
      <c r="G158" s="1002" t="s">
        <v>142</v>
      </c>
      <c r="H158" s="906"/>
      <c r="I158" s="906"/>
      <c r="J158" s="907"/>
      <c r="K158" s="912"/>
      <c r="L158" s="913"/>
      <c r="M158" s="913"/>
      <c r="N158" s="914"/>
      <c r="O158" s="156" t="s">
        <v>143</v>
      </c>
      <c r="P158" s="157"/>
      <c r="Q158" s="157"/>
      <c r="R158" s="158"/>
      <c r="S158" s="156" t="s">
        <v>144</v>
      </c>
      <c r="T158" s="157"/>
      <c r="U158" s="157"/>
      <c r="V158" s="158"/>
      <c r="W158" s="156" t="s">
        <v>145</v>
      </c>
      <c r="X158" s="157"/>
      <c r="Y158" s="157"/>
      <c r="Z158" s="158"/>
      <c r="AA158" s="156" t="s">
        <v>146</v>
      </c>
      <c r="AB158" s="157"/>
      <c r="AC158" s="157"/>
      <c r="AD158" s="158"/>
      <c r="AE158" s="870" t="str">
        <f>入力用!AE162</f>
        <v/>
      </c>
      <c r="AF158" s="870"/>
      <c r="AG158" s="870"/>
      <c r="AH158" s="870"/>
      <c r="AI158" s="870"/>
      <c r="AJ158" s="871"/>
    </row>
    <row r="159" spans="2:38" ht="15" customHeight="1" thickTop="1" thickBot="1">
      <c r="B159" s="992"/>
      <c r="C159" s="992"/>
      <c r="D159" s="992"/>
      <c r="E159" s="992"/>
      <c r="F159" s="992"/>
      <c r="G159" s="1003"/>
      <c r="H159" s="908"/>
      <c r="I159" s="908"/>
      <c r="J159" s="909"/>
      <c r="K159" s="915"/>
      <c r="L159" s="916"/>
      <c r="M159" s="916"/>
      <c r="N159" s="917"/>
      <c r="O159" s="876" t="str">
        <f>入力用!O163</f>
        <v/>
      </c>
      <c r="P159" s="877"/>
      <c r="Q159" s="877"/>
      <c r="R159" s="878"/>
      <c r="S159" s="876" t="str">
        <f>入力用!S163</f>
        <v/>
      </c>
      <c r="T159" s="877"/>
      <c r="U159" s="877"/>
      <c r="V159" s="878"/>
      <c r="W159" s="876" t="str">
        <f>入力用!W163</f>
        <v/>
      </c>
      <c r="X159" s="877"/>
      <c r="Y159" s="877"/>
      <c r="Z159" s="878"/>
      <c r="AA159" s="876" t="str">
        <f>入力用!AA163</f>
        <v/>
      </c>
      <c r="AB159" s="877"/>
      <c r="AC159" s="877"/>
      <c r="AD159" s="878"/>
      <c r="AE159" s="872"/>
      <c r="AF159" s="872"/>
      <c r="AG159" s="872"/>
      <c r="AH159" s="872"/>
      <c r="AI159" s="872"/>
      <c r="AJ159" s="873"/>
    </row>
    <row r="160" spans="2:38" ht="15" hidden="1" customHeight="1">
      <c r="B160" s="992"/>
      <c r="C160" s="992"/>
      <c r="D160" s="992"/>
      <c r="E160" s="992"/>
      <c r="F160" s="992"/>
      <c r="G160" s="1003"/>
      <c r="H160" s="908"/>
      <c r="I160" s="908"/>
      <c r="J160" s="909"/>
      <c r="K160" s="915"/>
      <c r="L160" s="916"/>
      <c r="M160" s="916"/>
      <c r="N160" s="917"/>
      <c r="O160" s="876"/>
      <c r="P160" s="877"/>
      <c r="Q160" s="877"/>
      <c r="R160" s="878"/>
      <c r="S160" s="876"/>
      <c r="T160" s="877"/>
      <c r="U160" s="877"/>
      <c r="V160" s="878"/>
      <c r="W160" s="876"/>
      <c r="X160" s="877"/>
      <c r="Y160" s="877"/>
      <c r="Z160" s="878"/>
      <c r="AA160" s="876"/>
      <c r="AB160" s="877"/>
      <c r="AC160" s="877"/>
      <c r="AD160" s="878"/>
      <c r="AE160" s="872"/>
      <c r="AF160" s="872"/>
      <c r="AG160" s="872"/>
      <c r="AH160" s="872"/>
      <c r="AI160" s="872"/>
      <c r="AJ160" s="873"/>
    </row>
    <row r="161" spans="2:36" ht="15" hidden="1" customHeight="1">
      <c r="B161" s="992"/>
      <c r="C161" s="992"/>
      <c r="D161" s="992"/>
      <c r="E161" s="992"/>
      <c r="F161" s="992"/>
      <c r="G161" s="1003"/>
      <c r="H161" s="908"/>
      <c r="I161" s="908"/>
      <c r="J161" s="909"/>
      <c r="K161" s="915"/>
      <c r="L161" s="916"/>
      <c r="M161" s="916"/>
      <c r="N161" s="917"/>
      <c r="O161" s="876"/>
      <c r="P161" s="877"/>
      <c r="Q161" s="877"/>
      <c r="R161" s="878"/>
      <c r="S161" s="876"/>
      <c r="T161" s="877"/>
      <c r="U161" s="877"/>
      <c r="V161" s="878"/>
      <c r="W161" s="876"/>
      <c r="X161" s="877"/>
      <c r="Y161" s="877"/>
      <c r="Z161" s="878"/>
      <c r="AA161" s="876"/>
      <c r="AB161" s="877"/>
      <c r="AC161" s="877"/>
      <c r="AD161" s="878"/>
      <c r="AE161" s="872"/>
      <c r="AF161" s="872"/>
      <c r="AG161" s="872"/>
      <c r="AH161" s="872"/>
      <c r="AI161" s="872"/>
      <c r="AJ161" s="873"/>
    </row>
    <row r="162" spans="2:36" ht="15" customHeight="1" thickTop="1" thickBot="1">
      <c r="B162" s="992"/>
      <c r="C162" s="992"/>
      <c r="D162" s="992"/>
      <c r="E162" s="992"/>
      <c r="F162" s="992"/>
      <c r="G162" s="1003"/>
      <c r="H162" s="908"/>
      <c r="I162" s="908"/>
      <c r="J162" s="909"/>
      <c r="K162" s="915"/>
      <c r="L162" s="916"/>
      <c r="M162" s="916"/>
      <c r="N162" s="917"/>
      <c r="O162" s="876"/>
      <c r="P162" s="877"/>
      <c r="Q162" s="877"/>
      <c r="R162" s="878"/>
      <c r="S162" s="876"/>
      <c r="T162" s="877"/>
      <c r="U162" s="877"/>
      <c r="V162" s="878"/>
      <c r="W162" s="876"/>
      <c r="X162" s="877"/>
      <c r="Y162" s="877"/>
      <c r="Z162" s="878"/>
      <c r="AA162" s="876"/>
      <c r="AB162" s="877"/>
      <c r="AC162" s="877"/>
      <c r="AD162" s="878"/>
      <c r="AE162" s="872"/>
      <c r="AF162" s="872"/>
      <c r="AG162" s="872"/>
      <c r="AH162" s="872"/>
      <c r="AI162" s="872"/>
      <c r="AJ162" s="873"/>
    </row>
    <row r="163" spans="2:36" ht="15" customHeight="1" thickTop="1" thickBot="1">
      <c r="B163" s="994"/>
      <c r="C163" s="987" t="s">
        <v>225</v>
      </c>
      <c r="D163" s="987"/>
      <c r="E163" s="987"/>
      <c r="F163" s="988"/>
      <c r="G163" s="983" t="s">
        <v>138</v>
      </c>
      <c r="H163" s="983"/>
      <c r="I163" s="983"/>
      <c r="J163" s="984"/>
      <c r="K163" s="931" t="str">
        <f>入力用!K169</f>
        <v/>
      </c>
      <c r="L163" s="932"/>
      <c r="M163" s="932"/>
      <c r="N163" s="933"/>
      <c r="O163" s="931" t="str">
        <f>入力用!O169</f>
        <v/>
      </c>
      <c r="P163" s="932"/>
      <c r="Q163" s="932"/>
      <c r="R163" s="933"/>
      <c r="S163" s="931" t="str">
        <f>入力用!S169</f>
        <v/>
      </c>
      <c r="T163" s="932"/>
      <c r="U163" s="932"/>
      <c r="V163" s="933"/>
      <c r="W163" s="931" t="str">
        <f>入力用!W169</f>
        <v/>
      </c>
      <c r="X163" s="932"/>
      <c r="Y163" s="932"/>
      <c r="Z163" s="933"/>
      <c r="AA163" s="931" t="str">
        <f>入力用!AA169</f>
        <v/>
      </c>
      <c r="AB163" s="932"/>
      <c r="AC163" s="932"/>
      <c r="AD163" s="933"/>
      <c r="AE163" s="997"/>
      <c r="AF163" s="998"/>
      <c r="AG163" s="998"/>
      <c r="AH163" s="998"/>
      <c r="AI163" s="998"/>
      <c r="AJ163" s="999"/>
    </row>
    <row r="164" spans="2:36" ht="15" customHeight="1">
      <c r="B164" s="881"/>
      <c r="C164" s="987"/>
      <c r="D164" s="987"/>
      <c r="E164" s="987"/>
      <c r="F164" s="988"/>
      <c r="G164" s="929"/>
      <c r="H164" s="929"/>
      <c r="I164" s="929"/>
      <c r="J164" s="930"/>
      <c r="K164" s="934"/>
      <c r="L164" s="935"/>
      <c r="M164" s="935"/>
      <c r="N164" s="936"/>
      <c r="O164" s="934"/>
      <c r="P164" s="935"/>
      <c r="Q164" s="935"/>
      <c r="R164" s="936"/>
      <c r="S164" s="934"/>
      <c r="T164" s="935"/>
      <c r="U164" s="935"/>
      <c r="V164" s="936"/>
      <c r="W164" s="934"/>
      <c r="X164" s="935"/>
      <c r="Y164" s="935"/>
      <c r="Z164" s="936"/>
      <c r="AA164" s="934"/>
      <c r="AB164" s="935"/>
      <c r="AC164" s="935"/>
      <c r="AD164" s="936"/>
      <c r="AE164" s="926"/>
      <c r="AF164" s="927"/>
      <c r="AG164" s="927"/>
      <c r="AH164" s="927"/>
      <c r="AI164" s="927"/>
      <c r="AJ164" s="928"/>
    </row>
    <row r="165" spans="2:36" ht="15" customHeight="1">
      <c r="B165" s="881"/>
      <c r="C165" s="987"/>
      <c r="D165" s="987"/>
      <c r="E165" s="987"/>
      <c r="F165" s="988"/>
      <c r="G165" s="908"/>
      <c r="H165" s="908"/>
      <c r="I165" s="908"/>
      <c r="J165" s="909"/>
      <c r="K165" s="937"/>
      <c r="L165" s="938"/>
      <c r="M165" s="938"/>
      <c r="N165" s="939"/>
      <c r="O165" s="937"/>
      <c r="P165" s="938"/>
      <c r="Q165" s="938"/>
      <c r="R165" s="939"/>
      <c r="S165" s="937"/>
      <c r="T165" s="938"/>
      <c r="U165" s="938"/>
      <c r="V165" s="939"/>
      <c r="W165" s="937"/>
      <c r="X165" s="938"/>
      <c r="Y165" s="938"/>
      <c r="Z165" s="939"/>
      <c r="AA165" s="937"/>
      <c r="AB165" s="938"/>
      <c r="AC165" s="938"/>
      <c r="AD165" s="939"/>
      <c r="AE165" s="926"/>
      <c r="AF165" s="927"/>
      <c r="AG165" s="927"/>
      <c r="AH165" s="927"/>
      <c r="AI165" s="927"/>
      <c r="AJ165" s="928"/>
    </row>
    <row r="166" spans="2:36" ht="15" customHeight="1">
      <c r="B166" s="881"/>
      <c r="C166" s="987"/>
      <c r="D166" s="987"/>
      <c r="E166" s="987"/>
      <c r="F166" s="988"/>
      <c r="G166" s="905" t="s">
        <v>142</v>
      </c>
      <c r="H166" s="906"/>
      <c r="I166" s="906"/>
      <c r="J166" s="907"/>
      <c r="K166" s="912"/>
      <c r="L166" s="913"/>
      <c r="M166" s="913"/>
      <c r="N166" s="914"/>
      <c r="O166" s="156" t="s">
        <v>143</v>
      </c>
      <c r="P166" s="157"/>
      <c r="Q166" s="157"/>
      <c r="R166" s="158"/>
      <c r="S166" s="156" t="s">
        <v>144</v>
      </c>
      <c r="T166" s="157"/>
      <c r="U166" s="157"/>
      <c r="V166" s="158"/>
      <c r="W166" s="156" t="s">
        <v>145</v>
      </c>
      <c r="X166" s="157"/>
      <c r="Y166" s="157"/>
      <c r="Z166" s="158"/>
      <c r="AA166" s="156" t="s">
        <v>146</v>
      </c>
      <c r="AB166" s="157"/>
      <c r="AC166" s="157"/>
      <c r="AD166" s="158"/>
      <c r="AE166" s="870" t="str">
        <f>入力用!AE170</f>
        <v/>
      </c>
      <c r="AF166" s="870"/>
      <c r="AG166" s="870"/>
      <c r="AH166" s="870"/>
      <c r="AI166" s="870"/>
      <c r="AJ166" s="871"/>
    </row>
    <row r="167" spans="2:36" ht="15" customHeight="1" thickTop="1" thickBot="1">
      <c r="B167" s="881"/>
      <c r="C167" s="987"/>
      <c r="D167" s="987"/>
      <c r="E167" s="987"/>
      <c r="F167" s="988"/>
      <c r="G167" s="908"/>
      <c r="H167" s="908"/>
      <c r="I167" s="908"/>
      <c r="J167" s="909"/>
      <c r="K167" s="915"/>
      <c r="L167" s="916"/>
      <c r="M167" s="916"/>
      <c r="N167" s="917"/>
      <c r="O167" s="876" t="str">
        <f>入力用!O171</f>
        <v/>
      </c>
      <c r="P167" s="877"/>
      <c r="Q167" s="877"/>
      <c r="R167" s="878"/>
      <c r="S167" s="876" t="str">
        <f>入力用!S171</f>
        <v/>
      </c>
      <c r="T167" s="877"/>
      <c r="U167" s="877"/>
      <c r="V167" s="878"/>
      <c r="W167" s="876" t="str">
        <f>入力用!W171</f>
        <v/>
      </c>
      <c r="X167" s="877"/>
      <c r="Y167" s="877"/>
      <c r="Z167" s="878"/>
      <c r="AA167" s="876" t="str">
        <f>入力用!AA171</f>
        <v/>
      </c>
      <c r="AB167" s="877"/>
      <c r="AC167" s="877"/>
      <c r="AD167" s="878"/>
      <c r="AE167" s="872"/>
      <c r="AF167" s="872"/>
      <c r="AG167" s="872"/>
      <c r="AH167" s="872"/>
      <c r="AI167" s="872"/>
      <c r="AJ167" s="873"/>
    </row>
    <row r="168" spans="2:36" ht="15" hidden="1" customHeight="1">
      <c r="B168" s="881"/>
      <c r="C168" s="987"/>
      <c r="D168" s="987"/>
      <c r="E168" s="987"/>
      <c r="F168" s="988"/>
      <c r="G168" s="908"/>
      <c r="H168" s="908"/>
      <c r="I168" s="908"/>
      <c r="J168" s="909"/>
      <c r="K168" s="915"/>
      <c r="L168" s="916"/>
      <c r="M168" s="916"/>
      <c r="N168" s="917"/>
      <c r="O168" s="876"/>
      <c r="P168" s="877"/>
      <c r="Q168" s="877"/>
      <c r="R168" s="878"/>
      <c r="S168" s="876"/>
      <c r="T168" s="877"/>
      <c r="U168" s="877"/>
      <c r="V168" s="878"/>
      <c r="W168" s="876"/>
      <c r="X168" s="877"/>
      <c r="Y168" s="877"/>
      <c r="Z168" s="878"/>
      <c r="AA168" s="876"/>
      <c r="AB168" s="877"/>
      <c r="AC168" s="877"/>
      <c r="AD168" s="878"/>
      <c r="AE168" s="872"/>
      <c r="AF168" s="872"/>
      <c r="AG168" s="872"/>
      <c r="AH168" s="872"/>
      <c r="AI168" s="872"/>
      <c r="AJ168" s="873"/>
    </row>
    <row r="169" spans="2:36" ht="15" hidden="1" customHeight="1">
      <c r="B169" s="881"/>
      <c r="C169" s="987"/>
      <c r="D169" s="987"/>
      <c r="E169" s="987"/>
      <c r="F169" s="988"/>
      <c r="G169" s="908"/>
      <c r="H169" s="908"/>
      <c r="I169" s="908"/>
      <c r="J169" s="909"/>
      <c r="K169" s="915"/>
      <c r="L169" s="916"/>
      <c r="M169" s="916"/>
      <c r="N169" s="917"/>
      <c r="O169" s="876"/>
      <c r="P169" s="877"/>
      <c r="Q169" s="877"/>
      <c r="R169" s="878"/>
      <c r="S169" s="876"/>
      <c r="T169" s="877"/>
      <c r="U169" s="877"/>
      <c r="V169" s="878"/>
      <c r="W169" s="876"/>
      <c r="X169" s="877"/>
      <c r="Y169" s="877"/>
      <c r="Z169" s="878"/>
      <c r="AA169" s="876"/>
      <c r="AB169" s="877"/>
      <c r="AC169" s="877"/>
      <c r="AD169" s="878"/>
      <c r="AE169" s="872"/>
      <c r="AF169" s="872"/>
      <c r="AG169" s="872"/>
      <c r="AH169" s="872"/>
      <c r="AI169" s="872"/>
      <c r="AJ169" s="873"/>
    </row>
    <row r="170" spans="2:36" ht="15" customHeight="1" thickTop="1" thickBot="1">
      <c r="B170" s="881"/>
      <c r="C170" s="987"/>
      <c r="D170" s="987"/>
      <c r="E170" s="987"/>
      <c r="F170" s="988"/>
      <c r="G170" s="985"/>
      <c r="H170" s="985"/>
      <c r="I170" s="985"/>
      <c r="J170" s="986"/>
      <c r="K170" s="989"/>
      <c r="L170" s="990"/>
      <c r="M170" s="990"/>
      <c r="N170" s="991"/>
      <c r="O170" s="876"/>
      <c r="P170" s="877"/>
      <c r="Q170" s="877"/>
      <c r="R170" s="878"/>
      <c r="S170" s="876"/>
      <c r="T170" s="877"/>
      <c r="U170" s="877"/>
      <c r="V170" s="878"/>
      <c r="W170" s="876"/>
      <c r="X170" s="877"/>
      <c r="Y170" s="877"/>
      <c r="Z170" s="878"/>
      <c r="AA170" s="876"/>
      <c r="AB170" s="877"/>
      <c r="AC170" s="877"/>
      <c r="AD170" s="878"/>
      <c r="AE170" s="874"/>
      <c r="AF170" s="874"/>
      <c r="AG170" s="874"/>
      <c r="AH170" s="874"/>
      <c r="AI170" s="874"/>
      <c r="AJ170" s="875"/>
    </row>
    <row r="171" spans="2:36" ht="15" customHeight="1" thickTop="1" thickBot="1">
      <c r="B171" s="1006"/>
      <c r="C171" s="987" t="s">
        <v>226</v>
      </c>
      <c r="D171" s="987"/>
      <c r="E171" s="987"/>
      <c r="F171" s="988"/>
      <c r="G171" s="983" t="s">
        <v>138</v>
      </c>
      <c r="H171" s="983"/>
      <c r="I171" s="983"/>
      <c r="J171" s="984"/>
      <c r="K171" s="931" t="str">
        <f>入力用!K177</f>
        <v/>
      </c>
      <c r="L171" s="932"/>
      <c r="M171" s="932"/>
      <c r="N171" s="933"/>
      <c r="O171" s="931" t="str">
        <f>入力用!O177</f>
        <v/>
      </c>
      <c r="P171" s="932"/>
      <c r="Q171" s="932"/>
      <c r="R171" s="933"/>
      <c r="S171" s="931" t="str">
        <f>入力用!S177</f>
        <v/>
      </c>
      <c r="T171" s="932"/>
      <c r="U171" s="932"/>
      <c r="V171" s="933"/>
      <c r="W171" s="931" t="str">
        <f>入力用!W177</f>
        <v/>
      </c>
      <c r="X171" s="932"/>
      <c r="Y171" s="932"/>
      <c r="Z171" s="933"/>
      <c r="AA171" s="931" t="str">
        <f>入力用!AA177</f>
        <v/>
      </c>
      <c r="AB171" s="932"/>
      <c r="AC171" s="932"/>
      <c r="AD171" s="933"/>
      <c r="AE171" s="997"/>
      <c r="AF171" s="998"/>
      <c r="AG171" s="998"/>
      <c r="AH171" s="998"/>
      <c r="AI171" s="998"/>
      <c r="AJ171" s="999"/>
    </row>
    <row r="172" spans="2:36" ht="15" customHeight="1">
      <c r="B172" s="1007"/>
      <c r="C172" s="987"/>
      <c r="D172" s="987"/>
      <c r="E172" s="987"/>
      <c r="F172" s="988"/>
      <c r="G172" s="929"/>
      <c r="H172" s="929"/>
      <c r="I172" s="929"/>
      <c r="J172" s="930"/>
      <c r="K172" s="934"/>
      <c r="L172" s="935"/>
      <c r="M172" s="935"/>
      <c r="N172" s="936"/>
      <c r="O172" s="934"/>
      <c r="P172" s="935"/>
      <c r="Q172" s="935"/>
      <c r="R172" s="936"/>
      <c r="S172" s="934"/>
      <c r="T172" s="935"/>
      <c r="U172" s="935"/>
      <c r="V172" s="936"/>
      <c r="W172" s="934"/>
      <c r="X172" s="935"/>
      <c r="Y172" s="935"/>
      <c r="Z172" s="936"/>
      <c r="AA172" s="934"/>
      <c r="AB172" s="935"/>
      <c r="AC172" s="935"/>
      <c r="AD172" s="936"/>
      <c r="AE172" s="926"/>
      <c r="AF172" s="927"/>
      <c r="AG172" s="927"/>
      <c r="AH172" s="927"/>
      <c r="AI172" s="927"/>
      <c r="AJ172" s="928"/>
    </row>
    <row r="173" spans="2:36" ht="15" customHeight="1">
      <c r="B173" s="1007"/>
      <c r="C173" s="987"/>
      <c r="D173" s="987"/>
      <c r="E173" s="987"/>
      <c r="F173" s="988"/>
      <c r="G173" s="908"/>
      <c r="H173" s="908"/>
      <c r="I173" s="908"/>
      <c r="J173" s="909"/>
      <c r="K173" s="937"/>
      <c r="L173" s="938"/>
      <c r="M173" s="938"/>
      <c r="N173" s="939"/>
      <c r="O173" s="937"/>
      <c r="P173" s="938"/>
      <c r="Q173" s="938"/>
      <c r="R173" s="939"/>
      <c r="S173" s="937"/>
      <c r="T173" s="938"/>
      <c r="U173" s="938"/>
      <c r="V173" s="939"/>
      <c r="W173" s="937"/>
      <c r="X173" s="938"/>
      <c r="Y173" s="938"/>
      <c r="Z173" s="939"/>
      <c r="AA173" s="937"/>
      <c r="AB173" s="938"/>
      <c r="AC173" s="938"/>
      <c r="AD173" s="939"/>
      <c r="AE173" s="926"/>
      <c r="AF173" s="927"/>
      <c r="AG173" s="927"/>
      <c r="AH173" s="927"/>
      <c r="AI173" s="927"/>
      <c r="AJ173" s="928"/>
    </row>
    <row r="174" spans="2:36" ht="15" customHeight="1">
      <c r="B174" s="1007"/>
      <c r="C174" s="987"/>
      <c r="D174" s="987"/>
      <c r="E174" s="987"/>
      <c r="F174" s="988"/>
      <c r="G174" s="905" t="s">
        <v>142</v>
      </c>
      <c r="H174" s="906"/>
      <c r="I174" s="906"/>
      <c r="J174" s="907"/>
      <c r="K174" s="912"/>
      <c r="L174" s="913"/>
      <c r="M174" s="913"/>
      <c r="N174" s="914"/>
      <c r="O174" s="156" t="s">
        <v>143</v>
      </c>
      <c r="P174" s="157"/>
      <c r="Q174" s="157"/>
      <c r="R174" s="158"/>
      <c r="S174" s="156" t="s">
        <v>144</v>
      </c>
      <c r="T174" s="157"/>
      <c r="U174" s="157"/>
      <c r="V174" s="158"/>
      <c r="W174" s="156" t="s">
        <v>145</v>
      </c>
      <c r="X174" s="157"/>
      <c r="Y174" s="157"/>
      <c r="Z174" s="158"/>
      <c r="AA174" s="156" t="s">
        <v>146</v>
      </c>
      <c r="AB174" s="157"/>
      <c r="AC174" s="157"/>
      <c r="AD174" s="158"/>
      <c r="AE174" s="870" t="str">
        <f>入力用!AE178</f>
        <v/>
      </c>
      <c r="AF174" s="870"/>
      <c r="AG174" s="870"/>
      <c r="AH174" s="870"/>
      <c r="AI174" s="870"/>
      <c r="AJ174" s="871"/>
    </row>
    <row r="175" spans="2:36" ht="15" customHeight="1" thickTop="1" thickBot="1">
      <c r="B175" s="1007"/>
      <c r="C175" s="987"/>
      <c r="D175" s="987"/>
      <c r="E175" s="987"/>
      <c r="F175" s="988"/>
      <c r="G175" s="908"/>
      <c r="H175" s="908"/>
      <c r="I175" s="908"/>
      <c r="J175" s="909"/>
      <c r="K175" s="915"/>
      <c r="L175" s="916"/>
      <c r="M175" s="916"/>
      <c r="N175" s="917"/>
      <c r="O175" s="876" t="str">
        <f>入力用!O179</f>
        <v/>
      </c>
      <c r="P175" s="877"/>
      <c r="Q175" s="877"/>
      <c r="R175" s="878"/>
      <c r="S175" s="876" t="str">
        <f>入力用!S179</f>
        <v/>
      </c>
      <c r="T175" s="877"/>
      <c r="U175" s="877"/>
      <c r="V175" s="878"/>
      <c r="W175" s="876" t="str">
        <f>入力用!W179</f>
        <v/>
      </c>
      <c r="X175" s="877"/>
      <c r="Y175" s="877"/>
      <c r="Z175" s="878"/>
      <c r="AA175" s="876" t="str">
        <f>入力用!AA179</f>
        <v/>
      </c>
      <c r="AB175" s="877"/>
      <c r="AC175" s="877"/>
      <c r="AD175" s="878"/>
      <c r="AE175" s="872"/>
      <c r="AF175" s="872"/>
      <c r="AG175" s="872"/>
      <c r="AH175" s="872"/>
      <c r="AI175" s="872"/>
      <c r="AJ175" s="873"/>
    </row>
    <row r="176" spans="2:36" ht="15" hidden="1" customHeight="1">
      <c r="B176" s="1007"/>
      <c r="C176" s="987"/>
      <c r="D176" s="987"/>
      <c r="E176" s="987"/>
      <c r="F176" s="988"/>
      <c r="G176" s="908"/>
      <c r="H176" s="908"/>
      <c r="I176" s="908"/>
      <c r="J176" s="909"/>
      <c r="K176" s="915"/>
      <c r="L176" s="916"/>
      <c r="M176" s="916"/>
      <c r="N176" s="917"/>
      <c r="O176" s="876"/>
      <c r="P176" s="877"/>
      <c r="Q176" s="877"/>
      <c r="R176" s="878"/>
      <c r="S176" s="876"/>
      <c r="T176" s="877"/>
      <c r="U176" s="877"/>
      <c r="V176" s="878"/>
      <c r="W176" s="876"/>
      <c r="X176" s="877"/>
      <c r="Y176" s="877"/>
      <c r="Z176" s="878"/>
      <c r="AA176" s="876"/>
      <c r="AB176" s="877"/>
      <c r="AC176" s="877"/>
      <c r="AD176" s="878"/>
      <c r="AE176" s="872"/>
      <c r="AF176" s="872"/>
      <c r="AG176" s="872"/>
      <c r="AH176" s="872"/>
      <c r="AI176" s="872"/>
      <c r="AJ176" s="873"/>
    </row>
    <row r="177" spans="2:36" ht="15" hidden="1" customHeight="1">
      <c r="B177" s="1007"/>
      <c r="C177" s="987"/>
      <c r="D177" s="987"/>
      <c r="E177" s="987"/>
      <c r="F177" s="988"/>
      <c r="G177" s="908"/>
      <c r="H177" s="908"/>
      <c r="I177" s="908"/>
      <c r="J177" s="909"/>
      <c r="K177" s="915"/>
      <c r="L177" s="916"/>
      <c r="M177" s="916"/>
      <c r="N177" s="917"/>
      <c r="O177" s="876"/>
      <c r="P177" s="877"/>
      <c r="Q177" s="877"/>
      <c r="R177" s="878"/>
      <c r="S177" s="876"/>
      <c r="T177" s="877"/>
      <c r="U177" s="877"/>
      <c r="V177" s="878"/>
      <c r="W177" s="876"/>
      <c r="X177" s="877"/>
      <c r="Y177" s="877"/>
      <c r="Z177" s="878"/>
      <c r="AA177" s="876"/>
      <c r="AB177" s="877"/>
      <c r="AC177" s="877"/>
      <c r="AD177" s="878"/>
      <c r="AE177" s="872"/>
      <c r="AF177" s="872"/>
      <c r="AG177" s="872"/>
      <c r="AH177" s="872"/>
      <c r="AI177" s="872"/>
      <c r="AJ177" s="873"/>
    </row>
    <row r="178" spans="2:36" ht="15" customHeight="1" thickTop="1" thickBot="1">
      <c r="B178" s="1073"/>
      <c r="C178" s="987"/>
      <c r="D178" s="987"/>
      <c r="E178" s="987"/>
      <c r="F178" s="988"/>
      <c r="G178" s="985"/>
      <c r="H178" s="985"/>
      <c r="I178" s="985"/>
      <c r="J178" s="986"/>
      <c r="K178" s="989"/>
      <c r="L178" s="990"/>
      <c r="M178" s="990"/>
      <c r="N178" s="991"/>
      <c r="O178" s="876"/>
      <c r="P178" s="877"/>
      <c r="Q178" s="877"/>
      <c r="R178" s="878"/>
      <c r="S178" s="876"/>
      <c r="T178" s="877"/>
      <c r="U178" s="877"/>
      <c r="V178" s="878"/>
      <c r="W178" s="876"/>
      <c r="X178" s="877"/>
      <c r="Y178" s="877"/>
      <c r="Z178" s="878"/>
      <c r="AA178" s="876"/>
      <c r="AB178" s="877"/>
      <c r="AC178" s="877"/>
      <c r="AD178" s="878"/>
      <c r="AE178" s="874"/>
      <c r="AF178" s="874"/>
      <c r="AG178" s="874"/>
      <c r="AH178" s="874"/>
      <c r="AI178" s="874"/>
      <c r="AJ178" s="875"/>
    </row>
    <row r="179" spans="2:36" ht="15" customHeight="1" thickTop="1" thickBot="1">
      <c r="B179" s="1006"/>
      <c r="C179" s="987" t="s">
        <v>227</v>
      </c>
      <c r="D179" s="987"/>
      <c r="E179" s="987"/>
      <c r="F179" s="988"/>
      <c r="G179" s="983" t="s">
        <v>138</v>
      </c>
      <c r="H179" s="983"/>
      <c r="I179" s="983"/>
      <c r="J179" s="984"/>
      <c r="K179" s="931" t="str">
        <f>入力用!K185</f>
        <v/>
      </c>
      <c r="L179" s="932"/>
      <c r="M179" s="932"/>
      <c r="N179" s="933"/>
      <c r="O179" s="931" t="str">
        <f>入力用!O185</f>
        <v/>
      </c>
      <c r="P179" s="932"/>
      <c r="Q179" s="932"/>
      <c r="R179" s="933"/>
      <c r="S179" s="931" t="str">
        <f>入力用!S185</f>
        <v/>
      </c>
      <c r="T179" s="932"/>
      <c r="U179" s="932"/>
      <c r="V179" s="933"/>
      <c r="W179" s="931" t="str">
        <f>入力用!W185</f>
        <v/>
      </c>
      <c r="X179" s="932"/>
      <c r="Y179" s="932"/>
      <c r="Z179" s="933"/>
      <c r="AA179" s="931" t="str">
        <f>入力用!AA185</f>
        <v/>
      </c>
      <c r="AB179" s="932"/>
      <c r="AC179" s="932"/>
      <c r="AD179" s="933"/>
      <c r="AE179" s="997"/>
      <c r="AF179" s="998"/>
      <c r="AG179" s="998"/>
      <c r="AH179" s="998"/>
      <c r="AI179" s="998"/>
      <c r="AJ179" s="999"/>
    </row>
    <row r="180" spans="2:36" ht="15" customHeight="1">
      <c r="B180" s="1007"/>
      <c r="C180" s="987"/>
      <c r="D180" s="987"/>
      <c r="E180" s="987"/>
      <c r="F180" s="988"/>
      <c r="G180" s="929"/>
      <c r="H180" s="929"/>
      <c r="I180" s="929"/>
      <c r="J180" s="930"/>
      <c r="K180" s="934"/>
      <c r="L180" s="935"/>
      <c r="M180" s="935"/>
      <c r="N180" s="936"/>
      <c r="O180" s="934"/>
      <c r="P180" s="935"/>
      <c r="Q180" s="935"/>
      <c r="R180" s="936"/>
      <c r="S180" s="934"/>
      <c r="T180" s="935"/>
      <c r="U180" s="935"/>
      <c r="V180" s="936"/>
      <c r="W180" s="934"/>
      <c r="X180" s="935"/>
      <c r="Y180" s="935"/>
      <c r="Z180" s="936"/>
      <c r="AA180" s="934"/>
      <c r="AB180" s="935"/>
      <c r="AC180" s="935"/>
      <c r="AD180" s="936"/>
      <c r="AE180" s="926"/>
      <c r="AF180" s="927"/>
      <c r="AG180" s="927"/>
      <c r="AH180" s="927"/>
      <c r="AI180" s="927"/>
      <c r="AJ180" s="928"/>
    </row>
    <row r="181" spans="2:36" ht="15" customHeight="1">
      <c r="B181" s="1007"/>
      <c r="C181" s="987"/>
      <c r="D181" s="987"/>
      <c r="E181" s="987"/>
      <c r="F181" s="988"/>
      <c r="G181" s="908"/>
      <c r="H181" s="908"/>
      <c r="I181" s="908"/>
      <c r="J181" s="909"/>
      <c r="K181" s="937"/>
      <c r="L181" s="938"/>
      <c r="M181" s="938"/>
      <c r="N181" s="939"/>
      <c r="O181" s="937"/>
      <c r="P181" s="938"/>
      <c r="Q181" s="938"/>
      <c r="R181" s="939"/>
      <c r="S181" s="937"/>
      <c r="T181" s="938"/>
      <c r="U181" s="938"/>
      <c r="V181" s="939"/>
      <c r="W181" s="937"/>
      <c r="X181" s="938"/>
      <c r="Y181" s="938"/>
      <c r="Z181" s="939"/>
      <c r="AA181" s="937"/>
      <c r="AB181" s="938"/>
      <c r="AC181" s="938"/>
      <c r="AD181" s="939"/>
      <c r="AE181" s="926"/>
      <c r="AF181" s="927"/>
      <c r="AG181" s="927"/>
      <c r="AH181" s="927"/>
      <c r="AI181" s="927"/>
      <c r="AJ181" s="928"/>
    </row>
    <row r="182" spans="2:36" ht="15" customHeight="1">
      <c r="B182" s="1007"/>
      <c r="C182" s="987"/>
      <c r="D182" s="987"/>
      <c r="E182" s="987"/>
      <c r="F182" s="988"/>
      <c r="G182" s="905" t="s">
        <v>142</v>
      </c>
      <c r="H182" s="906"/>
      <c r="I182" s="906"/>
      <c r="J182" s="907"/>
      <c r="K182" s="912"/>
      <c r="L182" s="913"/>
      <c r="M182" s="913"/>
      <c r="N182" s="914"/>
      <c r="O182" s="156" t="s">
        <v>143</v>
      </c>
      <c r="P182" s="157"/>
      <c r="Q182" s="157"/>
      <c r="R182" s="158"/>
      <c r="S182" s="156" t="s">
        <v>144</v>
      </c>
      <c r="T182" s="157"/>
      <c r="U182" s="157"/>
      <c r="V182" s="158"/>
      <c r="W182" s="156" t="s">
        <v>145</v>
      </c>
      <c r="X182" s="157"/>
      <c r="Y182" s="157"/>
      <c r="Z182" s="158"/>
      <c r="AA182" s="156" t="s">
        <v>146</v>
      </c>
      <c r="AB182" s="157"/>
      <c r="AC182" s="157"/>
      <c r="AD182" s="158"/>
      <c r="AE182" s="870" t="str">
        <f>入力用!AE186</f>
        <v/>
      </c>
      <c r="AF182" s="870"/>
      <c r="AG182" s="870"/>
      <c r="AH182" s="870"/>
      <c r="AI182" s="870"/>
      <c r="AJ182" s="871"/>
    </row>
    <row r="183" spans="2:36" ht="15" customHeight="1" thickTop="1" thickBot="1">
      <c r="B183" s="1007"/>
      <c r="C183" s="987"/>
      <c r="D183" s="987"/>
      <c r="E183" s="987"/>
      <c r="F183" s="988"/>
      <c r="G183" s="908"/>
      <c r="H183" s="908"/>
      <c r="I183" s="908"/>
      <c r="J183" s="909"/>
      <c r="K183" s="915"/>
      <c r="L183" s="916"/>
      <c r="M183" s="916"/>
      <c r="N183" s="917"/>
      <c r="O183" s="876" t="str">
        <f>入力用!O187</f>
        <v/>
      </c>
      <c r="P183" s="877"/>
      <c r="Q183" s="877"/>
      <c r="R183" s="878"/>
      <c r="S183" s="876" t="str">
        <f>入力用!S187</f>
        <v/>
      </c>
      <c r="T183" s="877"/>
      <c r="U183" s="877"/>
      <c r="V183" s="878"/>
      <c r="W183" s="876" t="str">
        <f>入力用!W187</f>
        <v/>
      </c>
      <c r="X183" s="877"/>
      <c r="Y183" s="877"/>
      <c r="Z183" s="878"/>
      <c r="AA183" s="876" t="str">
        <f>入力用!AA187</f>
        <v/>
      </c>
      <c r="AB183" s="877"/>
      <c r="AC183" s="877"/>
      <c r="AD183" s="878"/>
      <c r="AE183" s="872"/>
      <c r="AF183" s="872"/>
      <c r="AG183" s="872"/>
      <c r="AH183" s="872"/>
      <c r="AI183" s="872"/>
      <c r="AJ183" s="873"/>
    </row>
    <row r="184" spans="2:36" ht="15" hidden="1" customHeight="1">
      <c r="B184" s="1007"/>
      <c r="C184" s="987"/>
      <c r="D184" s="987"/>
      <c r="E184" s="987"/>
      <c r="F184" s="988"/>
      <c r="G184" s="908"/>
      <c r="H184" s="908"/>
      <c r="I184" s="908"/>
      <c r="J184" s="909"/>
      <c r="K184" s="915"/>
      <c r="L184" s="916"/>
      <c r="M184" s="916"/>
      <c r="N184" s="917"/>
      <c r="O184" s="876"/>
      <c r="P184" s="877"/>
      <c r="Q184" s="877"/>
      <c r="R184" s="878"/>
      <c r="S184" s="876"/>
      <c r="T184" s="877"/>
      <c r="U184" s="877"/>
      <c r="V184" s="878"/>
      <c r="W184" s="876"/>
      <c r="X184" s="877"/>
      <c r="Y184" s="877"/>
      <c r="Z184" s="878"/>
      <c r="AA184" s="876"/>
      <c r="AB184" s="877"/>
      <c r="AC184" s="877"/>
      <c r="AD184" s="878"/>
      <c r="AE184" s="872"/>
      <c r="AF184" s="872"/>
      <c r="AG184" s="872"/>
      <c r="AH184" s="872"/>
      <c r="AI184" s="872"/>
      <c r="AJ184" s="873"/>
    </row>
    <row r="185" spans="2:36" ht="15" hidden="1" customHeight="1">
      <c r="B185" s="1007"/>
      <c r="C185" s="987"/>
      <c r="D185" s="987"/>
      <c r="E185" s="987"/>
      <c r="F185" s="988"/>
      <c r="G185" s="908"/>
      <c r="H185" s="908"/>
      <c r="I185" s="908"/>
      <c r="J185" s="909"/>
      <c r="K185" s="915"/>
      <c r="L185" s="916"/>
      <c r="M185" s="916"/>
      <c r="N185" s="917"/>
      <c r="O185" s="876"/>
      <c r="P185" s="877"/>
      <c r="Q185" s="877"/>
      <c r="R185" s="878"/>
      <c r="S185" s="876"/>
      <c r="T185" s="877"/>
      <c r="U185" s="877"/>
      <c r="V185" s="878"/>
      <c r="W185" s="876"/>
      <c r="X185" s="877"/>
      <c r="Y185" s="877"/>
      <c r="Z185" s="878"/>
      <c r="AA185" s="876"/>
      <c r="AB185" s="877"/>
      <c r="AC185" s="877"/>
      <c r="AD185" s="878"/>
      <c r="AE185" s="872"/>
      <c r="AF185" s="872"/>
      <c r="AG185" s="872"/>
      <c r="AH185" s="872"/>
      <c r="AI185" s="872"/>
      <c r="AJ185" s="873"/>
    </row>
    <row r="186" spans="2:36" ht="15" customHeight="1" thickTop="1" thickBot="1">
      <c r="B186" s="1073"/>
      <c r="C186" s="987"/>
      <c r="D186" s="987"/>
      <c r="E186" s="987"/>
      <c r="F186" s="988"/>
      <c r="G186" s="985"/>
      <c r="H186" s="985"/>
      <c r="I186" s="985"/>
      <c r="J186" s="986"/>
      <c r="K186" s="989"/>
      <c r="L186" s="990"/>
      <c r="M186" s="990"/>
      <c r="N186" s="991"/>
      <c r="O186" s="876"/>
      <c r="P186" s="877"/>
      <c r="Q186" s="877"/>
      <c r="R186" s="878"/>
      <c r="S186" s="876"/>
      <c r="T186" s="877"/>
      <c r="U186" s="877"/>
      <c r="V186" s="878"/>
      <c r="W186" s="876"/>
      <c r="X186" s="877"/>
      <c r="Y186" s="877"/>
      <c r="Z186" s="878"/>
      <c r="AA186" s="876"/>
      <c r="AB186" s="877"/>
      <c r="AC186" s="877"/>
      <c r="AD186" s="878"/>
      <c r="AE186" s="874"/>
      <c r="AF186" s="874"/>
      <c r="AG186" s="874"/>
      <c r="AH186" s="874"/>
      <c r="AI186" s="874"/>
      <c r="AJ186" s="875"/>
    </row>
    <row r="187" spans="2:36" ht="15" customHeight="1" thickTop="1" thickBot="1">
      <c r="B187" s="1006"/>
      <c r="C187" s="987" t="s">
        <v>228</v>
      </c>
      <c r="D187" s="987"/>
      <c r="E187" s="987"/>
      <c r="F187" s="988"/>
      <c r="G187" s="983" t="s">
        <v>138</v>
      </c>
      <c r="H187" s="983"/>
      <c r="I187" s="983"/>
      <c r="J187" s="984"/>
      <c r="K187" s="931" t="str">
        <f>入力用!K193</f>
        <v/>
      </c>
      <c r="L187" s="932"/>
      <c r="M187" s="932"/>
      <c r="N187" s="933"/>
      <c r="O187" s="931" t="str">
        <f>入力用!O193</f>
        <v/>
      </c>
      <c r="P187" s="932"/>
      <c r="Q187" s="932"/>
      <c r="R187" s="933"/>
      <c r="S187" s="931" t="str">
        <f>入力用!S193</f>
        <v/>
      </c>
      <c r="T187" s="932"/>
      <c r="U187" s="932"/>
      <c r="V187" s="933"/>
      <c r="W187" s="931" t="str">
        <f>入力用!W193</f>
        <v/>
      </c>
      <c r="X187" s="932"/>
      <c r="Y187" s="932"/>
      <c r="Z187" s="933"/>
      <c r="AA187" s="931" t="str">
        <f>入力用!AA193</f>
        <v/>
      </c>
      <c r="AB187" s="932"/>
      <c r="AC187" s="932"/>
      <c r="AD187" s="933"/>
      <c r="AE187" s="997"/>
      <c r="AF187" s="998"/>
      <c r="AG187" s="998"/>
      <c r="AH187" s="998"/>
      <c r="AI187" s="998"/>
      <c r="AJ187" s="999"/>
    </row>
    <row r="188" spans="2:36" ht="15" customHeight="1">
      <c r="B188" s="1007"/>
      <c r="C188" s="987"/>
      <c r="D188" s="987"/>
      <c r="E188" s="987"/>
      <c r="F188" s="988"/>
      <c r="G188" s="929"/>
      <c r="H188" s="929"/>
      <c r="I188" s="929"/>
      <c r="J188" s="930"/>
      <c r="K188" s="934"/>
      <c r="L188" s="935"/>
      <c r="M188" s="935"/>
      <c r="N188" s="936"/>
      <c r="O188" s="934"/>
      <c r="P188" s="935"/>
      <c r="Q188" s="935"/>
      <c r="R188" s="936"/>
      <c r="S188" s="934"/>
      <c r="T188" s="935"/>
      <c r="U188" s="935"/>
      <c r="V188" s="936"/>
      <c r="W188" s="934"/>
      <c r="X188" s="935"/>
      <c r="Y188" s="935"/>
      <c r="Z188" s="936"/>
      <c r="AA188" s="934"/>
      <c r="AB188" s="935"/>
      <c r="AC188" s="935"/>
      <c r="AD188" s="936"/>
      <c r="AE188" s="926"/>
      <c r="AF188" s="927"/>
      <c r="AG188" s="927"/>
      <c r="AH188" s="927"/>
      <c r="AI188" s="927"/>
      <c r="AJ188" s="928"/>
    </row>
    <row r="189" spans="2:36" ht="15" customHeight="1">
      <c r="B189" s="1007"/>
      <c r="C189" s="987"/>
      <c r="D189" s="987"/>
      <c r="E189" s="987"/>
      <c r="F189" s="988"/>
      <c r="G189" s="908"/>
      <c r="H189" s="908"/>
      <c r="I189" s="908"/>
      <c r="J189" s="909"/>
      <c r="K189" s="937"/>
      <c r="L189" s="938"/>
      <c r="M189" s="938"/>
      <c r="N189" s="939"/>
      <c r="O189" s="937"/>
      <c r="P189" s="938"/>
      <c r="Q189" s="938"/>
      <c r="R189" s="939"/>
      <c r="S189" s="937"/>
      <c r="T189" s="938"/>
      <c r="U189" s="938"/>
      <c r="V189" s="939"/>
      <c r="W189" s="937"/>
      <c r="X189" s="938"/>
      <c r="Y189" s="938"/>
      <c r="Z189" s="939"/>
      <c r="AA189" s="937"/>
      <c r="AB189" s="938"/>
      <c r="AC189" s="938"/>
      <c r="AD189" s="939"/>
      <c r="AE189" s="926"/>
      <c r="AF189" s="927"/>
      <c r="AG189" s="927"/>
      <c r="AH189" s="927"/>
      <c r="AI189" s="927"/>
      <c r="AJ189" s="928"/>
    </row>
    <row r="190" spans="2:36" ht="15" customHeight="1">
      <c r="B190" s="1007"/>
      <c r="C190" s="987"/>
      <c r="D190" s="987"/>
      <c r="E190" s="987"/>
      <c r="F190" s="988"/>
      <c r="G190" s="905" t="s">
        <v>142</v>
      </c>
      <c r="H190" s="906"/>
      <c r="I190" s="906"/>
      <c r="J190" s="907"/>
      <c r="K190" s="912"/>
      <c r="L190" s="913"/>
      <c r="M190" s="913"/>
      <c r="N190" s="914"/>
      <c r="O190" s="156" t="s">
        <v>143</v>
      </c>
      <c r="P190" s="157"/>
      <c r="Q190" s="157"/>
      <c r="R190" s="158"/>
      <c r="S190" s="156" t="s">
        <v>144</v>
      </c>
      <c r="T190" s="157"/>
      <c r="U190" s="157"/>
      <c r="V190" s="158"/>
      <c r="W190" s="156" t="s">
        <v>145</v>
      </c>
      <c r="X190" s="157"/>
      <c r="Y190" s="157"/>
      <c r="Z190" s="158"/>
      <c r="AA190" s="156" t="s">
        <v>146</v>
      </c>
      <c r="AB190" s="157"/>
      <c r="AC190" s="157"/>
      <c r="AD190" s="158"/>
      <c r="AE190" s="870" t="str">
        <f>入力用!AE194</f>
        <v/>
      </c>
      <c r="AF190" s="870"/>
      <c r="AG190" s="870"/>
      <c r="AH190" s="870"/>
      <c r="AI190" s="870"/>
      <c r="AJ190" s="871"/>
    </row>
    <row r="191" spans="2:36" ht="15" customHeight="1" thickTop="1" thickBot="1">
      <c r="B191" s="1007"/>
      <c r="C191" s="987"/>
      <c r="D191" s="987"/>
      <c r="E191" s="987"/>
      <c r="F191" s="988"/>
      <c r="G191" s="908"/>
      <c r="H191" s="908"/>
      <c r="I191" s="908"/>
      <c r="J191" s="909"/>
      <c r="K191" s="915"/>
      <c r="L191" s="916"/>
      <c r="M191" s="916"/>
      <c r="N191" s="917"/>
      <c r="O191" s="876" t="str">
        <f>入力用!O195</f>
        <v/>
      </c>
      <c r="P191" s="877"/>
      <c r="Q191" s="877"/>
      <c r="R191" s="878"/>
      <c r="S191" s="876" t="str">
        <f>入力用!S195</f>
        <v/>
      </c>
      <c r="T191" s="877"/>
      <c r="U191" s="877"/>
      <c r="V191" s="878"/>
      <c r="W191" s="876" t="str">
        <f>入力用!W195</f>
        <v/>
      </c>
      <c r="X191" s="877"/>
      <c r="Y191" s="877"/>
      <c r="Z191" s="878"/>
      <c r="AA191" s="876" t="str">
        <f>入力用!AA195</f>
        <v/>
      </c>
      <c r="AB191" s="877"/>
      <c r="AC191" s="877"/>
      <c r="AD191" s="878"/>
      <c r="AE191" s="872"/>
      <c r="AF191" s="872"/>
      <c r="AG191" s="872"/>
      <c r="AH191" s="872"/>
      <c r="AI191" s="872"/>
      <c r="AJ191" s="873"/>
    </row>
    <row r="192" spans="2:36" ht="15" hidden="1" customHeight="1">
      <c r="B192" s="1007"/>
      <c r="C192" s="987"/>
      <c r="D192" s="987"/>
      <c r="E192" s="987"/>
      <c r="F192" s="988"/>
      <c r="G192" s="908"/>
      <c r="H192" s="908"/>
      <c r="I192" s="908"/>
      <c r="J192" s="909"/>
      <c r="K192" s="915"/>
      <c r="L192" s="916"/>
      <c r="M192" s="916"/>
      <c r="N192" s="917"/>
      <c r="O192" s="876"/>
      <c r="P192" s="877"/>
      <c r="Q192" s="877"/>
      <c r="R192" s="878"/>
      <c r="S192" s="876"/>
      <c r="T192" s="877"/>
      <c r="U192" s="877"/>
      <c r="V192" s="878"/>
      <c r="W192" s="876"/>
      <c r="X192" s="877"/>
      <c r="Y192" s="877"/>
      <c r="Z192" s="878"/>
      <c r="AA192" s="876"/>
      <c r="AB192" s="877"/>
      <c r="AC192" s="877"/>
      <c r="AD192" s="878"/>
      <c r="AE192" s="872"/>
      <c r="AF192" s="872"/>
      <c r="AG192" s="872"/>
      <c r="AH192" s="872"/>
      <c r="AI192" s="872"/>
      <c r="AJ192" s="873"/>
    </row>
    <row r="193" spans="2:36" ht="15" hidden="1" customHeight="1">
      <c r="B193" s="1007"/>
      <c r="C193" s="987"/>
      <c r="D193" s="987"/>
      <c r="E193" s="987"/>
      <c r="F193" s="988"/>
      <c r="G193" s="908"/>
      <c r="H193" s="908"/>
      <c r="I193" s="908"/>
      <c r="J193" s="909"/>
      <c r="K193" s="915"/>
      <c r="L193" s="916"/>
      <c r="M193" s="916"/>
      <c r="N193" s="917"/>
      <c r="O193" s="876"/>
      <c r="P193" s="877"/>
      <c r="Q193" s="877"/>
      <c r="R193" s="878"/>
      <c r="S193" s="876"/>
      <c r="T193" s="877"/>
      <c r="U193" s="877"/>
      <c r="V193" s="878"/>
      <c r="W193" s="876"/>
      <c r="X193" s="877"/>
      <c r="Y193" s="877"/>
      <c r="Z193" s="878"/>
      <c r="AA193" s="876"/>
      <c r="AB193" s="877"/>
      <c r="AC193" s="877"/>
      <c r="AD193" s="878"/>
      <c r="AE193" s="872"/>
      <c r="AF193" s="872"/>
      <c r="AG193" s="872"/>
      <c r="AH193" s="872"/>
      <c r="AI193" s="872"/>
      <c r="AJ193" s="873"/>
    </row>
    <row r="194" spans="2:36" ht="15" customHeight="1" thickTop="1" thickBot="1">
      <c r="B194" s="1008"/>
      <c r="C194" s="987"/>
      <c r="D194" s="987"/>
      <c r="E194" s="987"/>
      <c r="F194" s="988"/>
      <c r="G194" s="985"/>
      <c r="H194" s="985"/>
      <c r="I194" s="985"/>
      <c r="J194" s="986"/>
      <c r="K194" s="989"/>
      <c r="L194" s="990"/>
      <c r="M194" s="990"/>
      <c r="N194" s="991"/>
      <c r="O194" s="876"/>
      <c r="P194" s="877"/>
      <c r="Q194" s="877"/>
      <c r="R194" s="878"/>
      <c r="S194" s="876"/>
      <c r="T194" s="877"/>
      <c r="U194" s="877"/>
      <c r="V194" s="878"/>
      <c r="W194" s="876"/>
      <c r="X194" s="877"/>
      <c r="Y194" s="877"/>
      <c r="Z194" s="878"/>
      <c r="AA194" s="876"/>
      <c r="AB194" s="877"/>
      <c r="AC194" s="877"/>
      <c r="AD194" s="878"/>
      <c r="AE194" s="874"/>
      <c r="AF194" s="874"/>
      <c r="AG194" s="874"/>
      <c r="AH194" s="874"/>
      <c r="AI194" s="874"/>
      <c r="AJ194" s="875"/>
    </row>
    <row r="195" spans="2:36" ht="15" customHeight="1" thickTop="1" thickBot="1">
      <c r="B195" s="992" t="s">
        <v>229</v>
      </c>
      <c r="C195" s="993"/>
      <c r="D195" s="993"/>
      <c r="E195" s="993"/>
      <c r="F195" s="994"/>
      <c r="G195" s="983" t="s">
        <v>138</v>
      </c>
      <c r="H195" s="983"/>
      <c r="I195" s="983"/>
      <c r="J195" s="984"/>
      <c r="K195" s="931" t="str">
        <f>入力用!K201</f>
        <v/>
      </c>
      <c r="L195" s="932"/>
      <c r="M195" s="932"/>
      <c r="N195" s="933"/>
      <c r="O195" s="931" t="str">
        <f>入力用!O201</f>
        <v/>
      </c>
      <c r="P195" s="932"/>
      <c r="Q195" s="932"/>
      <c r="R195" s="933"/>
      <c r="S195" s="931" t="str">
        <f>入力用!S201</f>
        <v/>
      </c>
      <c r="T195" s="932"/>
      <c r="U195" s="932"/>
      <c r="V195" s="933"/>
      <c r="W195" s="931" t="str">
        <f>入力用!W201</f>
        <v/>
      </c>
      <c r="X195" s="932"/>
      <c r="Y195" s="932"/>
      <c r="Z195" s="933"/>
      <c r="AA195" s="931" t="str">
        <f>入力用!AA201</f>
        <v/>
      </c>
      <c r="AB195" s="932"/>
      <c r="AC195" s="932"/>
      <c r="AD195" s="933"/>
      <c r="AE195" s="997"/>
      <c r="AF195" s="998"/>
      <c r="AG195" s="998"/>
      <c r="AH195" s="998"/>
      <c r="AI195" s="998"/>
      <c r="AJ195" s="999"/>
    </row>
    <row r="196" spans="2:36" ht="15" customHeight="1">
      <c r="B196" s="993"/>
      <c r="C196" s="993"/>
      <c r="D196" s="993"/>
      <c r="E196" s="993"/>
      <c r="F196" s="994"/>
      <c r="G196" s="929"/>
      <c r="H196" s="929"/>
      <c r="I196" s="929"/>
      <c r="J196" s="930"/>
      <c r="K196" s="934"/>
      <c r="L196" s="935"/>
      <c r="M196" s="935"/>
      <c r="N196" s="936"/>
      <c r="O196" s="934"/>
      <c r="P196" s="935"/>
      <c r="Q196" s="935"/>
      <c r="R196" s="936"/>
      <c r="S196" s="934"/>
      <c r="T196" s="935"/>
      <c r="U196" s="935"/>
      <c r="V196" s="936"/>
      <c r="W196" s="934"/>
      <c r="X196" s="935"/>
      <c r="Y196" s="935"/>
      <c r="Z196" s="936"/>
      <c r="AA196" s="934"/>
      <c r="AB196" s="935"/>
      <c r="AC196" s="935"/>
      <c r="AD196" s="936"/>
      <c r="AE196" s="926"/>
      <c r="AF196" s="927"/>
      <c r="AG196" s="927"/>
      <c r="AH196" s="927"/>
      <c r="AI196" s="927"/>
      <c r="AJ196" s="928"/>
    </row>
    <row r="197" spans="2:36" ht="15" customHeight="1">
      <c r="B197" s="993"/>
      <c r="C197" s="993"/>
      <c r="D197" s="993"/>
      <c r="E197" s="993"/>
      <c r="F197" s="994"/>
      <c r="G197" s="908"/>
      <c r="H197" s="908"/>
      <c r="I197" s="908"/>
      <c r="J197" s="909"/>
      <c r="K197" s="937"/>
      <c r="L197" s="938"/>
      <c r="M197" s="938"/>
      <c r="N197" s="939"/>
      <c r="O197" s="937"/>
      <c r="P197" s="938"/>
      <c r="Q197" s="938"/>
      <c r="R197" s="939"/>
      <c r="S197" s="937"/>
      <c r="T197" s="938"/>
      <c r="U197" s="938"/>
      <c r="V197" s="939"/>
      <c r="W197" s="937"/>
      <c r="X197" s="938"/>
      <c r="Y197" s="938"/>
      <c r="Z197" s="939"/>
      <c r="AA197" s="937"/>
      <c r="AB197" s="938"/>
      <c r="AC197" s="938"/>
      <c r="AD197" s="939"/>
      <c r="AE197" s="926"/>
      <c r="AF197" s="927"/>
      <c r="AG197" s="927"/>
      <c r="AH197" s="927"/>
      <c r="AI197" s="927"/>
      <c r="AJ197" s="928"/>
    </row>
    <row r="198" spans="2:36" ht="15" customHeight="1">
      <c r="B198" s="993"/>
      <c r="C198" s="993"/>
      <c r="D198" s="993"/>
      <c r="E198" s="993"/>
      <c r="F198" s="994"/>
      <c r="G198" s="905" t="s">
        <v>142</v>
      </c>
      <c r="H198" s="906"/>
      <c r="I198" s="906"/>
      <c r="J198" s="907"/>
      <c r="K198" s="912"/>
      <c r="L198" s="913"/>
      <c r="M198" s="913"/>
      <c r="N198" s="914"/>
      <c r="O198" s="156" t="s">
        <v>143</v>
      </c>
      <c r="P198" s="157"/>
      <c r="Q198" s="157"/>
      <c r="R198" s="158"/>
      <c r="S198" s="156" t="s">
        <v>144</v>
      </c>
      <c r="T198" s="157"/>
      <c r="U198" s="157"/>
      <c r="V198" s="158"/>
      <c r="W198" s="156" t="s">
        <v>145</v>
      </c>
      <c r="X198" s="157"/>
      <c r="Y198" s="157"/>
      <c r="Z198" s="158"/>
      <c r="AA198" s="156" t="s">
        <v>146</v>
      </c>
      <c r="AB198" s="157"/>
      <c r="AC198" s="157"/>
      <c r="AD198" s="158"/>
      <c r="AE198" s="870" t="str">
        <f>入力用!AE202</f>
        <v/>
      </c>
      <c r="AF198" s="870"/>
      <c r="AG198" s="870"/>
      <c r="AH198" s="870"/>
      <c r="AI198" s="870"/>
      <c r="AJ198" s="871"/>
    </row>
    <row r="199" spans="2:36" ht="15" customHeight="1" thickTop="1" thickBot="1">
      <c r="B199" s="993"/>
      <c r="C199" s="993"/>
      <c r="D199" s="993"/>
      <c r="E199" s="993"/>
      <c r="F199" s="994"/>
      <c r="G199" s="908"/>
      <c r="H199" s="908"/>
      <c r="I199" s="908"/>
      <c r="J199" s="909"/>
      <c r="K199" s="915"/>
      <c r="L199" s="916"/>
      <c r="M199" s="916"/>
      <c r="N199" s="917"/>
      <c r="O199" s="876" t="str">
        <f>入力用!O203</f>
        <v/>
      </c>
      <c r="P199" s="877"/>
      <c r="Q199" s="877"/>
      <c r="R199" s="878"/>
      <c r="S199" s="876" t="str">
        <f>入力用!S203</f>
        <v/>
      </c>
      <c r="T199" s="877"/>
      <c r="U199" s="877"/>
      <c r="V199" s="878"/>
      <c r="W199" s="876" t="str">
        <f>入力用!W203</f>
        <v/>
      </c>
      <c r="X199" s="877"/>
      <c r="Y199" s="877"/>
      <c r="Z199" s="878"/>
      <c r="AA199" s="876" t="str">
        <f>入力用!AA203</f>
        <v/>
      </c>
      <c r="AB199" s="877"/>
      <c r="AC199" s="877"/>
      <c r="AD199" s="878"/>
      <c r="AE199" s="872"/>
      <c r="AF199" s="872"/>
      <c r="AG199" s="872"/>
      <c r="AH199" s="872"/>
      <c r="AI199" s="872"/>
      <c r="AJ199" s="873"/>
    </row>
    <row r="200" spans="2:36" ht="15" hidden="1" customHeight="1">
      <c r="B200" s="993"/>
      <c r="C200" s="993"/>
      <c r="D200" s="993"/>
      <c r="E200" s="993"/>
      <c r="F200" s="994"/>
      <c r="G200" s="908"/>
      <c r="H200" s="908"/>
      <c r="I200" s="908"/>
      <c r="J200" s="909"/>
      <c r="K200" s="915"/>
      <c r="L200" s="916"/>
      <c r="M200" s="916"/>
      <c r="N200" s="917"/>
      <c r="O200" s="876"/>
      <c r="P200" s="877"/>
      <c r="Q200" s="877"/>
      <c r="R200" s="878"/>
      <c r="S200" s="876"/>
      <c r="T200" s="877"/>
      <c r="U200" s="877"/>
      <c r="V200" s="878"/>
      <c r="W200" s="876"/>
      <c r="X200" s="877"/>
      <c r="Y200" s="877"/>
      <c r="Z200" s="878"/>
      <c r="AA200" s="876"/>
      <c r="AB200" s="877"/>
      <c r="AC200" s="877"/>
      <c r="AD200" s="878"/>
      <c r="AE200" s="872"/>
      <c r="AF200" s="872"/>
      <c r="AG200" s="872"/>
      <c r="AH200" s="872"/>
      <c r="AI200" s="872"/>
      <c r="AJ200" s="873"/>
    </row>
    <row r="201" spans="2:36" ht="15" hidden="1" customHeight="1">
      <c r="B201" s="993"/>
      <c r="C201" s="993"/>
      <c r="D201" s="993"/>
      <c r="E201" s="993"/>
      <c r="F201" s="994"/>
      <c r="G201" s="908"/>
      <c r="H201" s="908"/>
      <c r="I201" s="908"/>
      <c r="J201" s="909"/>
      <c r="K201" s="915"/>
      <c r="L201" s="916"/>
      <c r="M201" s="916"/>
      <c r="N201" s="917"/>
      <c r="O201" s="876"/>
      <c r="P201" s="877"/>
      <c r="Q201" s="877"/>
      <c r="R201" s="878"/>
      <c r="S201" s="876"/>
      <c r="T201" s="877"/>
      <c r="U201" s="877"/>
      <c r="V201" s="878"/>
      <c r="W201" s="876"/>
      <c r="X201" s="877"/>
      <c r="Y201" s="877"/>
      <c r="Z201" s="878"/>
      <c r="AA201" s="876"/>
      <c r="AB201" s="877"/>
      <c r="AC201" s="877"/>
      <c r="AD201" s="878"/>
      <c r="AE201" s="872"/>
      <c r="AF201" s="872"/>
      <c r="AG201" s="872"/>
      <c r="AH201" s="872"/>
      <c r="AI201" s="872"/>
      <c r="AJ201" s="873"/>
    </row>
    <row r="202" spans="2:36" ht="15" customHeight="1" thickTop="1" thickBot="1">
      <c r="B202" s="995"/>
      <c r="C202" s="995"/>
      <c r="D202" s="995"/>
      <c r="E202" s="995"/>
      <c r="F202" s="996"/>
      <c r="G202" s="985"/>
      <c r="H202" s="985"/>
      <c r="I202" s="985"/>
      <c r="J202" s="986"/>
      <c r="K202" s="989"/>
      <c r="L202" s="990"/>
      <c r="M202" s="990"/>
      <c r="N202" s="991"/>
      <c r="O202" s="876"/>
      <c r="P202" s="877"/>
      <c r="Q202" s="877"/>
      <c r="R202" s="878"/>
      <c r="S202" s="876"/>
      <c r="T202" s="877"/>
      <c r="U202" s="877"/>
      <c r="V202" s="878"/>
      <c r="W202" s="876"/>
      <c r="X202" s="877"/>
      <c r="Y202" s="877"/>
      <c r="Z202" s="878"/>
      <c r="AA202" s="876"/>
      <c r="AB202" s="877"/>
      <c r="AC202" s="877"/>
      <c r="AD202" s="878"/>
      <c r="AE202" s="874"/>
      <c r="AF202" s="874"/>
      <c r="AG202" s="874"/>
      <c r="AH202" s="874"/>
      <c r="AI202" s="874"/>
      <c r="AJ202" s="875"/>
    </row>
    <row r="203" spans="2:36" ht="15" customHeight="1" thickTop="1">
      <c r="B203" s="881"/>
      <c r="C203" s="1000" t="s">
        <v>230</v>
      </c>
      <c r="D203" s="1000"/>
      <c r="E203" s="1000"/>
      <c r="F203" s="1001"/>
      <c r="G203" s="983" t="s">
        <v>138</v>
      </c>
      <c r="H203" s="983"/>
      <c r="I203" s="983"/>
      <c r="J203" s="984"/>
      <c r="K203" s="931" t="str">
        <f>入力用!K209</f>
        <v/>
      </c>
      <c r="L203" s="932"/>
      <c r="M203" s="932"/>
      <c r="N203" s="933"/>
      <c r="O203" s="931" t="str">
        <f>入力用!O209</f>
        <v/>
      </c>
      <c r="P203" s="932"/>
      <c r="Q203" s="932"/>
      <c r="R203" s="933"/>
      <c r="S203" s="931" t="str">
        <f>入力用!S209</f>
        <v/>
      </c>
      <c r="T203" s="932"/>
      <c r="U203" s="932"/>
      <c r="V203" s="933"/>
      <c r="W203" s="931" t="str">
        <f>入力用!W209</f>
        <v/>
      </c>
      <c r="X203" s="932"/>
      <c r="Y203" s="932"/>
      <c r="Z203" s="933"/>
      <c r="AA203" s="931" t="str">
        <f>入力用!AA209</f>
        <v/>
      </c>
      <c r="AB203" s="932"/>
      <c r="AC203" s="932"/>
      <c r="AD203" s="933"/>
      <c r="AE203" s="997"/>
      <c r="AF203" s="998"/>
      <c r="AG203" s="998"/>
      <c r="AH203" s="998"/>
      <c r="AI203" s="998"/>
      <c r="AJ203" s="999"/>
    </row>
    <row r="204" spans="2:36" ht="15" customHeight="1">
      <c r="B204" s="881"/>
      <c r="C204" s="1000"/>
      <c r="D204" s="1000"/>
      <c r="E204" s="1000"/>
      <c r="F204" s="1001"/>
      <c r="G204" s="929"/>
      <c r="H204" s="929"/>
      <c r="I204" s="929"/>
      <c r="J204" s="930"/>
      <c r="K204" s="934"/>
      <c r="L204" s="935"/>
      <c r="M204" s="935"/>
      <c r="N204" s="936"/>
      <c r="O204" s="934"/>
      <c r="P204" s="935"/>
      <c r="Q204" s="935"/>
      <c r="R204" s="936"/>
      <c r="S204" s="934"/>
      <c r="T204" s="935"/>
      <c r="U204" s="935"/>
      <c r="V204" s="936"/>
      <c r="W204" s="934"/>
      <c r="X204" s="935"/>
      <c r="Y204" s="935"/>
      <c r="Z204" s="936"/>
      <c r="AA204" s="934"/>
      <c r="AB204" s="935"/>
      <c r="AC204" s="935"/>
      <c r="AD204" s="936"/>
      <c r="AE204" s="926"/>
      <c r="AF204" s="927"/>
      <c r="AG204" s="927"/>
      <c r="AH204" s="927"/>
      <c r="AI204" s="927"/>
      <c r="AJ204" s="928"/>
    </row>
    <row r="205" spans="2:36" ht="15" customHeight="1">
      <c r="B205" s="881"/>
      <c r="C205" s="1000"/>
      <c r="D205" s="1000"/>
      <c r="E205" s="1000"/>
      <c r="F205" s="1001"/>
      <c r="G205" s="908"/>
      <c r="H205" s="908"/>
      <c r="I205" s="908"/>
      <c r="J205" s="909"/>
      <c r="K205" s="937"/>
      <c r="L205" s="938"/>
      <c r="M205" s="938"/>
      <c r="N205" s="939"/>
      <c r="O205" s="937"/>
      <c r="P205" s="938"/>
      <c r="Q205" s="938"/>
      <c r="R205" s="939"/>
      <c r="S205" s="937"/>
      <c r="T205" s="938"/>
      <c r="U205" s="938"/>
      <c r="V205" s="939"/>
      <c r="W205" s="937"/>
      <c r="X205" s="938"/>
      <c r="Y205" s="938"/>
      <c r="Z205" s="939"/>
      <c r="AA205" s="937"/>
      <c r="AB205" s="938"/>
      <c r="AC205" s="938"/>
      <c r="AD205" s="939"/>
      <c r="AE205" s="926"/>
      <c r="AF205" s="927"/>
      <c r="AG205" s="927"/>
      <c r="AH205" s="927"/>
      <c r="AI205" s="927"/>
      <c r="AJ205" s="928"/>
    </row>
    <row r="206" spans="2:36" ht="15" customHeight="1">
      <c r="B206" s="881"/>
      <c r="C206" s="1000"/>
      <c r="D206" s="1000"/>
      <c r="E206" s="1000"/>
      <c r="F206" s="1001"/>
      <c r="G206" s="905" t="s">
        <v>142</v>
      </c>
      <c r="H206" s="906"/>
      <c r="I206" s="906"/>
      <c r="J206" s="907"/>
      <c r="K206" s="912"/>
      <c r="L206" s="913"/>
      <c r="M206" s="913"/>
      <c r="N206" s="914"/>
      <c r="O206" s="156" t="s">
        <v>143</v>
      </c>
      <c r="P206" s="157"/>
      <c r="Q206" s="157"/>
      <c r="R206" s="158"/>
      <c r="S206" s="156" t="s">
        <v>144</v>
      </c>
      <c r="T206" s="157"/>
      <c r="U206" s="157"/>
      <c r="V206" s="158"/>
      <c r="W206" s="156" t="s">
        <v>145</v>
      </c>
      <c r="X206" s="157"/>
      <c r="Y206" s="157"/>
      <c r="Z206" s="158"/>
      <c r="AA206" s="156" t="s">
        <v>146</v>
      </c>
      <c r="AB206" s="157"/>
      <c r="AC206" s="157"/>
      <c r="AD206" s="158"/>
      <c r="AE206" s="870" t="str">
        <f>入力用!AE210</f>
        <v/>
      </c>
      <c r="AF206" s="870"/>
      <c r="AG206" s="870"/>
      <c r="AH206" s="870"/>
      <c r="AI206" s="870"/>
      <c r="AJ206" s="871"/>
    </row>
    <row r="207" spans="2:36" ht="15" customHeight="1">
      <c r="B207" s="881"/>
      <c r="C207" s="1000"/>
      <c r="D207" s="1000"/>
      <c r="E207" s="1000"/>
      <c r="F207" s="1001"/>
      <c r="G207" s="908"/>
      <c r="H207" s="908"/>
      <c r="I207" s="908"/>
      <c r="J207" s="909"/>
      <c r="K207" s="915"/>
      <c r="L207" s="916"/>
      <c r="M207" s="916"/>
      <c r="N207" s="917"/>
      <c r="O207" s="876" t="str">
        <f>入力用!O211</f>
        <v/>
      </c>
      <c r="P207" s="877"/>
      <c r="Q207" s="877"/>
      <c r="R207" s="878"/>
      <c r="S207" s="876" t="str">
        <f>入力用!S211</f>
        <v/>
      </c>
      <c r="T207" s="877"/>
      <c r="U207" s="877"/>
      <c r="V207" s="878"/>
      <c r="W207" s="876" t="str">
        <f>入力用!W211</f>
        <v/>
      </c>
      <c r="X207" s="877"/>
      <c r="Y207" s="877"/>
      <c r="Z207" s="878"/>
      <c r="AA207" s="876" t="str">
        <f>入力用!AA211</f>
        <v/>
      </c>
      <c r="AB207" s="877"/>
      <c r="AC207" s="877"/>
      <c r="AD207" s="878"/>
      <c r="AE207" s="872"/>
      <c r="AF207" s="872"/>
      <c r="AG207" s="872"/>
      <c r="AH207" s="872"/>
      <c r="AI207" s="872"/>
      <c r="AJ207" s="873"/>
    </row>
    <row r="208" spans="2:36" ht="15" hidden="1" customHeight="1">
      <c r="B208" s="881"/>
      <c r="C208" s="1000"/>
      <c r="D208" s="1000"/>
      <c r="E208" s="1000"/>
      <c r="F208" s="1001"/>
      <c r="G208" s="908"/>
      <c r="H208" s="908"/>
      <c r="I208" s="908"/>
      <c r="J208" s="909"/>
      <c r="K208" s="915"/>
      <c r="L208" s="916"/>
      <c r="M208" s="916"/>
      <c r="N208" s="917"/>
      <c r="O208" s="876"/>
      <c r="P208" s="877"/>
      <c r="Q208" s="877"/>
      <c r="R208" s="878"/>
      <c r="S208" s="876"/>
      <c r="T208" s="877"/>
      <c r="U208" s="877"/>
      <c r="V208" s="878"/>
      <c r="W208" s="876"/>
      <c r="X208" s="877"/>
      <c r="Y208" s="877"/>
      <c r="Z208" s="878"/>
      <c r="AA208" s="876"/>
      <c r="AB208" s="877"/>
      <c r="AC208" s="877"/>
      <c r="AD208" s="878"/>
      <c r="AE208" s="872"/>
      <c r="AF208" s="872"/>
      <c r="AG208" s="872"/>
      <c r="AH208" s="872"/>
      <c r="AI208" s="872"/>
      <c r="AJ208" s="873"/>
    </row>
    <row r="209" spans="2:36" ht="15" hidden="1" customHeight="1">
      <c r="B209" s="881"/>
      <c r="C209" s="1000"/>
      <c r="D209" s="1000"/>
      <c r="E209" s="1000"/>
      <c r="F209" s="1001"/>
      <c r="G209" s="908"/>
      <c r="H209" s="908"/>
      <c r="I209" s="908"/>
      <c r="J209" s="909"/>
      <c r="K209" s="915"/>
      <c r="L209" s="916"/>
      <c r="M209" s="916"/>
      <c r="N209" s="917"/>
      <c r="O209" s="876"/>
      <c r="P209" s="877"/>
      <c r="Q209" s="877"/>
      <c r="R209" s="878"/>
      <c r="S209" s="876"/>
      <c r="T209" s="877"/>
      <c r="U209" s="877"/>
      <c r="V209" s="878"/>
      <c r="W209" s="876"/>
      <c r="X209" s="877"/>
      <c r="Y209" s="877"/>
      <c r="Z209" s="878"/>
      <c r="AA209" s="876"/>
      <c r="AB209" s="877"/>
      <c r="AC209" s="877"/>
      <c r="AD209" s="878"/>
      <c r="AE209" s="872"/>
      <c r="AF209" s="872"/>
      <c r="AG209" s="872"/>
      <c r="AH209" s="872"/>
      <c r="AI209" s="872"/>
      <c r="AJ209" s="873"/>
    </row>
    <row r="210" spans="2:36" ht="15" customHeight="1" thickBot="1">
      <c r="B210" s="1182"/>
      <c r="C210" s="1000"/>
      <c r="D210" s="1000"/>
      <c r="E210" s="1000"/>
      <c r="F210" s="1001"/>
      <c r="G210" s="985"/>
      <c r="H210" s="985"/>
      <c r="I210" s="985"/>
      <c r="J210" s="986"/>
      <c r="K210" s="989"/>
      <c r="L210" s="990"/>
      <c r="M210" s="990"/>
      <c r="N210" s="991"/>
      <c r="O210" s="876"/>
      <c r="P210" s="877"/>
      <c r="Q210" s="877"/>
      <c r="R210" s="878"/>
      <c r="S210" s="876"/>
      <c r="T210" s="877"/>
      <c r="U210" s="877"/>
      <c r="V210" s="878"/>
      <c r="W210" s="876"/>
      <c r="X210" s="877"/>
      <c r="Y210" s="877"/>
      <c r="Z210" s="878"/>
      <c r="AA210" s="876"/>
      <c r="AB210" s="877"/>
      <c r="AC210" s="877"/>
      <c r="AD210" s="878"/>
      <c r="AE210" s="874"/>
      <c r="AF210" s="874"/>
      <c r="AG210" s="874"/>
      <c r="AH210" s="874"/>
      <c r="AI210" s="874"/>
      <c r="AJ210" s="875"/>
    </row>
    <row r="211" spans="2:36" ht="15" customHeight="1" thickTop="1" thickBot="1">
      <c r="B211" s="992" t="s">
        <v>231</v>
      </c>
      <c r="C211" s="992"/>
      <c r="D211" s="992"/>
      <c r="E211" s="992"/>
      <c r="F211" s="992"/>
      <c r="G211" s="1009" t="s">
        <v>138</v>
      </c>
      <c r="H211" s="983"/>
      <c r="I211" s="983"/>
      <c r="J211" s="984"/>
      <c r="K211" s="931" t="str">
        <f>入力用!K217</f>
        <v/>
      </c>
      <c r="L211" s="932"/>
      <c r="M211" s="932"/>
      <c r="N211" s="933"/>
      <c r="O211" s="931" t="str">
        <f>入力用!O217</f>
        <v/>
      </c>
      <c r="P211" s="932"/>
      <c r="Q211" s="932"/>
      <c r="R211" s="933"/>
      <c r="S211" s="931" t="str">
        <f>入力用!S217</f>
        <v/>
      </c>
      <c r="T211" s="932"/>
      <c r="U211" s="932"/>
      <c r="V211" s="933"/>
      <c r="W211" s="931" t="str">
        <f>入力用!W217</f>
        <v/>
      </c>
      <c r="X211" s="932"/>
      <c r="Y211" s="932"/>
      <c r="Z211" s="933"/>
      <c r="AA211" s="931" t="str">
        <f>入力用!AA217</f>
        <v/>
      </c>
      <c r="AB211" s="932"/>
      <c r="AC211" s="932"/>
      <c r="AD211" s="933"/>
      <c r="AE211" s="997"/>
      <c r="AF211" s="998"/>
      <c r="AG211" s="998"/>
      <c r="AH211" s="998"/>
      <c r="AI211" s="998"/>
      <c r="AJ211" s="999"/>
    </row>
    <row r="212" spans="2:36" ht="15" customHeight="1">
      <c r="B212" s="992"/>
      <c r="C212" s="992"/>
      <c r="D212" s="992"/>
      <c r="E212" s="992"/>
      <c r="F212" s="992"/>
      <c r="G212" s="1010"/>
      <c r="H212" s="929"/>
      <c r="I212" s="929"/>
      <c r="J212" s="930"/>
      <c r="K212" s="934"/>
      <c r="L212" s="935"/>
      <c r="M212" s="935"/>
      <c r="N212" s="936"/>
      <c r="O212" s="934"/>
      <c r="P212" s="935"/>
      <c r="Q212" s="935"/>
      <c r="R212" s="936"/>
      <c r="S212" s="934"/>
      <c r="T212" s="935"/>
      <c r="U212" s="935"/>
      <c r="V212" s="936"/>
      <c r="W212" s="934"/>
      <c r="X212" s="935"/>
      <c r="Y212" s="935"/>
      <c r="Z212" s="936"/>
      <c r="AA212" s="934"/>
      <c r="AB212" s="935"/>
      <c r="AC212" s="935"/>
      <c r="AD212" s="936"/>
      <c r="AE212" s="926"/>
      <c r="AF212" s="927"/>
      <c r="AG212" s="927"/>
      <c r="AH212" s="927"/>
      <c r="AI212" s="927"/>
      <c r="AJ212" s="928"/>
    </row>
    <row r="213" spans="2:36" ht="15" customHeight="1">
      <c r="B213" s="992"/>
      <c r="C213" s="992"/>
      <c r="D213" s="992"/>
      <c r="E213" s="992"/>
      <c r="F213" s="992"/>
      <c r="G213" s="1003"/>
      <c r="H213" s="908"/>
      <c r="I213" s="908"/>
      <c r="J213" s="909"/>
      <c r="K213" s="937"/>
      <c r="L213" s="938"/>
      <c r="M213" s="938"/>
      <c r="N213" s="939"/>
      <c r="O213" s="937"/>
      <c r="P213" s="938"/>
      <c r="Q213" s="938"/>
      <c r="R213" s="939"/>
      <c r="S213" s="937"/>
      <c r="T213" s="938"/>
      <c r="U213" s="938"/>
      <c r="V213" s="939"/>
      <c r="W213" s="937"/>
      <c r="X213" s="938"/>
      <c r="Y213" s="938"/>
      <c r="Z213" s="939"/>
      <c r="AA213" s="937"/>
      <c r="AB213" s="938"/>
      <c r="AC213" s="938"/>
      <c r="AD213" s="939"/>
      <c r="AE213" s="926"/>
      <c r="AF213" s="927"/>
      <c r="AG213" s="927"/>
      <c r="AH213" s="927"/>
      <c r="AI213" s="927"/>
      <c r="AJ213" s="928"/>
    </row>
    <row r="214" spans="2:36" ht="15" customHeight="1">
      <c r="B214" s="992"/>
      <c r="C214" s="992"/>
      <c r="D214" s="992"/>
      <c r="E214" s="992"/>
      <c r="F214" s="992"/>
      <c r="G214" s="1002" t="s">
        <v>142</v>
      </c>
      <c r="H214" s="906"/>
      <c r="I214" s="906"/>
      <c r="J214" s="907"/>
      <c r="K214" s="912"/>
      <c r="L214" s="913"/>
      <c r="M214" s="913"/>
      <c r="N214" s="914"/>
      <c r="O214" s="156" t="s">
        <v>143</v>
      </c>
      <c r="P214" s="157"/>
      <c r="Q214" s="157"/>
      <c r="R214" s="158"/>
      <c r="S214" s="156" t="s">
        <v>144</v>
      </c>
      <c r="T214" s="157"/>
      <c r="U214" s="157"/>
      <c r="V214" s="158"/>
      <c r="W214" s="156" t="s">
        <v>145</v>
      </c>
      <c r="X214" s="157"/>
      <c r="Y214" s="157"/>
      <c r="Z214" s="158"/>
      <c r="AA214" s="156" t="s">
        <v>146</v>
      </c>
      <c r="AB214" s="157"/>
      <c r="AC214" s="157"/>
      <c r="AD214" s="158"/>
      <c r="AE214" s="870" t="str">
        <f>入力用!AE218</f>
        <v/>
      </c>
      <c r="AF214" s="870"/>
      <c r="AG214" s="870"/>
      <c r="AH214" s="870"/>
      <c r="AI214" s="870"/>
      <c r="AJ214" s="871"/>
    </row>
    <row r="215" spans="2:36" ht="15" customHeight="1" thickTop="1" thickBot="1">
      <c r="B215" s="992"/>
      <c r="C215" s="992"/>
      <c r="D215" s="992"/>
      <c r="E215" s="992"/>
      <c r="F215" s="992"/>
      <c r="G215" s="1003"/>
      <c r="H215" s="908"/>
      <c r="I215" s="908"/>
      <c r="J215" s="909"/>
      <c r="K215" s="915"/>
      <c r="L215" s="916"/>
      <c r="M215" s="916"/>
      <c r="N215" s="917"/>
      <c r="O215" s="876" t="str">
        <f>入力用!O219</f>
        <v/>
      </c>
      <c r="P215" s="877"/>
      <c r="Q215" s="877"/>
      <c r="R215" s="878"/>
      <c r="S215" s="876" t="str">
        <f>入力用!S219</f>
        <v/>
      </c>
      <c r="T215" s="877"/>
      <c r="U215" s="877"/>
      <c r="V215" s="878"/>
      <c r="W215" s="876" t="str">
        <f>入力用!W219</f>
        <v/>
      </c>
      <c r="X215" s="877"/>
      <c r="Y215" s="877"/>
      <c r="Z215" s="878"/>
      <c r="AA215" s="876" t="str">
        <f>入力用!AA219</f>
        <v/>
      </c>
      <c r="AB215" s="877"/>
      <c r="AC215" s="877"/>
      <c r="AD215" s="878"/>
      <c r="AE215" s="872"/>
      <c r="AF215" s="872"/>
      <c r="AG215" s="872"/>
      <c r="AH215" s="872"/>
      <c r="AI215" s="872"/>
      <c r="AJ215" s="873"/>
    </row>
    <row r="216" spans="2:36" ht="15" hidden="1" customHeight="1">
      <c r="B216" s="992"/>
      <c r="C216" s="992"/>
      <c r="D216" s="992"/>
      <c r="E216" s="992"/>
      <c r="F216" s="992"/>
      <c r="G216" s="1003"/>
      <c r="H216" s="908"/>
      <c r="I216" s="908"/>
      <c r="J216" s="909"/>
      <c r="K216" s="915"/>
      <c r="L216" s="916"/>
      <c r="M216" s="916"/>
      <c r="N216" s="917"/>
      <c r="O216" s="876"/>
      <c r="P216" s="877"/>
      <c r="Q216" s="877"/>
      <c r="R216" s="878"/>
      <c r="S216" s="876"/>
      <c r="T216" s="877"/>
      <c r="U216" s="877"/>
      <c r="V216" s="878"/>
      <c r="W216" s="876"/>
      <c r="X216" s="877"/>
      <c r="Y216" s="877"/>
      <c r="Z216" s="878"/>
      <c r="AA216" s="876"/>
      <c r="AB216" s="877"/>
      <c r="AC216" s="877"/>
      <c r="AD216" s="878"/>
      <c r="AE216" s="872"/>
      <c r="AF216" s="872"/>
      <c r="AG216" s="872"/>
      <c r="AH216" s="872"/>
      <c r="AI216" s="872"/>
      <c r="AJ216" s="873"/>
    </row>
    <row r="217" spans="2:36" ht="15" hidden="1" customHeight="1">
      <c r="B217" s="992"/>
      <c r="C217" s="992"/>
      <c r="D217" s="992"/>
      <c r="E217" s="992"/>
      <c r="F217" s="992"/>
      <c r="G217" s="1003"/>
      <c r="H217" s="908"/>
      <c r="I217" s="908"/>
      <c r="J217" s="909"/>
      <c r="K217" s="915"/>
      <c r="L217" s="916"/>
      <c r="M217" s="916"/>
      <c r="N217" s="917"/>
      <c r="O217" s="876"/>
      <c r="P217" s="877"/>
      <c r="Q217" s="877"/>
      <c r="R217" s="878"/>
      <c r="S217" s="876"/>
      <c r="T217" s="877"/>
      <c r="U217" s="877"/>
      <c r="V217" s="878"/>
      <c r="W217" s="876"/>
      <c r="X217" s="877"/>
      <c r="Y217" s="877"/>
      <c r="Z217" s="878"/>
      <c r="AA217" s="876"/>
      <c r="AB217" s="877"/>
      <c r="AC217" s="877"/>
      <c r="AD217" s="878"/>
      <c r="AE217" s="872"/>
      <c r="AF217" s="872"/>
      <c r="AG217" s="872"/>
      <c r="AH217" s="872"/>
      <c r="AI217" s="872"/>
      <c r="AJ217" s="873"/>
    </row>
    <row r="218" spans="2:36" ht="15" customHeight="1" thickTop="1" thickBot="1">
      <c r="B218" s="1005"/>
      <c r="C218" s="1005"/>
      <c r="D218" s="1005"/>
      <c r="E218" s="1005"/>
      <c r="F218" s="1005"/>
      <c r="G218" s="1004"/>
      <c r="H218" s="985"/>
      <c r="I218" s="985"/>
      <c r="J218" s="986"/>
      <c r="K218" s="989"/>
      <c r="L218" s="990"/>
      <c r="M218" s="990"/>
      <c r="N218" s="991"/>
      <c r="O218" s="876"/>
      <c r="P218" s="877"/>
      <c r="Q218" s="877"/>
      <c r="R218" s="878"/>
      <c r="S218" s="876"/>
      <c r="T218" s="877"/>
      <c r="U218" s="877"/>
      <c r="V218" s="878"/>
      <c r="W218" s="876"/>
      <c r="X218" s="877"/>
      <c r="Y218" s="877"/>
      <c r="Z218" s="878"/>
      <c r="AA218" s="876"/>
      <c r="AB218" s="877"/>
      <c r="AC218" s="877"/>
      <c r="AD218" s="878"/>
      <c r="AE218" s="874"/>
      <c r="AF218" s="874"/>
      <c r="AG218" s="874"/>
      <c r="AH218" s="874"/>
      <c r="AI218" s="874"/>
      <c r="AJ218" s="875"/>
    </row>
    <row r="219" spans="2:36" ht="15" customHeight="1" thickTop="1">
      <c r="B219" s="879" t="s">
        <v>232</v>
      </c>
      <c r="C219" s="880"/>
      <c r="D219" s="880"/>
      <c r="E219" s="880"/>
      <c r="F219" s="881"/>
      <c r="G219" s="929" t="s">
        <v>138</v>
      </c>
      <c r="H219" s="929"/>
      <c r="I219" s="929"/>
      <c r="J219" s="930"/>
      <c r="K219" s="931" t="str">
        <f>入力用!K225</f>
        <v/>
      </c>
      <c r="L219" s="932"/>
      <c r="M219" s="932"/>
      <c r="N219" s="933"/>
      <c r="O219" s="931" t="str">
        <f>入力用!O225</f>
        <v/>
      </c>
      <c r="P219" s="932"/>
      <c r="Q219" s="932"/>
      <c r="R219" s="933"/>
      <c r="S219" s="931" t="str">
        <f>入力用!S225</f>
        <v/>
      </c>
      <c r="T219" s="932"/>
      <c r="U219" s="932"/>
      <c r="V219" s="933"/>
      <c r="W219" s="931" t="str">
        <f>入力用!W225</f>
        <v/>
      </c>
      <c r="X219" s="932"/>
      <c r="Y219" s="932"/>
      <c r="Z219" s="933"/>
      <c r="AA219" s="931" t="str">
        <f>入力用!AA225</f>
        <v/>
      </c>
      <c r="AB219" s="932"/>
      <c r="AC219" s="932"/>
      <c r="AD219" s="933"/>
      <c r="AE219" s="926"/>
      <c r="AF219" s="927"/>
      <c r="AG219" s="927"/>
      <c r="AH219" s="927"/>
      <c r="AI219" s="927"/>
      <c r="AJ219" s="928"/>
    </row>
    <row r="220" spans="2:36" ht="15" customHeight="1">
      <c r="B220" s="880"/>
      <c r="C220" s="880"/>
      <c r="D220" s="880"/>
      <c r="E220" s="880"/>
      <c r="F220" s="881"/>
      <c r="G220" s="929"/>
      <c r="H220" s="929"/>
      <c r="I220" s="929"/>
      <c r="J220" s="930"/>
      <c r="K220" s="934"/>
      <c r="L220" s="935"/>
      <c r="M220" s="935"/>
      <c r="N220" s="936"/>
      <c r="O220" s="934"/>
      <c r="P220" s="935"/>
      <c r="Q220" s="935"/>
      <c r="R220" s="936"/>
      <c r="S220" s="934"/>
      <c r="T220" s="935"/>
      <c r="U220" s="935"/>
      <c r="V220" s="936"/>
      <c r="W220" s="934"/>
      <c r="X220" s="935"/>
      <c r="Y220" s="935"/>
      <c r="Z220" s="936"/>
      <c r="AA220" s="934"/>
      <c r="AB220" s="935"/>
      <c r="AC220" s="935"/>
      <c r="AD220" s="936"/>
      <c r="AE220" s="926"/>
      <c r="AF220" s="927"/>
      <c r="AG220" s="927"/>
      <c r="AH220" s="927"/>
      <c r="AI220" s="927"/>
      <c r="AJ220" s="928"/>
    </row>
    <row r="221" spans="2:36" ht="15" customHeight="1">
      <c r="B221" s="880"/>
      <c r="C221" s="880"/>
      <c r="D221" s="880"/>
      <c r="E221" s="880"/>
      <c r="F221" s="881"/>
      <c r="G221" s="908"/>
      <c r="H221" s="908"/>
      <c r="I221" s="908"/>
      <c r="J221" s="909"/>
      <c r="K221" s="937"/>
      <c r="L221" s="938"/>
      <c r="M221" s="938"/>
      <c r="N221" s="939"/>
      <c r="O221" s="937"/>
      <c r="P221" s="938"/>
      <c r="Q221" s="938"/>
      <c r="R221" s="939"/>
      <c r="S221" s="937"/>
      <c r="T221" s="938"/>
      <c r="U221" s="938"/>
      <c r="V221" s="939"/>
      <c r="W221" s="937"/>
      <c r="X221" s="938"/>
      <c r="Y221" s="938"/>
      <c r="Z221" s="939"/>
      <c r="AA221" s="937"/>
      <c r="AB221" s="938"/>
      <c r="AC221" s="938"/>
      <c r="AD221" s="939"/>
      <c r="AE221" s="926"/>
      <c r="AF221" s="927"/>
      <c r="AG221" s="927"/>
      <c r="AH221" s="927"/>
      <c r="AI221" s="927"/>
      <c r="AJ221" s="928"/>
    </row>
    <row r="222" spans="2:36" ht="15" customHeight="1">
      <c r="B222" s="880"/>
      <c r="C222" s="880"/>
      <c r="D222" s="880"/>
      <c r="E222" s="880"/>
      <c r="F222" s="881"/>
      <c r="G222" s="905" t="s">
        <v>142</v>
      </c>
      <c r="H222" s="906"/>
      <c r="I222" s="906"/>
      <c r="J222" s="907"/>
      <c r="K222" s="912"/>
      <c r="L222" s="913"/>
      <c r="M222" s="913"/>
      <c r="N222" s="914"/>
      <c r="O222" s="156" t="s">
        <v>143</v>
      </c>
      <c r="P222" s="157"/>
      <c r="Q222" s="157"/>
      <c r="R222" s="158"/>
      <c r="S222" s="156" t="s">
        <v>144</v>
      </c>
      <c r="T222" s="157"/>
      <c r="U222" s="157"/>
      <c r="V222" s="158"/>
      <c r="W222" s="156" t="s">
        <v>145</v>
      </c>
      <c r="X222" s="157"/>
      <c r="Y222" s="157"/>
      <c r="Z222" s="158"/>
      <c r="AA222" s="156" t="s">
        <v>146</v>
      </c>
      <c r="AB222" s="157"/>
      <c r="AC222" s="157"/>
      <c r="AD222" s="158"/>
      <c r="AE222" s="870" t="str">
        <f>入力用!AE226</f>
        <v/>
      </c>
      <c r="AF222" s="870"/>
      <c r="AG222" s="870"/>
      <c r="AH222" s="870"/>
      <c r="AI222" s="870"/>
      <c r="AJ222" s="871"/>
    </row>
    <row r="223" spans="2:36" ht="15" customHeight="1">
      <c r="B223" s="880"/>
      <c r="C223" s="880"/>
      <c r="D223" s="880"/>
      <c r="E223" s="880"/>
      <c r="F223" s="881"/>
      <c r="G223" s="908"/>
      <c r="H223" s="908"/>
      <c r="I223" s="908"/>
      <c r="J223" s="909"/>
      <c r="K223" s="915"/>
      <c r="L223" s="916"/>
      <c r="M223" s="916"/>
      <c r="N223" s="917"/>
      <c r="O223" s="876" t="str">
        <f>入力用!O227</f>
        <v/>
      </c>
      <c r="P223" s="877"/>
      <c r="Q223" s="877"/>
      <c r="R223" s="878"/>
      <c r="S223" s="876" t="str">
        <f>入力用!S227</f>
        <v/>
      </c>
      <c r="T223" s="877"/>
      <c r="U223" s="877"/>
      <c r="V223" s="878"/>
      <c r="W223" s="876" t="str">
        <f>入力用!W227</f>
        <v/>
      </c>
      <c r="X223" s="877"/>
      <c r="Y223" s="877"/>
      <c r="Z223" s="878"/>
      <c r="AA223" s="876" t="str">
        <f>入力用!AA227</f>
        <v/>
      </c>
      <c r="AB223" s="877"/>
      <c r="AC223" s="877"/>
      <c r="AD223" s="878"/>
      <c r="AE223" s="872"/>
      <c r="AF223" s="872"/>
      <c r="AG223" s="872"/>
      <c r="AH223" s="872"/>
      <c r="AI223" s="872"/>
      <c r="AJ223" s="873"/>
    </row>
    <row r="224" spans="2:36" ht="15" hidden="1" customHeight="1">
      <c r="B224" s="880"/>
      <c r="C224" s="880"/>
      <c r="D224" s="880"/>
      <c r="E224" s="880"/>
      <c r="F224" s="881"/>
      <c r="G224" s="908"/>
      <c r="H224" s="908"/>
      <c r="I224" s="908"/>
      <c r="J224" s="909"/>
      <c r="K224" s="915"/>
      <c r="L224" s="916"/>
      <c r="M224" s="916"/>
      <c r="N224" s="917"/>
      <c r="O224" s="876"/>
      <c r="P224" s="877"/>
      <c r="Q224" s="877"/>
      <c r="R224" s="878"/>
      <c r="S224" s="876"/>
      <c r="T224" s="877"/>
      <c r="U224" s="877"/>
      <c r="V224" s="878"/>
      <c r="W224" s="876"/>
      <c r="X224" s="877"/>
      <c r="Y224" s="877"/>
      <c r="Z224" s="878"/>
      <c r="AA224" s="876"/>
      <c r="AB224" s="877"/>
      <c r="AC224" s="877"/>
      <c r="AD224" s="878"/>
      <c r="AE224" s="872"/>
      <c r="AF224" s="872"/>
      <c r="AG224" s="872"/>
      <c r="AH224" s="872"/>
      <c r="AI224" s="872"/>
      <c r="AJ224" s="873"/>
    </row>
    <row r="225" spans="2:38" ht="15" hidden="1" customHeight="1">
      <c r="B225" s="880"/>
      <c r="C225" s="880"/>
      <c r="D225" s="880"/>
      <c r="E225" s="880"/>
      <c r="F225" s="881"/>
      <c r="G225" s="908"/>
      <c r="H225" s="908"/>
      <c r="I225" s="908"/>
      <c r="J225" s="909"/>
      <c r="K225" s="915"/>
      <c r="L225" s="916"/>
      <c r="M225" s="916"/>
      <c r="N225" s="917"/>
      <c r="O225" s="876"/>
      <c r="P225" s="877"/>
      <c r="Q225" s="877"/>
      <c r="R225" s="878"/>
      <c r="S225" s="876"/>
      <c r="T225" s="877"/>
      <c r="U225" s="877"/>
      <c r="V225" s="878"/>
      <c r="W225" s="876"/>
      <c r="X225" s="877"/>
      <c r="Y225" s="877"/>
      <c r="Z225" s="878"/>
      <c r="AA225" s="876"/>
      <c r="AB225" s="877"/>
      <c r="AC225" s="877"/>
      <c r="AD225" s="878"/>
      <c r="AE225" s="872"/>
      <c r="AF225" s="872"/>
      <c r="AG225" s="872"/>
      <c r="AH225" s="872"/>
      <c r="AI225" s="872"/>
      <c r="AJ225" s="873"/>
    </row>
    <row r="226" spans="2:38" ht="15" customHeight="1" thickBot="1">
      <c r="B226" s="882"/>
      <c r="C226" s="882"/>
      <c r="D226" s="882"/>
      <c r="E226" s="882"/>
      <c r="F226" s="883"/>
      <c r="G226" s="910"/>
      <c r="H226" s="910"/>
      <c r="I226" s="910"/>
      <c r="J226" s="911"/>
      <c r="K226" s="918"/>
      <c r="L226" s="919"/>
      <c r="M226" s="919"/>
      <c r="N226" s="920"/>
      <c r="O226" s="923"/>
      <c r="P226" s="924"/>
      <c r="Q226" s="924"/>
      <c r="R226" s="925"/>
      <c r="S226" s="923"/>
      <c r="T226" s="924"/>
      <c r="U226" s="924"/>
      <c r="V226" s="925"/>
      <c r="W226" s="923"/>
      <c r="X226" s="924"/>
      <c r="Y226" s="924"/>
      <c r="Z226" s="925"/>
      <c r="AA226" s="923"/>
      <c r="AB226" s="924"/>
      <c r="AC226" s="924"/>
      <c r="AD226" s="925"/>
      <c r="AE226" s="921"/>
      <c r="AF226" s="921"/>
      <c r="AG226" s="921"/>
      <c r="AH226" s="921"/>
      <c r="AI226" s="921"/>
      <c r="AJ226" s="922"/>
    </row>
    <row r="227" spans="2:38" ht="16.149999999999999" customHeight="1"/>
    <row r="228" spans="2:38" ht="16.149999999999999" customHeight="1">
      <c r="AG228" s="940">
        <f ca="1">NOW()</f>
        <v>44347.452191203702</v>
      </c>
      <c r="AH228" s="940"/>
      <c r="AI228" s="940"/>
      <c r="AJ228" s="940"/>
      <c r="AK228" s="940"/>
      <c r="AL228" s="940"/>
    </row>
    <row r="229" spans="2:38" ht="16.149999999999999" customHeight="1">
      <c r="AL229" s="117" t="str">
        <f>"Ver. "&amp;入力用!$BB$1</f>
        <v>Ver. 210527</v>
      </c>
    </row>
    <row r="230" spans="2:38" ht="16.149999999999999" customHeight="1"/>
    <row r="231" spans="2:38" ht="16.149999999999999" customHeight="1">
      <c r="C231" s="91" t="s">
        <v>157</v>
      </c>
    </row>
    <row r="232" spans="2:38" ht="19.5" customHeight="1">
      <c r="C232" s="91" t="s">
        <v>158</v>
      </c>
    </row>
    <row r="233" spans="2:38" ht="30" customHeight="1">
      <c r="B233" s="166"/>
      <c r="C233" s="167" t="s">
        <v>159</v>
      </c>
      <c r="D233" s="168"/>
      <c r="E233" s="168"/>
      <c r="F233" s="168"/>
      <c r="G233" s="168"/>
      <c r="H233" s="168"/>
      <c r="I233" s="168"/>
      <c r="J233" s="168"/>
      <c r="K233" s="168"/>
      <c r="L233" s="168"/>
      <c r="M233" s="168"/>
      <c r="N233" s="168"/>
      <c r="O233" s="168"/>
      <c r="P233" s="168"/>
      <c r="Q233" s="168"/>
      <c r="R233" s="168"/>
      <c r="S233" s="168"/>
      <c r="T233" s="168"/>
      <c r="U233" s="168"/>
      <c r="V233" s="168"/>
      <c r="W233" s="168"/>
      <c r="X233" s="168"/>
      <c r="Y233" s="168"/>
      <c r="Z233" s="168"/>
      <c r="AA233" s="168"/>
      <c r="AB233" s="168"/>
      <c r="AC233" s="168"/>
      <c r="AD233" s="168"/>
      <c r="AE233" s="168"/>
      <c r="AF233" s="168"/>
      <c r="AG233" s="168"/>
      <c r="AH233" s="168"/>
      <c r="AI233" s="168"/>
      <c r="AJ233" s="171"/>
    </row>
    <row r="234" spans="2:38" ht="16.149999999999999" customHeight="1">
      <c r="B234" s="166"/>
      <c r="C234" s="154"/>
      <c r="D234" s="945">
        <f>入力用!C237</f>
        <v>0</v>
      </c>
      <c r="E234" s="945">
        <f>入力用!E237</f>
        <v>0</v>
      </c>
      <c r="F234" s="945">
        <f>入力用!F237</f>
        <v>0</v>
      </c>
      <c r="G234" s="945">
        <f>入力用!G237</f>
        <v>0</v>
      </c>
      <c r="H234" s="945">
        <f>入力用!H237</f>
        <v>0</v>
      </c>
      <c r="I234" s="945">
        <f>入力用!I237</f>
        <v>0</v>
      </c>
      <c r="J234" s="945">
        <f>入力用!J237</f>
        <v>0</v>
      </c>
      <c r="K234" s="945">
        <f>入力用!K237</f>
        <v>0</v>
      </c>
      <c r="L234" s="945">
        <f>入力用!L237</f>
        <v>0</v>
      </c>
      <c r="M234" s="945">
        <f>入力用!M237</f>
        <v>0</v>
      </c>
      <c r="N234" s="945">
        <f>入力用!N237</f>
        <v>0</v>
      </c>
      <c r="O234" s="945">
        <f>入力用!O237</f>
        <v>0</v>
      </c>
      <c r="P234" s="945">
        <f>入力用!P237</f>
        <v>0</v>
      </c>
      <c r="Q234" s="945">
        <f>入力用!Q237</f>
        <v>0</v>
      </c>
      <c r="R234" s="945">
        <f>入力用!R237</f>
        <v>0</v>
      </c>
      <c r="S234" s="945">
        <f>入力用!S237</f>
        <v>0</v>
      </c>
      <c r="T234" s="945">
        <f>入力用!T237</f>
        <v>0</v>
      </c>
      <c r="U234" s="945">
        <f>入力用!U237</f>
        <v>0</v>
      </c>
      <c r="V234" s="945">
        <f>入力用!V237</f>
        <v>0</v>
      </c>
      <c r="W234" s="945">
        <f>入力用!W237</f>
        <v>0</v>
      </c>
      <c r="X234" s="945">
        <f>入力用!X237</f>
        <v>0</v>
      </c>
      <c r="Y234" s="945">
        <f>入力用!Y237</f>
        <v>0</v>
      </c>
      <c r="Z234" s="945">
        <f>入力用!Z237</f>
        <v>0</v>
      </c>
      <c r="AA234" s="945">
        <f>入力用!AA237</f>
        <v>0</v>
      </c>
      <c r="AB234" s="945">
        <f>入力用!AB237</f>
        <v>0</v>
      </c>
      <c r="AC234" s="945">
        <f>入力用!AC237</f>
        <v>0</v>
      </c>
      <c r="AD234" s="945">
        <f>入力用!AD237</f>
        <v>0</v>
      </c>
      <c r="AE234" s="945">
        <f>入力用!AE237</f>
        <v>0</v>
      </c>
      <c r="AF234" s="945">
        <f>入力用!AF237</f>
        <v>0</v>
      </c>
      <c r="AG234" s="945">
        <f>入力用!AG237</f>
        <v>0</v>
      </c>
      <c r="AH234" s="945">
        <f>入力用!AH237</f>
        <v>0</v>
      </c>
      <c r="AI234" s="945">
        <f>入力用!AI237</f>
        <v>0</v>
      </c>
      <c r="AJ234" s="163"/>
    </row>
    <row r="235" spans="2:38" ht="16.149999999999999" customHeight="1">
      <c r="B235" s="169"/>
      <c r="C235" s="154"/>
      <c r="D235" s="945">
        <f>入力用!D238</f>
        <v>0</v>
      </c>
      <c r="E235" s="945">
        <f>入力用!E238</f>
        <v>0</v>
      </c>
      <c r="F235" s="945">
        <f>入力用!F238</f>
        <v>0</v>
      </c>
      <c r="G235" s="945">
        <f>入力用!G238</f>
        <v>0</v>
      </c>
      <c r="H235" s="945">
        <f>入力用!H238</f>
        <v>0</v>
      </c>
      <c r="I235" s="945">
        <f>入力用!I238</f>
        <v>0</v>
      </c>
      <c r="J235" s="945">
        <f>入力用!J238</f>
        <v>0</v>
      </c>
      <c r="K235" s="945">
        <f>入力用!K238</f>
        <v>0</v>
      </c>
      <c r="L235" s="945">
        <f>入力用!L238</f>
        <v>0</v>
      </c>
      <c r="M235" s="945">
        <f>入力用!M238</f>
        <v>0</v>
      </c>
      <c r="N235" s="945">
        <f>入力用!N238</f>
        <v>0</v>
      </c>
      <c r="O235" s="945">
        <f>入力用!O238</f>
        <v>0</v>
      </c>
      <c r="P235" s="945">
        <f>入力用!P238</f>
        <v>0</v>
      </c>
      <c r="Q235" s="945">
        <f>入力用!Q238</f>
        <v>0</v>
      </c>
      <c r="R235" s="945">
        <f>入力用!R238</f>
        <v>0</v>
      </c>
      <c r="S235" s="945">
        <f>入力用!S238</f>
        <v>0</v>
      </c>
      <c r="T235" s="945">
        <f>入力用!T238</f>
        <v>0</v>
      </c>
      <c r="U235" s="945">
        <f>入力用!U238</f>
        <v>0</v>
      </c>
      <c r="V235" s="945">
        <f>入力用!V238</f>
        <v>0</v>
      </c>
      <c r="W235" s="945">
        <f>入力用!W238</f>
        <v>0</v>
      </c>
      <c r="X235" s="945">
        <f>入力用!X238</f>
        <v>0</v>
      </c>
      <c r="Y235" s="945">
        <f>入力用!Y238</f>
        <v>0</v>
      </c>
      <c r="Z235" s="945">
        <f>入力用!Z238</f>
        <v>0</v>
      </c>
      <c r="AA235" s="945">
        <f>入力用!AA238</f>
        <v>0</v>
      </c>
      <c r="AB235" s="945">
        <f>入力用!AB238</f>
        <v>0</v>
      </c>
      <c r="AC235" s="945">
        <f>入力用!AC238</f>
        <v>0</v>
      </c>
      <c r="AD235" s="945">
        <f>入力用!AD238</f>
        <v>0</v>
      </c>
      <c r="AE235" s="945">
        <f>入力用!AE238</f>
        <v>0</v>
      </c>
      <c r="AF235" s="945">
        <f>入力用!AF238</f>
        <v>0</v>
      </c>
      <c r="AG235" s="945">
        <f>入力用!AG238</f>
        <v>0</v>
      </c>
      <c r="AH235" s="945">
        <f>入力用!AH238</f>
        <v>0</v>
      </c>
      <c r="AI235" s="945">
        <f>入力用!AI238</f>
        <v>0</v>
      </c>
      <c r="AJ235" s="163"/>
    </row>
    <row r="236" spans="2:38" ht="16.149999999999999" customHeight="1">
      <c r="B236" s="169"/>
      <c r="C236" s="154"/>
      <c r="D236" s="945">
        <f>入力用!D239</f>
        <v>0</v>
      </c>
      <c r="E236" s="945">
        <f>入力用!E239</f>
        <v>0</v>
      </c>
      <c r="F236" s="945">
        <f>入力用!F239</f>
        <v>0</v>
      </c>
      <c r="G236" s="945">
        <f>入力用!G239</f>
        <v>0</v>
      </c>
      <c r="H236" s="945">
        <f>入力用!H239</f>
        <v>0</v>
      </c>
      <c r="I236" s="945">
        <f>入力用!I239</f>
        <v>0</v>
      </c>
      <c r="J236" s="945">
        <f>入力用!J239</f>
        <v>0</v>
      </c>
      <c r="K236" s="945">
        <f>入力用!K239</f>
        <v>0</v>
      </c>
      <c r="L236" s="945">
        <f>入力用!L239</f>
        <v>0</v>
      </c>
      <c r="M236" s="945">
        <f>入力用!M239</f>
        <v>0</v>
      </c>
      <c r="N236" s="945">
        <f>入力用!N239</f>
        <v>0</v>
      </c>
      <c r="O236" s="945">
        <f>入力用!O239</f>
        <v>0</v>
      </c>
      <c r="P236" s="945">
        <f>入力用!P239</f>
        <v>0</v>
      </c>
      <c r="Q236" s="945">
        <f>入力用!Q239</f>
        <v>0</v>
      </c>
      <c r="R236" s="945">
        <f>入力用!R239</f>
        <v>0</v>
      </c>
      <c r="S236" s="945">
        <f>入力用!S239</f>
        <v>0</v>
      </c>
      <c r="T236" s="945">
        <f>入力用!T239</f>
        <v>0</v>
      </c>
      <c r="U236" s="945">
        <f>入力用!U239</f>
        <v>0</v>
      </c>
      <c r="V236" s="945">
        <f>入力用!V239</f>
        <v>0</v>
      </c>
      <c r="W236" s="945">
        <f>入力用!W239</f>
        <v>0</v>
      </c>
      <c r="X236" s="945">
        <f>入力用!X239</f>
        <v>0</v>
      </c>
      <c r="Y236" s="945">
        <f>入力用!Y239</f>
        <v>0</v>
      </c>
      <c r="Z236" s="945">
        <f>入力用!Z239</f>
        <v>0</v>
      </c>
      <c r="AA236" s="945">
        <f>入力用!AA239</f>
        <v>0</v>
      </c>
      <c r="AB236" s="945">
        <f>入力用!AB239</f>
        <v>0</v>
      </c>
      <c r="AC236" s="945">
        <f>入力用!AC239</f>
        <v>0</v>
      </c>
      <c r="AD236" s="945">
        <f>入力用!AD239</f>
        <v>0</v>
      </c>
      <c r="AE236" s="945">
        <f>入力用!AE239</f>
        <v>0</v>
      </c>
      <c r="AF236" s="945">
        <f>入力用!AF239</f>
        <v>0</v>
      </c>
      <c r="AG236" s="945">
        <f>入力用!AG239</f>
        <v>0</v>
      </c>
      <c r="AH236" s="945">
        <f>入力用!AH239</f>
        <v>0</v>
      </c>
      <c r="AI236" s="945">
        <f>入力用!AI239</f>
        <v>0</v>
      </c>
      <c r="AJ236" s="163"/>
    </row>
    <row r="237" spans="2:38" ht="16.149999999999999" customHeight="1">
      <c r="B237" s="169"/>
      <c r="C237" s="154"/>
      <c r="D237" s="945">
        <f>入力用!D240</f>
        <v>0</v>
      </c>
      <c r="E237" s="945">
        <f>入力用!E240</f>
        <v>0</v>
      </c>
      <c r="F237" s="945">
        <f>入力用!F240</f>
        <v>0</v>
      </c>
      <c r="G237" s="945">
        <f>入力用!G240</f>
        <v>0</v>
      </c>
      <c r="H237" s="945">
        <f>入力用!H240</f>
        <v>0</v>
      </c>
      <c r="I237" s="945">
        <f>入力用!I240</f>
        <v>0</v>
      </c>
      <c r="J237" s="945">
        <f>入力用!J240</f>
        <v>0</v>
      </c>
      <c r="K237" s="945">
        <f>入力用!K240</f>
        <v>0</v>
      </c>
      <c r="L237" s="945">
        <f>入力用!L240</f>
        <v>0</v>
      </c>
      <c r="M237" s="945">
        <f>入力用!M240</f>
        <v>0</v>
      </c>
      <c r="N237" s="945">
        <f>入力用!N240</f>
        <v>0</v>
      </c>
      <c r="O237" s="945">
        <f>入力用!O240</f>
        <v>0</v>
      </c>
      <c r="P237" s="945">
        <f>入力用!P240</f>
        <v>0</v>
      </c>
      <c r="Q237" s="945">
        <f>入力用!Q240</f>
        <v>0</v>
      </c>
      <c r="R237" s="945">
        <f>入力用!R240</f>
        <v>0</v>
      </c>
      <c r="S237" s="945">
        <f>入力用!S240</f>
        <v>0</v>
      </c>
      <c r="T237" s="945">
        <f>入力用!T240</f>
        <v>0</v>
      </c>
      <c r="U237" s="945">
        <f>入力用!U240</f>
        <v>0</v>
      </c>
      <c r="V237" s="945">
        <f>入力用!V240</f>
        <v>0</v>
      </c>
      <c r="W237" s="945">
        <f>入力用!W240</f>
        <v>0</v>
      </c>
      <c r="X237" s="945">
        <f>入力用!X240</f>
        <v>0</v>
      </c>
      <c r="Y237" s="945">
        <f>入力用!Y240</f>
        <v>0</v>
      </c>
      <c r="Z237" s="945">
        <f>入力用!Z240</f>
        <v>0</v>
      </c>
      <c r="AA237" s="945">
        <f>入力用!AA240</f>
        <v>0</v>
      </c>
      <c r="AB237" s="945">
        <f>入力用!AB240</f>
        <v>0</v>
      </c>
      <c r="AC237" s="945">
        <f>入力用!AC240</f>
        <v>0</v>
      </c>
      <c r="AD237" s="945">
        <f>入力用!AD240</f>
        <v>0</v>
      </c>
      <c r="AE237" s="945">
        <f>入力用!AE240</f>
        <v>0</v>
      </c>
      <c r="AF237" s="945">
        <f>入力用!AF240</f>
        <v>0</v>
      </c>
      <c r="AG237" s="945">
        <f>入力用!AG240</f>
        <v>0</v>
      </c>
      <c r="AH237" s="945">
        <f>入力用!AH240</f>
        <v>0</v>
      </c>
      <c r="AI237" s="945">
        <f>入力用!AI240</f>
        <v>0</v>
      </c>
      <c r="AJ237" s="163"/>
    </row>
    <row r="238" spans="2:38" ht="16.149999999999999" customHeight="1">
      <c r="B238" s="169"/>
      <c r="C238" s="154"/>
      <c r="D238" s="945">
        <f>入力用!D241</f>
        <v>0</v>
      </c>
      <c r="E238" s="945">
        <f>入力用!E241</f>
        <v>0</v>
      </c>
      <c r="F238" s="945">
        <f>入力用!F241</f>
        <v>0</v>
      </c>
      <c r="G238" s="945">
        <f>入力用!G241</f>
        <v>0</v>
      </c>
      <c r="H238" s="945">
        <f>入力用!H241</f>
        <v>0</v>
      </c>
      <c r="I238" s="945">
        <f>入力用!I241</f>
        <v>0</v>
      </c>
      <c r="J238" s="945">
        <f>入力用!J241</f>
        <v>0</v>
      </c>
      <c r="K238" s="945">
        <f>入力用!K241</f>
        <v>0</v>
      </c>
      <c r="L238" s="945">
        <f>入力用!L241</f>
        <v>0</v>
      </c>
      <c r="M238" s="945">
        <f>入力用!M241</f>
        <v>0</v>
      </c>
      <c r="N238" s="945">
        <f>入力用!N241</f>
        <v>0</v>
      </c>
      <c r="O238" s="945">
        <f>入力用!O241</f>
        <v>0</v>
      </c>
      <c r="P238" s="945">
        <f>入力用!P241</f>
        <v>0</v>
      </c>
      <c r="Q238" s="945">
        <f>入力用!Q241</f>
        <v>0</v>
      </c>
      <c r="R238" s="945">
        <f>入力用!R241</f>
        <v>0</v>
      </c>
      <c r="S238" s="945">
        <f>入力用!S241</f>
        <v>0</v>
      </c>
      <c r="T238" s="945">
        <f>入力用!T241</f>
        <v>0</v>
      </c>
      <c r="U238" s="945">
        <f>入力用!U241</f>
        <v>0</v>
      </c>
      <c r="V238" s="945">
        <f>入力用!V241</f>
        <v>0</v>
      </c>
      <c r="W238" s="945">
        <f>入力用!W241</f>
        <v>0</v>
      </c>
      <c r="X238" s="945">
        <f>入力用!X241</f>
        <v>0</v>
      </c>
      <c r="Y238" s="945">
        <f>入力用!Y241</f>
        <v>0</v>
      </c>
      <c r="Z238" s="945">
        <f>入力用!Z241</f>
        <v>0</v>
      </c>
      <c r="AA238" s="945">
        <f>入力用!AA241</f>
        <v>0</v>
      </c>
      <c r="AB238" s="945">
        <f>入力用!AB241</f>
        <v>0</v>
      </c>
      <c r="AC238" s="945">
        <f>入力用!AC241</f>
        <v>0</v>
      </c>
      <c r="AD238" s="945">
        <f>入力用!AD241</f>
        <v>0</v>
      </c>
      <c r="AE238" s="945">
        <f>入力用!AE241</f>
        <v>0</v>
      </c>
      <c r="AF238" s="945">
        <f>入力用!AF241</f>
        <v>0</v>
      </c>
      <c r="AG238" s="945">
        <f>入力用!AG241</f>
        <v>0</v>
      </c>
      <c r="AH238" s="945">
        <f>入力用!AH241</f>
        <v>0</v>
      </c>
      <c r="AI238" s="945">
        <f>入力用!AI241</f>
        <v>0</v>
      </c>
      <c r="AJ238" s="163"/>
    </row>
    <row r="239" spans="2:38" ht="16.149999999999999" customHeight="1">
      <c r="B239" s="169"/>
      <c r="C239" s="154"/>
      <c r="D239" s="945">
        <f>入力用!D242</f>
        <v>0</v>
      </c>
      <c r="E239" s="945">
        <f>入力用!E242</f>
        <v>0</v>
      </c>
      <c r="F239" s="945">
        <f>入力用!F242</f>
        <v>0</v>
      </c>
      <c r="G239" s="945">
        <f>入力用!G242</f>
        <v>0</v>
      </c>
      <c r="H239" s="945">
        <f>入力用!H242</f>
        <v>0</v>
      </c>
      <c r="I239" s="945">
        <f>入力用!I242</f>
        <v>0</v>
      </c>
      <c r="J239" s="945">
        <f>入力用!J242</f>
        <v>0</v>
      </c>
      <c r="K239" s="945">
        <f>入力用!K242</f>
        <v>0</v>
      </c>
      <c r="L239" s="945">
        <f>入力用!L242</f>
        <v>0</v>
      </c>
      <c r="M239" s="945">
        <f>入力用!M242</f>
        <v>0</v>
      </c>
      <c r="N239" s="945">
        <f>入力用!N242</f>
        <v>0</v>
      </c>
      <c r="O239" s="945">
        <f>入力用!O242</f>
        <v>0</v>
      </c>
      <c r="P239" s="945">
        <f>入力用!P242</f>
        <v>0</v>
      </c>
      <c r="Q239" s="945">
        <f>入力用!Q242</f>
        <v>0</v>
      </c>
      <c r="R239" s="945">
        <f>入力用!R242</f>
        <v>0</v>
      </c>
      <c r="S239" s="945">
        <f>入力用!S242</f>
        <v>0</v>
      </c>
      <c r="T239" s="945">
        <f>入力用!T242</f>
        <v>0</v>
      </c>
      <c r="U239" s="945">
        <f>入力用!U242</f>
        <v>0</v>
      </c>
      <c r="V239" s="945">
        <f>入力用!V242</f>
        <v>0</v>
      </c>
      <c r="W239" s="945">
        <f>入力用!W242</f>
        <v>0</v>
      </c>
      <c r="X239" s="945">
        <f>入力用!X242</f>
        <v>0</v>
      </c>
      <c r="Y239" s="945">
        <f>入力用!Y242</f>
        <v>0</v>
      </c>
      <c r="Z239" s="945">
        <f>入力用!Z242</f>
        <v>0</v>
      </c>
      <c r="AA239" s="945">
        <f>入力用!AA242</f>
        <v>0</v>
      </c>
      <c r="AB239" s="945">
        <f>入力用!AB242</f>
        <v>0</v>
      </c>
      <c r="AC239" s="945">
        <f>入力用!AC242</f>
        <v>0</v>
      </c>
      <c r="AD239" s="945">
        <f>入力用!AD242</f>
        <v>0</v>
      </c>
      <c r="AE239" s="945">
        <f>入力用!AE242</f>
        <v>0</v>
      </c>
      <c r="AF239" s="945">
        <f>入力用!AF242</f>
        <v>0</v>
      </c>
      <c r="AG239" s="945">
        <f>入力用!AG242</f>
        <v>0</v>
      </c>
      <c r="AH239" s="945">
        <f>入力用!AH242</f>
        <v>0</v>
      </c>
      <c r="AI239" s="945">
        <f>入力用!AI242</f>
        <v>0</v>
      </c>
      <c r="AJ239" s="163"/>
    </row>
    <row r="240" spans="2:38" ht="16.149999999999999" customHeight="1">
      <c r="B240" s="169"/>
      <c r="C240" s="154"/>
      <c r="D240" s="945">
        <f>入力用!D243</f>
        <v>0</v>
      </c>
      <c r="E240" s="945">
        <f>入力用!E243</f>
        <v>0</v>
      </c>
      <c r="F240" s="945">
        <f>入力用!F243</f>
        <v>0</v>
      </c>
      <c r="G240" s="945">
        <f>入力用!G243</f>
        <v>0</v>
      </c>
      <c r="H240" s="945">
        <f>入力用!H243</f>
        <v>0</v>
      </c>
      <c r="I240" s="945">
        <f>入力用!I243</f>
        <v>0</v>
      </c>
      <c r="J240" s="945">
        <f>入力用!J243</f>
        <v>0</v>
      </c>
      <c r="K240" s="945">
        <f>入力用!K243</f>
        <v>0</v>
      </c>
      <c r="L240" s="945">
        <f>入力用!L243</f>
        <v>0</v>
      </c>
      <c r="M240" s="945">
        <f>入力用!M243</f>
        <v>0</v>
      </c>
      <c r="N240" s="945">
        <f>入力用!N243</f>
        <v>0</v>
      </c>
      <c r="O240" s="945">
        <f>入力用!O243</f>
        <v>0</v>
      </c>
      <c r="P240" s="945">
        <f>入力用!P243</f>
        <v>0</v>
      </c>
      <c r="Q240" s="945">
        <f>入力用!Q243</f>
        <v>0</v>
      </c>
      <c r="R240" s="945">
        <f>入力用!R243</f>
        <v>0</v>
      </c>
      <c r="S240" s="945">
        <f>入力用!S243</f>
        <v>0</v>
      </c>
      <c r="T240" s="945">
        <f>入力用!T243</f>
        <v>0</v>
      </c>
      <c r="U240" s="945">
        <f>入力用!U243</f>
        <v>0</v>
      </c>
      <c r="V240" s="945">
        <f>入力用!V243</f>
        <v>0</v>
      </c>
      <c r="W240" s="945">
        <f>入力用!W243</f>
        <v>0</v>
      </c>
      <c r="X240" s="945">
        <f>入力用!X243</f>
        <v>0</v>
      </c>
      <c r="Y240" s="945">
        <f>入力用!Y243</f>
        <v>0</v>
      </c>
      <c r="Z240" s="945">
        <f>入力用!Z243</f>
        <v>0</v>
      </c>
      <c r="AA240" s="945">
        <f>入力用!AA243</f>
        <v>0</v>
      </c>
      <c r="AB240" s="945">
        <f>入力用!AB243</f>
        <v>0</v>
      </c>
      <c r="AC240" s="945">
        <f>入力用!AC243</f>
        <v>0</v>
      </c>
      <c r="AD240" s="945">
        <f>入力用!AD243</f>
        <v>0</v>
      </c>
      <c r="AE240" s="945">
        <f>入力用!AE243</f>
        <v>0</v>
      </c>
      <c r="AF240" s="945">
        <f>入力用!AF243</f>
        <v>0</v>
      </c>
      <c r="AG240" s="945">
        <f>入力用!AG243</f>
        <v>0</v>
      </c>
      <c r="AH240" s="945">
        <f>入力用!AH243</f>
        <v>0</v>
      </c>
      <c r="AI240" s="945">
        <f>入力用!AI243</f>
        <v>0</v>
      </c>
      <c r="AJ240" s="163"/>
    </row>
    <row r="241" spans="2:36" ht="16.149999999999999" customHeight="1">
      <c r="B241" s="169"/>
      <c r="C241" s="154"/>
      <c r="D241" s="945">
        <f>入力用!D244</f>
        <v>0</v>
      </c>
      <c r="E241" s="945">
        <f>入力用!E244</f>
        <v>0</v>
      </c>
      <c r="F241" s="945">
        <f>入力用!F244</f>
        <v>0</v>
      </c>
      <c r="G241" s="945">
        <f>入力用!G244</f>
        <v>0</v>
      </c>
      <c r="H241" s="945">
        <f>入力用!H244</f>
        <v>0</v>
      </c>
      <c r="I241" s="945">
        <f>入力用!I244</f>
        <v>0</v>
      </c>
      <c r="J241" s="945">
        <f>入力用!J244</f>
        <v>0</v>
      </c>
      <c r="K241" s="945">
        <f>入力用!K244</f>
        <v>0</v>
      </c>
      <c r="L241" s="945">
        <f>入力用!L244</f>
        <v>0</v>
      </c>
      <c r="M241" s="945">
        <f>入力用!M244</f>
        <v>0</v>
      </c>
      <c r="N241" s="945">
        <f>入力用!N244</f>
        <v>0</v>
      </c>
      <c r="O241" s="945">
        <f>入力用!O244</f>
        <v>0</v>
      </c>
      <c r="P241" s="945">
        <f>入力用!P244</f>
        <v>0</v>
      </c>
      <c r="Q241" s="945">
        <f>入力用!Q244</f>
        <v>0</v>
      </c>
      <c r="R241" s="945">
        <f>入力用!R244</f>
        <v>0</v>
      </c>
      <c r="S241" s="945">
        <f>入力用!S244</f>
        <v>0</v>
      </c>
      <c r="T241" s="945">
        <f>入力用!T244</f>
        <v>0</v>
      </c>
      <c r="U241" s="945">
        <f>入力用!U244</f>
        <v>0</v>
      </c>
      <c r="V241" s="945">
        <f>入力用!V244</f>
        <v>0</v>
      </c>
      <c r="W241" s="945">
        <f>入力用!W244</f>
        <v>0</v>
      </c>
      <c r="X241" s="945">
        <f>入力用!X244</f>
        <v>0</v>
      </c>
      <c r="Y241" s="945">
        <f>入力用!Y244</f>
        <v>0</v>
      </c>
      <c r="Z241" s="945">
        <f>入力用!Z244</f>
        <v>0</v>
      </c>
      <c r="AA241" s="945">
        <f>入力用!AA244</f>
        <v>0</v>
      </c>
      <c r="AB241" s="945">
        <f>入力用!AB244</f>
        <v>0</v>
      </c>
      <c r="AC241" s="945">
        <f>入力用!AC244</f>
        <v>0</v>
      </c>
      <c r="AD241" s="945">
        <f>入力用!AD244</f>
        <v>0</v>
      </c>
      <c r="AE241" s="945">
        <f>入力用!AE244</f>
        <v>0</v>
      </c>
      <c r="AF241" s="945">
        <f>入力用!AF244</f>
        <v>0</v>
      </c>
      <c r="AG241" s="945">
        <f>入力用!AG244</f>
        <v>0</v>
      </c>
      <c r="AH241" s="945">
        <f>入力用!AH244</f>
        <v>0</v>
      </c>
      <c r="AI241" s="945">
        <f>入力用!AI244</f>
        <v>0</v>
      </c>
      <c r="AJ241" s="163"/>
    </row>
    <row r="242" spans="2:36" ht="16.149999999999999" customHeight="1">
      <c r="B242" s="169"/>
      <c r="C242" s="154"/>
      <c r="D242" s="945">
        <f>入力用!D245</f>
        <v>0</v>
      </c>
      <c r="E242" s="945">
        <f>入力用!E245</f>
        <v>0</v>
      </c>
      <c r="F242" s="945">
        <f>入力用!F245</f>
        <v>0</v>
      </c>
      <c r="G242" s="945">
        <f>入力用!G245</f>
        <v>0</v>
      </c>
      <c r="H242" s="945">
        <f>入力用!H245</f>
        <v>0</v>
      </c>
      <c r="I242" s="945">
        <f>入力用!I245</f>
        <v>0</v>
      </c>
      <c r="J242" s="945">
        <f>入力用!J245</f>
        <v>0</v>
      </c>
      <c r="K242" s="945">
        <f>入力用!K245</f>
        <v>0</v>
      </c>
      <c r="L242" s="945">
        <f>入力用!L245</f>
        <v>0</v>
      </c>
      <c r="M242" s="945">
        <f>入力用!M245</f>
        <v>0</v>
      </c>
      <c r="N242" s="945">
        <f>入力用!N245</f>
        <v>0</v>
      </c>
      <c r="O242" s="945">
        <f>入力用!O245</f>
        <v>0</v>
      </c>
      <c r="P242" s="945">
        <f>入力用!P245</f>
        <v>0</v>
      </c>
      <c r="Q242" s="945">
        <f>入力用!Q245</f>
        <v>0</v>
      </c>
      <c r="R242" s="945">
        <f>入力用!R245</f>
        <v>0</v>
      </c>
      <c r="S242" s="945">
        <f>入力用!S245</f>
        <v>0</v>
      </c>
      <c r="T242" s="945">
        <f>入力用!T245</f>
        <v>0</v>
      </c>
      <c r="U242" s="945">
        <f>入力用!U245</f>
        <v>0</v>
      </c>
      <c r="V242" s="945">
        <f>入力用!V245</f>
        <v>0</v>
      </c>
      <c r="W242" s="945">
        <f>入力用!W245</f>
        <v>0</v>
      </c>
      <c r="X242" s="945">
        <f>入力用!X245</f>
        <v>0</v>
      </c>
      <c r="Y242" s="945">
        <f>入力用!Y245</f>
        <v>0</v>
      </c>
      <c r="Z242" s="945">
        <f>入力用!Z245</f>
        <v>0</v>
      </c>
      <c r="AA242" s="945">
        <f>入力用!AA245</f>
        <v>0</v>
      </c>
      <c r="AB242" s="945">
        <f>入力用!AB245</f>
        <v>0</v>
      </c>
      <c r="AC242" s="945">
        <f>入力用!AC245</f>
        <v>0</v>
      </c>
      <c r="AD242" s="945">
        <f>入力用!AD245</f>
        <v>0</v>
      </c>
      <c r="AE242" s="945">
        <f>入力用!AE245</f>
        <v>0</v>
      </c>
      <c r="AF242" s="945">
        <f>入力用!AF245</f>
        <v>0</v>
      </c>
      <c r="AG242" s="945">
        <f>入力用!AG245</f>
        <v>0</v>
      </c>
      <c r="AH242" s="945">
        <f>入力用!AH245</f>
        <v>0</v>
      </c>
      <c r="AI242" s="945">
        <f>入力用!AI245</f>
        <v>0</v>
      </c>
      <c r="AJ242" s="163"/>
    </row>
    <row r="243" spans="2:36" ht="16.149999999999999" customHeight="1">
      <c r="B243" s="169"/>
      <c r="C243" s="154"/>
      <c r="D243" s="945">
        <f>入力用!D246</f>
        <v>0</v>
      </c>
      <c r="E243" s="945">
        <f>入力用!E246</f>
        <v>0</v>
      </c>
      <c r="F243" s="945">
        <f>入力用!F246</f>
        <v>0</v>
      </c>
      <c r="G243" s="945">
        <f>入力用!G246</f>
        <v>0</v>
      </c>
      <c r="H243" s="945">
        <f>入力用!H246</f>
        <v>0</v>
      </c>
      <c r="I243" s="945">
        <f>入力用!I246</f>
        <v>0</v>
      </c>
      <c r="J243" s="945">
        <f>入力用!J246</f>
        <v>0</v>
      </c>
      <c r="K243" s="945">
        <f>入力用!K246</f>
        <v>0</v>
      </c>
      <c r="L243" s="945">
        <f>入力用!L246</f>
        <v>0</v>
      </c>
      <c r="M243" s="945">
        <f>入力用!M246</f>
        <v>0</v>
      </c>
      <c r="N243" s="945">
        <f>入力用!N246</f>
        <v>0</v>
      </c>
      <c r="O243" s="945">
        <f>入力用!O246</f>
        <v>0</v>
      </c>
      <c r="P243" s="945">
        <f>入力用!P246</f>
        <v>0</v>
      </c>
      <c r="Q243" s="945">
        <f>入力用!Q246</f>
        <v>0</v>
      </c>
      <c r="R243" s="945">
        <f>入力用!R246</f>
        <v>0</v>
      </c>
      <c r="S243" s="945">
        <f>入力用!S246</f>
        <v>0</v>
      </c>
      <c r="T243" s="945">
        <f>入力用!T246</f>
        <v>0</v>
      </c>
      <c r="U243" s="945">
        <f>入力用!U246</f>
        <v>0</v>
      </c>
      <c r="V243" s="945">
        <f>入力用!V246</f>
        <v>0</v>
      </c>
      <c r="W243" s="945">
        <f>入力用!W246</f>
        <v>0</v>
      </c>
      <c r="X243" s="945">
        <f>入力用!X246</f>
        <v>0</v>
      </c>
      <c r="Y243" s="945">
        <f>入力用!Y246</f>
        <v>0</v>
      </c>
      <c r="Z243" s="945">
        <f>入力用!Z246</f>
        <v>0</v>
      </c>
      <c r="AA243" s="945">
        <f>入力用!AA246</f>
        <v>0</v>
      </c>
      <c r="AB243" s="945">
        <f>入力用!AB246</f>
        <v>0</v>
      </c>
      <c r="AC243" s="945">
        <f>入力用!AC246</f>
        <v>0</v>
      </c>
      <c r="AD243" s="945">
        <f>入力用!AD246</f>
        <v>0</v>
      </c>
      <c r="AE243" s="945">
        <f>入力用!AE246</f>
        <v>0</v>
      </c>
      <c r="AF243" s="945">
        <f>入力用!AF246</f>
        <v>0</v>
      </c>
      <c r="AG243" s="945">
        <f>入力用!AG246</f>
        <v>0</v>
      </c>
      <c r="AH243" s="945">
        <f>入力用!AH246</f>
        <v>0</v>
      </c>
      <c r="AI243" s="945">
        <f>入力用!AI246</f>
        <v>0</v>
      </c>
      <c r="AJ243" s="163"/>
    </row>
    <row r="244" spans="2:36" ht="16.149999999999999" customHeight="1">
      <c r="B244" s="169"/>
      <c r="C244" s="154"/>
      <c r="D244" s="945">
        <f>入力用!D247</f>
        <v>0</v>
      </c>
      <c r="E244" s="945">
        <f>入力用!E247</f>
        <v>0</v>
      </c>
      <c r="F244" s="945">
        <f>入力用!F247</f>
        <v>0</v>
      </c>
      <c r="G244" s="945">
        <f>入力用!G247</f>
        <v>0</v>
      </c>
      <c r="H244" s="945">
        <f>入力用!H247</f>
        <v>0</v>
      </c>
      <c r="I244" s="945">
        <f>入力用!I247</f>
        <v>0</v>
      </c>
      <c r="J244" s="945">
        <f>入力用!J247</f>
        <v>0</v>
      </c>
      <c r="K244" s="945">
        <f>入力用!K247</f>
        <v>0</v>
      </c>
      <c r="L244" s="945">
        <f>入力用!L247</f>
        <v>0</v>
      </c>
      <c r="M244" s="945">
        <f>入力用!M247</f>
        <v>0</v>
      </c>
      <c r="N244" s="945">
        <f>入力用!N247</f>
        <v>0</v>
      </c>
      <c r="O244" s="945">
        <f>入力用!O247</f>
        <v>0</v>
      </c>
      <c r="P244" s="945">
        <f>入力用!P247</f>
        <v>0</v>
      </c>
      <c r="Q244" s="945">
        <f>入力用!Q247</f>
        <v>0</v>
      </c>
      <c r="R244" s="945">
        <f>入力用!R247</f>
        <v>0</v>
      </c>
      <c r="S244" s="945">
        <f>入力用!S247</f>
        <v>0</v>
      </c>
      <c r="T244" s="945">
        <f>入力用!T247</f>
        <v>0</v>
      </c>
      <c r="U244" s="945">
        <f>入力用!U247</f>
        <v>0</v>
      </c>
      <c r="V244" s="945">
        <f>入力用!V247</f>
        <v>0</v>
      </c>
      <c r="W244" s="945">
        <f>入力用!W247</f>
        <v>0</v>
      </c>
      <c r="X244" s="945">
        <f>入力用!X247</f>
        <v>0</v>
      </c>
      <c r="Y244" s="945">
        <f>入力用!Y247</f>
        <v>0</v>
      </c>
      <c r="Z244" s="945">
        <f>入力用!Z247</f>
        <v>0</v>
      </c>
      <c r="AA244" s="945">
        <f>入力用!AA247</f>
        <v>0</v>
      </c>
      <c r="AB244" s="945">
        <f>入力用!AB247</f>
        <v>0</v>
      </c>
      <c r="AC244" s="945">
        <f>入力用!AC247</f>
        <v>0</v>
      </c>
      <c r="AD244" s="945">
        <f>入力用!AD247</f>
        <v>0</v>
      </c>
      <c r="AE244" s="945">
        <f>入力用!AE247</f>
        <v>0</v>
      </c>
      <c r="AF244" s="945">
        <f>入力用!AF247</f>
        <v>0</v>
      </c>
      <c r="AG244" s="945">
        <f>入力用!AG247</f>
        <v>0</v>
      </c>
      <c r="AH244" s="945">
        <f>入力用!AH247</f>
        <v>0</v>
      </c>
      <c r="AI244" s="945">
        <f>入力用!AI247</f>
        <v>0</v>
      </c>
      <c r="AJ244" s="163"/>
    </row>
    <row r="245" spans="2:36" ht="16.149999999999999" customHeight="1">
      <c r="B245" s="169"/>
      <c r="C245" s="154"/>
      <c r="D245" s="945">
        <f>入力用!D248</f>
        <v>0</v>
      </c>
      <c r="E245" s="945">
        <f>入力用!E248</f>
        <v>0</v>
      </c>
      <c r="F245" s="945">
        <f>入力用!F248</f>
        <v>0</v>
      </c>
      <c r="G245" s="945">
        <f>入力用!G248</f>
        <v>0</v>
      </c>
      <c r="H245" s="945">
        <f>入力用!H248</f>
        <v>0</v>
      </c>
      <c r="I245" s="945">
        <f>入力用!I248</f>
        <v>0</v>
      </c>
      <c r="J245" s="945">
        <f>入力用!J248</f>
        <v>0</v>
      </c>
      <c r="K245" s="945">
        <f>入力用!K248</f>
        <v>0</v>
      </c>
      <c r="L245" s="945">
        <f>入力用!L248</f>
        <v>0</v>
      </c>
      <c r="M245" s="945">
        <f>入力用!M248</f>
        <v>0</v>
      </c>
      <c r="N245" s="945">
        <f>入力用!N248</f>
        <v>0</v>
      </c>
      <c r="O245" s="945">
        <f>入力用!O248</f>
        <v>0</v>
      </c>
      <c r="P245" s="945">
        <f>入力用!P248</f>
        <v>0</v>
      </c>
      <c r="Q245" s="945">
        <f>入力用!Q248</f>
        <v>0</v>
      </c>
      <c r="R245" s="945">
        <f>入力用!R248</f>
        <v>0</v>
      </c>
      <c r="S245" s="945">
        <f>入力用!S248</f>
        <v>0</v>
      </c>
      <c r="T245" s="945">
        <f>入力用!T248</f>
        <v>0</v>
      </c>
      <c r="U245" s="945">
        <f>入力用!U248</f>
        <v>0</v>
      </c>
      <c r="V245" s="945">
        <f>入力用!V248</f>
        <v>0</v>
      </c>
      <c r="W245" s="945">
        <f>入力用!W248</f>
        <v>0</v>
      </c>
      <c r="X245" s="945">
        <f>入力用!X248</f>
        <v>0</v>
      </c>
      <c r="Y245" s="945">
        <f>入力用!Y248</f>
        <v>0</v>
      </c>
      <c r="Z245" s="945">
        <f>入力用!Z248</f>
        <v>0</v>
      </c>
      <c r="AA245" s="945">
        <f>入力用!AA248</f>
        <v>0</v>
      </c>
      <c r="AB245" s="945">
        <f>入力用!AB248</f>
        <v>0</v>
      </c>
      <c r="AC245" s="945">
        <f>入力用!AC248</f>
        <v>0</v>
      </c>
      <c r="AD245" s="945">
        <f>入力用!AD248</f>
        <v>0</v>
      </c>
      <c r="AE245" s="945">
        <f>入力用!AE248</f>
        <v>0</v>
      </c>
      <c r="AF245" s="945">
        <f>入力用!AF248</f>
        <v>0</v>
      </c>
      <c r="AG245" s="945">
        <f>入力用!AG248</f>
        <v>0</v>
      </c>
      <c r="AH245" s="945">
        <f>入力用!AH248</f>
        <v>0</v>
      </c>
      <c r="AI245" s="945">
        <f>入力用!AI248</f>
        <v>0</v>
      </c>
      <c r="AJ245" s="163"/>
    </row>
    <row r="246" spans="2:36" ht="16.149999999999999" customHeight="1">
      <c r="B246" s="169"/>
      <c r="C246" s="154"/>
      <c r="D246" s="945">
        <f>入力用!D249</f>
        <v>0</v>
      </c>
      <c r="E246" s="945">
        <f>入力用!E249</f>
        <v>0</v>
      </c>
      <c r="F246" s="945">
        <f>入力用!F249</f>
        <v>0</v>
      </c>
      <c r="G246" s="945">
        <f>入力用!G249</f>
        <v>0</v>
      </c>
      <c r="H246" s="945">
        <f>入力用!H249</f>
        <v>0</v>
      </c>
      <c r="I246" s="945">
        <f>入力用!I249</f>
        <v>0</v>
      </c>
      <c r="J246" s="945">
        <f>入力用!J249</f>
        <v>0</v>
      </c>
      <c r="K246" s="945">
        <f>入力用!K249</f>
        <v>0</v>
      </c>
      <c r="L246" s="945">
        <f>入力用!L249</f>
        <v>0</v>
      </c>
      <c r="M246" s="945">
        <f>入力用!M249</f>
        <v>0</v>
      </c>
      <c r="N246" s="945">
        <f>入力用!N249</f>
        <v>0</v>
      </c>
      <c r="O246" s="945">
        <f>入力用!O249</f>
        <v>0</v>
      </c>
      <c r="P246" s="945">
        <f>入力用!P249</f>
        <v>0</v>
      </c>
      <c r="Q246" s="945">
        <f>入力用!Q249</f>
        <v>0</v>
      </c>
      <c r="R246" s="945">
        <f>入力用!R249</f>
        <v>0</v>
      </c>
      <c r="S246" s="945">
        <f>入力用!S249</f>
        <v>0</v>
      </c>
      <c r="T246" s="945">
        <f>入力用!T249</f>
        <v>0</v>
      </c>
      <c r="U246" s="945">
        <f>入力用!U249</f>
        <v>0</v>
      </c>
      <c r="V246" s="945">
        <f>入力用!V249</f>
        <v>0</v>
      </c>
      <c r="W246" s="945">
        <f>入力用!W249</f>
        <v>0</v>
      </c>
      <c r="X246" s="945">
        <f>入力用!X249</f>
        <v>0</v>
      </c>
      <c r="Y246" s="945">
        <f>入力用!Y249</f>
        <v>0</v>
      </c>
      <c r="Z246" s="945">
        <f>入力用!Z249</f>
        <v>0</v>
      </c>
      <c r="AA246" s="945">
        <f>入力用!AA249</f>
        <v>0</v>
      </c>
      <c r="AB246" s="945">
        <f>入力用!AB249</f>
        <v>0</v>
      </c>
      <c r="AC246" s="945">
        <f>入力用!AC249</f>
        <v>0</v>
      </c>
      <c r="AD246" s="945">
        <f>入力用!AD249</f>
        <v>0</v>
      </c>
      <c r="AE246" s="945">
        <f>入力用!AE249</f>
        <v>0</v>
      </c>
      <c r="AF246" s="945">
        <f>入力用!AF249</f>
        <v>0</v>
      </c>
      <c r="AG246" s="945">
        <f>入力用!AG249</f>
        <v>0</v>
      </c>
      <c r="AH246" s="945">
        <f>入力用!AH249</f>
        <v>0</v>
      </c>
      <c r="AI246" s="945">
        <f>入力用!AI249</f>
        <v>0</v>
      </c>
      <c r="AJ246" s="163"/>
    </row>
    <row r="247" spans="2:36" ht="16.149999999999999" customHeight="1">
      <c r="B247" s="169"/>
      <c r="C247" s="154"/>
      <c r="D247" s="945">
        <f>入力用!D250</f>
        <v>0</v>
      </c>
      <c r="E247" s="945">
        <f>入力用!E250</f>
        <v>0</v>
      </c>
      <c r="F247" s="945">
        <f>入力用!F250</f>
        <v>0</v>
      </c>
      <c r="G247" s="945">
        <f>入力用!G250</f>
        <v>0</v>
      </c>
      <c r="H247" s="945">
        <f>入力用!H250</f>
        <v>0</v>
      </c>
      <c r="I247" s="945">
        <f>入力用!I250</f>
        <v>0</v>
      </c>
      <c r="J247" s="945">
        <f>入力用!J250</f>
        <v>0</v>
      </c>
      <c r="K247" s="945">
        <f>入力用!K250</f>
        <v>0</v>
      </c>
      <c r="L247" s="945">
        <f>入力用!L250</f>
        <v>0</v>
      </c>
      <c r="M247" s="945">
        <f>入力用!M250</f>
        <v>0</v>
      </c>
      <c r="N247" s="945">
        <f>入力用!N250</f>
        <v>0</v>
      </c>
      <c r="O247" s="945">
        <f>入力用!O250</f>
        <v>0</v>
      </c>
      <c r="P247" s="945">
        <f>入力用!P250</f>
        <v>0</v>
      </c>
      <c r="Q247" s="945">
        <f>入力用!Q250</f>
        <v>0</v>
      </c>
      <c r="R247" s="945">
        <f>入力用!R250</f>
        <v>0</v>
      </c>
      <c r="S247" s="945">
        <f>入力用!S250</f>
        <v>0</v>
      </c>
      <c r="T247" s="945">
        <f>入力用!T250</f>
        <v>0</v>
      </c>
      <c r="U247" s="945">
        <f>入力用!U250</f>
        <v>0</v>
      </c>
      <c r="V247" s="945">
        <f>入力用!V250</f>
        <v>0</v>
      </c>
      <c r="W247" s="945">
        <f>入力用!W250</f>
        <v>0</v>
      </c>
      <c r="X247" s="945">
        <f>入力用!X250</f>
        <v>0</v>
      </c>
      <c r="Y247" s="945">
        <f>入力用!Y250</f>
        <v>0</v>
      </c>
      <c r="Z247" s="945">
        <f>入力用!Z250</f>
        <v>0</v>
      </c>
      <c r="AA247" s="945">
        <f>入力用!AA250</f>
        <v>0</v>
      </c>
      <c r="AB247" s="945">
        <f>入力用!AB250</f>
        <v>0</v>
      </c>
      <c r="AC247" s="945">
        <f>入力用!AC250</f>
        <v>0</v>
      </c>
      <c r="AD247" s="945">
        <f>入力用!AD250</f>
        <v>0</v>
      </c>
      <c r="AE247" s="945">
        <f>入力用!AE250</f>
        <v>0</v>
      </c>
      <c r="AF247" s="945">
        <f>入力用!AF250</f>
        <v>0</v>
      </c>
      <c r="AG247" s="945">
        <f>入力用!AG250</f>
        <v>0</v>
      </c>
      <c r="AH247" s="945">
        <f>入力用!AH250</f>
        <v>0</v>
      </c>
      <c r="AI247" s="945">
        <f>入力用!AI250</f>
        <v>0</v>
      </c>
      <c r="AJ247" s="163"/>
    </row>
    <row r="248" spans="2:36" ht="16.149999999999999" customHeight="1">
      <c r="B248" s="169"/>
      <c r="C248" s="154"/>
      <c r="D248" s="945">
        <f>入力用!D251</f>
        <v>0</v>
      </c>
      <c r="E248" s="945">
        <f>入力用!E251</f>
        <v>0</v>
      </c>
      <c r="F248" s="945">
        <f>入力用!F251</f>
        <v>0</v>
      </c>
      <c r="G248" s="945">
        <f>入力用!G251</f>
        <v>0</v>
      </c>
      <c r="H248" s="945">
        <f>入力用!H251</f>
        <v>0</v>
      </c>
      <c r="I248" s="945">
        <f>入力用!I251</f>
        <v>0</v>
      </c>
      <c r="J248" s="945">
        <f>入力用!J251</f>
        <v>0</v>
      </c>
      <c r="K248" s="945">
        <f>入力用!K251</f>
        <v>0</v>
      </c>
      <c r="L248" s="945">
        <f>入力用!L251</f>
        <v>0</v>
      </c>
      <c r="M248" s="945">
        <f>入力用!M251</f>
        <v>0</v>
      </c>
      <c r="N248" s="945">
        <f>入力用!N251</f>
        <v>0</v>
      </c>
      <c r="O248" s="945">
        <f>入力用!O251</f>
        <v>0</v>
      </c>
      <c r="P248" s="945">
        <f>入力用!P251</f>
        <v>0</v>
      </c>
      <c r="Q248" s="945">
        <f>入力用!Q251</f>
        <v>0</v>
      </c>
      <c r="R248" s="945">
        <f>入力用!R251</f>
        <v>0</v>
      </c>
      <c r="S248" s="945">
        <f>入力用!S251</f>
        <v>0</v>
      </c>
      <c r="T248" s="945">
        <f>入力用!T251</f>
        <v>0</v>
      </c>
      <c r="U248" s="945">
        <f>入力用!U251</f>
        <v>0</v>
      </c>
      <c r="V248" s="945">
        <f>入力用!V251</f>
        <v>0</v>
      </c>
      <c r="W248" s="945">
        <f>入力用!W251</f>
        <v>0</v>
      </c>
      <c r="X248" s="945">
        <f>入力用!X251</f>
        <v>0</v>
      </c>
      <c r="Y248" s="945">
        <f>入力用!Y251</f>
        <v>0</v>
      </c>
      <c r="Z248" s="945">
        <f>入力用!Z251</f>
        <v>0</v>
      </c>
      <c r="AA248" s="945">
        <f>入力用!AA251</f>
        <v>0</v>
      </c>
      <c r="AB248" s="945">
        <f>入力用!AB251</f>
        <v>0</v>
      </c>
      <c r="AC248" s="945">
        <f>入力用!AC251</f>
        <v>0</v>
      </c>
      <c r="AD248" s="945">
        <f>入力用!AD251</f>
        <v>0</v>
      </c>
      <c r="AE248" s="945">
        <f>入力用!AE251</f>
        <v>0</v>
      </c>
      <c r="AF248" s="945">
        <f>入力用!AF251</f>
        <v>0</v>
      </c>
      <c r="AG248" s="945">
        <f>入力用!AG251</f>
        <v>0</v>
      </c>
      <c r="AH248" s="945">
        <f>入力用!AH251</f>
        <v>0</v>
      </c>
      <c r="AI248" s="945">
        <f>入力用!AI251</f>
        <v>0</v>
      </c>
      <c r="AJ248" s="163"/>
    </row>
    <row r="249" spans="2:36" ht="16.149999999999999" customHeight="1">
      <c r="B249" s="169"/>
      <c r="C249" s="155"/>
      <c r="D249" s="946">
        <f>入力用!D252</f>
        <v>0</v>
      </c>
      <c r="E249" s="946">
        <f>入力用!E252</f>
        <v>0</v>
      </c>
      <c r="F249" s="946">
        <f>入力用!F252</f>
        <v>0</v>
      </c>
      <c r="G249" s="946">
        <f>入力用!G252</f>
        <v>0</v>
      </c>
      <c r="H249" s="946">
        <f>入力用!H252</f>
        <v>0</v>
      </c>
      <c r="I249" s="946">
        <f>入力用!I252</f>
        <v>0</v>
      </c>
      <c r="J249" s="946">
        <f>入力用!J252</f>
        <v>0</v>
      </c>
      <c r="K249" s="946">
        <f>入力用!K252</f>
        <v>0</v>
      </c>
      <c r="L249" s="946">
        <f>入力用!L252</f>
        <v>0</v>
      </c>
      <c r="M249" s="946">
        <f>入力用!M252</f>
        <v>0</v>
      </c>
      <c r="N249" s="946">
        <f>入力用!N252</f>
        <v>0</v>
      </c>
      <c r="O249" s="946">
        <f>入力用!O252</f>
        <v>0</v>
      </c>
      <c r="P249" s="946">
        <f>入力用!P252</f>
        <v>0</v>
      </c>
      <c r="Q249" s="946">
        <f>入力用!Q252</f>
        <v>0</v>
      </c>
      <c r="R249" s="946">
        <f>入力用!R252</f>
        <v>0</v>
      </c>
      <c r="S249" s="946">
        <f>入力用!S252</f>
        <v>0</v>
      </c>
      <c r="T249" s="946">
        <f>入力用!T252</f>
        <v>0</v>
      </c>
      <c r="U249" s="946">
        <f>入力用!U252</f>
        <v>0</v>
      </c>
      <c r="V249" s="946">
        <f>入力用!V252</f>
        <v>0</v>
      </c>
      <c r="W249" s="946">
        <f>入力用!W252</f>
        <v>0</v>
      </c>
      <c r="X249" s="946">
        <f>入力用!X252</f>
        <v>0</v>
      </c>
      <c r="Y249" s="946">
        <f>入力用!Y252</f>
        <v>0</v>
      </c>
      <c r="Z249" s="946">
        <f>入力用!Z252</f>
        <v>0</v>
      </c>
      <c r="AA249" s="946">
        <f>入力用!AA252</f>
        <v>0</v>
      </c>
      <c r="AB249" s="946">
        <f>入力用!AB252</f>
        <v>0</v>
      </c>
      <c r="AC249" s="946">
        <f>入力用!AC252</f>
        <v>0</v>
      </c>
      <c r="AD249" s="946">
        <f>入力用!AD252</f>
        <v>0</v>
      </c>
      <c r="AE249" s="946">
        <f>入力用!AE252</f>
        <v>0</v>
      </c>
      <c r="AF249" s="946">
        <f>入力用!AF252</f>
        <v>0</v>
      </c>
      <c r="AG249" s="946">
        <f>入力用!AG252</f>
        <v>0</v>
      </c>
      <c r="AH249" s="946">
        <f>入力用!AH252</f>
        <v>0</v>
      </c>
      <c r="AI249" s="946">
        <f>入力用!AI252</f>
        <v>0</v>
      </c>
      <c r="AJ249" s="164"/>
    </row>
    <row r="250" spans="2:36" ht="30" customHeight="1">
      <c r="B250" s="169"/>
      <c r="C250" s="167" t="s">
        <v>163</v>
      </c>
      <c r="D250" s="170"/>
      <c r="E250" s="170"/>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2"/>
    </row>
    <row r="251" spans="2:36" ht="16.149999999999999" customHeight="1">
      <c r="B251" s="169"/>
      <c r="C251" s="154"/>
      <c r="D251" s="945">
        <f>入力用!C254</f>
        <v>0</v>
      </c>
      <c r="E251" s="945">
        <f>入力用!E254</f>
        <v>0</v>
      </c>
      <c r="F251" s="945">
        <f>入力用!F254</f>
        <v>0</v>
      </c>
      <c r="G251" s="945">
        <f>入力用!G254</f>
        <v>0</v>
      </c>
      <c r="H251" s="945">
        <f>入力用!H254</f>
        <v>0</v>
      </c>
      <c r="I251" s="945">
        <f>入力用!I254</f>
        <v>0</v>
      </c>
      <c r="J251" s="945">
        <f>入力用!J254</f>
        <v>0</v>
      </c>
      <c r="K251" s="945">
        <f>入力用!K254</f>
        <v>0</v>
      </c>
      <c r="L251" s="945">
        <f>入力用!L254</f>
        <v>0</v>
      </c>
      <c r="M251" s="945">
        <f>入力用!M254</f>
        <v>0</v>
      </c>
      <c r="N251" s="945">
        <f>入力用!N254</f>
        <v>0</v>
      </c>
      <c r="O251" s="945">
        <f>入力用!O254</f>
        <v>0</v>
      </c>
      <c r="P251" s="945">
        <f>入力用!P254</f>
        <v>0</v>
      </c>
      <c r="Q251" s="945">
        <f>入力用!Q254</f>
        <v>0</v>
      </c>
      <c r="R251" s="945">
        <f>入力用!R254</f>
        <v>0</v>
      </c>
      <c r="S251" s="945">
        <f>入力用!S254</f>
        <v>0</v>
      </c>
      <c r="T251" s="945">
        <f>入力用!T254</f>
        <v>0</v>
      </c>
      <c r="U251" s="945">
        <f>入力用!U254</f>
        <v>0</v>
      </c>
      <c r="V251" s="945">
        <f>入力用!V254</f>
        <v>0</v>
      </c>
      <c r="W251" s="945">
        <f>入力用!W254</f>
        <v>0</v>
      </c>
      <c r="X251" s="945">
        <f>入力用!X254</f>
        <v>0</v>
      </c>
      <c r="Y251" s="945">
        <f>入力用!Y254</f>
        <v>0</v>
      </c>
      <c r="Z251" s="945">
        <f>入力用!Z254</f>
        <v>0</v>
      </c>
      <c r="AA251" s="945">
        <f>入力用!AA254</f>
        <v>0</v>
      </c>
      <c r="AB251" s="945">
        <f>入力用!AB254</f>
        <v>0</v>
      </c>
      <c r="AC251" s="945">
        <f>入力用!AC254</f>
        <v>0</v>
      </c>
      <c r="AD251" s="945">
        <f>入力用!AD254</f>
        <v>0</v>
      </c>
      <c r="AE251" s="945">
        <f>入力用!AE254</f>
        <v>0</v>
      </c>
      <c r="AF251" s="945">
        <f>入力用!AF254</f>
        <v>0</v>
      </c>
      <c r="AG251" s="945">
        <f>入力用!AG254</f>
        <v>0</v>
      </c>
      <c r="AH251" s="945">
        <f>入力用!AH254</f>
        <v>0</v>
      </c>
      <c r="AI251" s="945">
        <f>入力用!AI254</f>
        <v>0</v>
      </c>
      <c r="AJ251" s="163"/>
    </row>
    <row r="252" spans="2:36" ht="16.149999999999999" customHeight="1">
      <c r="B252" s="169"/>
      <c r="C252" s="154"/>
      <c r="D252" s="945">
        <f>入力用!D255</f>
        <v>0</v>
      </c>
      <c r="E252" s="945">
        <f>入力用!E255</f>
        <v>0</v>
      </c>
      <c r="F252" s="945">
        <f>入力用!F255</f>
        <v>0</v>
      </c>
      <c r="G252" s="945">
        <f>入力用!G255</f>
        <v>0</v>
      </c>
      <c r="H252" s="945">
        <f>入力用!H255</f>
        <v>0</v>
      </c>
      <c r="I252" s="945">
        <f>入力用!I255</f>
        <v>0</v>
      </c>
      <c r="J252" s="945">
        <f>入力用!J255</f>
        <v>0</v>
      </c>
      <c r="K252" s="945">
        <f>入力用!K255</f>
        <v>0</v>
      </c>
      <c r="L252" s="945">
        <f>入力用!L255</f>
        <v>0</v>
      </c>
      <c r="M252" s="945">
        <f>入力用!M255</f>
        <v>0</v>
      </c>
      <c r="N252" s="945">
        <f>入力用!N255</f>
        <v>0</v>
      </c>
      <c r="O252" s="945">
        <f>入力用!O255</f>
        <v>0</v>
      </c>
      <c r="P252" s="945">
        <f>入力用!P255</f>
        <v>0</v>
      </c>
      <c r="Q252" s="945">
        <f>入力用!Q255</f>
        <v>0</v>
      </c>
      <c r="R252" s="945">
        <f>入力用!R255</f>
        <v>0</v>
      </c>
      <c r="S252" s="945">
        <f>入力用!S255</f>
        <v>0</v>
      </c>
      <c r="T252" s="945">
        <f>入力用!T255</f>
        <v>0</v>
      </c>
      <c r="U252" s="945">
        <f>入力用!U255</f>
        <v>0</v>
      </c>
      <c r="V252" s="945">
        <f>入力用!V255</f>
        <v>0</v>
      </c>
      <c r="W252" s="945">
        <f>入力用!W255</f>
        <v>0</v>
      </c>
      <c r="X252" s="945">
        <f>入力用!X255</f>
        <v>0</v>
      </c>
      <c r="Y252" s="945">
        <f>入力用!Y255</f>
        <v>0</v>
      </c>
      <c r="Z252" s="945">
        <f>入力用!Z255</f>
        <v>0</v>
      </c>
      <c r="AA252" s="945">
        <f>入力用!AA255</f>
        <v>0</v>
      </c>
      <c r="AB252" s="945">
        <f>入力用!AB255</f>
        <v>0</v>
      </c>
      <c r="AC252" s="945">
        <f>入力用!AC255</f>
        <v>0</v>
      </c>
      <c r="AD252" s="945">
        <f>入力用!AD255</f>
        <v>0</v>
      </c>
      <c r="AE252" s="945">
        <f>入力用!AE255</f>
        <v>0</v>
      </c>
      <c r="AF252" s="945">
        <f>入力用!AF255</f>
        <v>0</v>
      </c>
      <c r="AG252" s="945">
        <f>入力用!AG255</f>
        <v>0</v>
      </c>
      <c r="AH252" s="945">
        <f>入力用!AH255</f>
        <v>0</v>
      </c>
      <c r="AI252" s="945">
        <f>入力用!AI255</f>
        <v>0</v>
      </c>
      <c r="AJ252" s="163"/>
    </row>
    <row r="253" spans="2:36" ht="16.149999999999999" customHeight="1">
      <c r="B253" s="169"/>
      <c r="C253" s="154"/>
      <c r="D253" s="945">
        <f>入力用!D256</f>
        <v>0</v>
      </c>
      <c r="E253" s="945">
        <f>入力用!E256</f>
        <v>0</v>
      </c>
      <c r="F253" s="945">
        <f>入力用!F256</f>
        <v>0</v>
      </c>
      <c r="G253" s="945">
        <f>入力用!G256</f>
        <v>0</v>
      </c>
      <c r="H253" s="945">
        <f>入力用!H256</f>
        <v>0</v>
      </c>
      <c r="I253" s="945">
        <f>入力用!I256</f>
        <v>0</v>
      </c>
      <c r="J253" s="945">
        <f>入力用!J256</f>
        <v>0</v>
      </c>
      <c r="K253" s="945">
        <f>入力用!K256</f>
        <v>0</v>
      </c>
      <c r="L253" s="945">
        <f>入力用!L256</f>
        <v>0</v>
      </c>
      <c r="M253" s="945">
        <f>入力用!M256</f>
        <v>0</v>
      </c>
      <c r="N253" s="945">
        <f>入力用!N256</f>
        <v>0</v>
      </c>
      <c r="O253" s="945">
        <f>入力用!O256</f>
        <v>0</v>
      </c>
      <c r="P253" s="945">
        <f>入力用!P256</f>
        <v>0</v>
      </c>
      <c r="Q253" s="945">
        <f>入力用!Q256</f>
        <v>0</v>
      </c>
      <c r="R253" s="945">
        <f>入力用!R256</f>
        <v>0</v>
      </c>
      <c r="S253" s="945">
        <f>入力用!S256</f>
        <v>0</v>
      </c>
      <c r="T253" s="945">
        <f>入力用!T256</f>
        <v>0</v>
      </c>
      <c r="U253" s="945">
        <f>入力用!U256</f>
        <v>0</v>
      </c>
      <c r="V253" s="945">
        <f>入力用!V256</f>
        <v>0</v>
      </c>
      <c r="W253" s="945">
        <f>入力用!W256</f>
        <v>0</v>
      </c>
      <c r="X253" s="945">
        <f>入力用!X256</f>
        <v>0</v>
      </c>
      <c r="Y253" s="945">
        <f>入力用!Y256</f>
        <v>0</v>
      </c>
      <c r="Z253" s="945">
        <f>入力用!Z256</f>
        <v>0</v>
      </c>
      <c r="AA253" s="945">
        <f>入力用!AA256</f>
        <v>0</v>
      </c>
      <c r="AB253" s="945">
        <f>入力用!AB256</f>
        <v>0</v>
      </c>
      <c r="AC253" s="945">
        <f>入力用!AC256</f>
        <v>0</v>
      </c>
      <c r="AD253" s="945">
        <f>入力用!AD256</f>
        <v>0</v>
      </c>
      <c r="AE253" s="945">
        <f>入力用!AE256</f>
        <v>0</v>
      </c>
      <c r="AF253" s="945">
        <f>入力用!AF256</f>
        <v>0</v>
      </c>
      <c r="AG253" s="945">
        <f>入力用!AG256</f>
        <v>0</v>
      </c>
      <c r="AH253" s="945">
        <f>入力用!AH256</f>
        <v>0</v>
      </c>
      <c r="AI253" s="945">
        <f>入力用!AI256</f>
        <v>0</v>
      </c>
      <c r="AJ253" s="163"/>
    </row>
    <row r="254" spans="2:36" ht="16.149999999999999" customHeight="1">
      <c r="B254" s="169"/>
      <c r="C254" s="154"/>
      <c r="D254" s="945">
        <f>入力用!D257</f>
        <v>0</v>
      </c>
      <c r="E254" s="945">
        <f>入力用!E257</f>
        <v>0</v>
      </c>
      <c r="F254" s="945">
        <f>入力用!F257</f>
        <v>0</v>
      </c>
      <c r="G254" s="945">
        <f>入力用!G257</f>
        <v>0</v>
      </c>
      <c r="H254" s="945">
        <f>入力用!H257</f>
        <v>0</v>
      </c>
      <c r="I254" s="945">
        <f>入力用!I257</f>
        <v>0</v>
      </c>
      <c r="J254" s="945">
        <f>入力用!J257</f>
        <v>0</v>
      </c>
      <c r="K254" s="945">
        <f>入力用!K257</f>
        <v>0</v>
      </c>
      <c r="L254" s="945">
        <f>入力用!L257</f>
        <v>0</v>
      </c>
      <c r="M254" s="945">
        <f>入力用!M257</f>
        <v>0</v>
      </c>
      <c r="N254" s="945">
        <f>入力用!N257</f>
        <v>0</v>
      </c>
      <c r="O254" s="945">
        <f>入力用!O257</f>
        <v>0</v>
      </c>
      <c r="P254" s="945">
        <f>入力用!P257</f>
        <v>0</v>
      </c>
      <c r="Q254" s="945">
        <f>入力用!Q257</f>
        <v>0</v>
      </c>
      <c r="R254" s="945">
        <f>入力用!R257</f>
        <v>0</v>
      </c>
      <c r="S254" s="945">
        <f>入力用!S257</f>
        <v>0</v>
      </c>
      <c r="T254" s="945">
        <f>入力用!T257</f>
        <v>0</v>
      </c>
      <c r="U254" s="945">
        <f>入力用!U257</f>
        <v>0</v>
      </c>
      <c r="V254" s="945">
        <f>入力用!V257</f>
        <v>0</v>
      </c>
      <c r="W254" s="945">
        <f>入力用!W257</f>
        <v>0</v>
      </c>
      <c r="X254" s="945">
        <f>入力用!X257</f>
        <v>0</v>
      </c>
      <c r="Y254" s="945">
        <f>入力用!Y257</f>
        <v>0</v>
      </c>
      <c r="Z254" s="945">
        <f>入力用!Z257</f>
        <v>0</v>
      </c>
      <c r="AA254" s="945">
        <f>入力用!AA257</f>
        <v>0</v>
      </c>
      <c r="AB254" s="945">
        <f>入力用!AB257</f>
        <v>0</v>
      </c>
      <c r="AC254" s="945">
        <f>入力用!AC257</f>
        <v>0</v>
      </c>
      <c r="AD254" s="945">
        <f>入力用!AD257</f>
        <v>0</v>
      </c>
      <c r="AE254" s="945">
        <f>入力用!AE257</f>
        <v>0</v>
      </c>
      <c r="AF254" s="945">
        <f>入力用!AF257</f>
        <v>0</v>
      </c>
      <c r="AG254" s="945">
        <f>入力用!AG257</f>
        <v>0</v>
      </c>
      <c r="AH254" s="945">
        <f>入力用!AH257</f>
        <v>0</v>
      </c>
      <c r="AI254" s="945">
        <f>入力用!AI257</f>
        <v>0</v>
      </c>
      <c r="AJ254" s="163"/>
    </row>
    <row r="255" spans="2:36" ht="16.149999999999999" customHeight="1">
      <c r="B255" s="169"/>
      <c r="C255" s="154"/>
      <c r="D255" s="945">
        <f>入力用!D258</f>
        <v>0</v>
      </c>
      <c r="E255" s="945">
        <f>入力用!E258</f>
        <v>0</v>
      </c>
      <c r="F255" s="945">
        <f>入力用!F258</f>
        <v>0</v>
      </c>
      <c r="G255" s="945">
        <f>入力用!G258</f>
        <v>0</v>
      </c>
      <c r="H255" s="945">
        <f>入力用!H258</f>
        <v>0</v>
      </c>
      <c r="I255" s="945">
        <f>入力用!I258</f>
        <v>0</v>
      </c>
      <c r="J255" s="945">
        <f>入力用!J258</f>
        <v>0</v>
      </c>
      <c r="K255" s="945">
        <f>入力用!K258</f>
        <v>0</v>
      </c>
      <c r="L255" s="945">
        <f>入力用!L258</f>
        <v>0</v>
      </c>
      <c r="M255" s="945">
        <f>入力用!M258</f>
        <v>0</v>
      </c>
      <c r="N255" s="945">
        <f>入力用!N258</f>
        <v>0</v>
      </c>
      <c r="O255" s="945">
        <f>入力用!O258</f>
        <v>0</v>
      </c>
      <c r="P255" s="945">
        <f>入力用!P258</f>
        <v>0</v>
      </c>
      <c r="Q255" s="945">
        <f>入力用!Q258</f>
        <v>0</v>
      </c>
      <c r="R255" s="945">
        <f>入力用!R258</f>
        <v>0</v>
      </c>
      <c r="S255" s="945">
        <f>入力用!S258</f>
        <v>0</v>
      </c>
      <c r="T255" s="945">
        <f>入力用!T258</f>
        <v>0</v>
      </c>
      <c r="U255" s="945">
        <f>入力用!U258</f>
        <v>0</v>
      </c>
      <c r="V255" s="945">
        <f>入力用!V258</f>
        <v>0</v>
      </c>
      <c r="W255" s="945">
        <f>入力用!W258</f>
        <v>0</v>
      </c>
      <c r="X255" s="945">
        <f>入力用!X258</f>
        <v>0</v>
      </c>
      <c r="Y255" s="945">
        <f>入力用!Y258</f>
        <v>0</v>
      </c>
      <c r="Z255" s="945">
        <f>入力用!Z258</f>
        <v>0</v>
      </c>
      <c r="AA255" s="945">
        <f>入力用!AA258</f>
        <v>0</v>
      </c>
      <c r="AB255" s="945">
        <f>入力用!AB258</f>
        <v>0</v>
      </c>
      <c r="AC255" s="945">
        <f>入力用!AC258</f>
        <v>0</v>
      </c>
      <c r="AD255" s="945">
        <f>入力用!AD258</f>
        <v>0</v>
      </c>
      <c r="AE255" s="945">
        <f>入力用!AE258</f>
        <v>0</v>
      </c>
      <c r="AF255" s="945">
        <f>入力用!AF258</f>
        <v>0</v>
      </c>
      <c r="AG255" s="945">
        <f>入力用!AG258</f>
        <v>0</v>
      </c>
      <c r="AH255" s="945">
        <f>入力用!AH258</f>
        <v>0</v>
      </c>
      <c r="AI255" s="945">
        <f>入力用!AI258</f>
        <v>0</v>
      </c>
      <c r="AJ255" s="163"/>
    </row>
    <row r="256" spans="2:36" ht="16.149999999999999" customHeight="1">
      <c r="B256" s="169"/>
      <c r="C256" s="154"/>
      <c r="D256" s="945">
        <f>入力用!D259</f>
        <v>0</v>
      </c>
      <c r="E256" s="945">
        <f>入力用!E259</f>
        <v>0</v>
      </c>
      <c r="F256" s="945">
        <f>入力用!F259</f>
        <v>0</v>
      </c>
      <c r="G256" s="945">
        <f>入力用!G259</f>
        <v>0</v>
      </c>
      <c r="H256" s="945">
        <f>入力用!H259</f>
        <v>0</v>
      </c>
      <c r="I256" s="945">
        <f>入力用!I259</f>
        <v>0</v>
      </c>
      <c r="J256" s="945">
        <f>入力用!J259</f>
        <v>0</v>
      </c>
      <c r="K256" s="945">
        <f>入力用!K259</f>
        <v>0</v>
      </c>
      <c r="L256" s="945">
        <f>入力用!L259</f>
        <v>0</v>
      </c>
      <c r="M256" s="945">
        <f>入力用!M259</f>
        <v>0</v>
      </c>
      <c r="N256" s="945">
        <f>入力用!N259</f>
        <v>0</v>
      </c>
      <c r="O256" s="945">
        <f>入力用!O259</f>
        <v>0</v>
      </c>
      <c r="P256" s="945">
        <f>入力用!P259</f>
        <v>0</v>
      </c>
      <c r="Q256" s="945">
        <f>入力用!Q259</f>
        <v>0</v>
      </c>
      <c r="R256" s="945">
        <f>入力用!R259</f>
        <v>0</v>
      </c>
      <c r="S256" s="945">
        <f>入力用!S259</f>
        <v>0</v>
      </c>
      <c r="T256" s="945">
        <f>入力用!T259</f>
        <v>0</v>
      </c>
      <c r="U256" s="945">
        <f>入力用!U259</f>
        <v>0</v>
      </c>
      <c r="V256" s="945">
        <f>入力用!V259</f>
        <v>0</v>
      </c>
      <c r="W256" s="945">
        <f>入力用!W259</f>
        <v>0</v>
      </c>
      <c r="X256" s="945">
        <f>入力用!X259</f>
        <v>0</v>
      </c>
      <c r="Y256" s="945">
        <f>入力用!Y259</f>
        <v>0</v>
      </c>
      <c r="Z256" s="945">
        <f>入力用!Z259</f>
        <v>0</v>
      </c>
      <c r="AA256" s="945">
        <f>入力用!AA259</f>
        <v>0</v>
      </c>
      <c r="AB256" s="945">
        <f>入力用!AB259</f>
        <v>0</v>
      </c>
      <c r="AC256" s="945">
        <f>入力用!AC259</f>
        <v>0</v>
      </c>
      <c r="AD256" s="945">
        <f>入力用!AD259</f>
        <v>0</v>
      </c>
      <c r="AE256" s="945">
        <f>入力用!AE259</f>
        <v>0</v>
      </c>
      <c r="AF256" s="945">
        <f>入力用!AF259</f>
        <v>0</v>
      </c>
      <c r="AG256" s="945">
        <f>入力用!AG259</f>
        <v>0</v>
      </c>
      <c r="AH256" s="945">
        <f>入力用!AH259</f>
        <v>0</v>
      </c>
      <c r="AI256" s="945">
        <f>入力用!AI259</f>
        <v>0</v>
      </c>
      <c r="AJ256" s="163"/>
    </row>
    <row r="257" spans="2:43" ht="16.149999999999999" customHeight="1">
      <c r="B257" s="169"/>
      <c r="C257" s="154"/>
      <c r="D257" s="945">
        <f>入力用!D260</f>
        <v>0</v>
      </c>
      <c r="E257" s="945">
        <f>入力用!E260</f>
        <v>0</v>
      </c>
      <c r="F257" s="945">
        <f>入力用!F260</f>
        <v>0</v>
      </c>
      <c r="G257" s="945">
        <f>入力用!G260</f>
        <v>0</v>
      </c>
      <c r="H257" s="945">
        <f>入力用!H260</f>
        <v>0</v>
      </c>
      <c r="I257" s="945">
        <f>入力用!I260</f>
        <v>0</v>
      </c>
      <c r="J257" s="945">
        <f>入力用!J260</f>
        <v>0</v>
      </c>
      <c r="K257" s="945">
        <f>入力用!K260</f>
        <v>0</v>
      </c>
      <c r="L257" s="945">
        <f>入力用!L260</f>
        <v>0</v>
      </c>
      <c r="M257" s="945">
        <f>入力用!M260</f>
        <v>0</v>
      </c>
      <c r="N257" s="945">
        <f>入力用!N260</f>
        <v>0</v>
      </c>
      <c r="O257" s="945">
        <f>入力用!O260</f>
        <v>0</v>
      </c>
      <c r="P257" s="945">
        <f>入力用!P260</f>
        <v>0</v>
      </c>
      <c r="Q257" s="945">
        <f>入力用!Q260</f>
        <v>0</v>
      </c>
      <c r="R257" s="945">
        <f>入力用!R260</f>
        <v>0</v>
      </c>
      <c r="S257" s="945">
        <f>入力用!S260</f>
        <v>0</v>
      </c>
      <c r="T257" s="945">
        <f>入力用!T260</f>
        <v>0</v>
      </c>
      <c r="U257" s="945">
        <f>入力用!U260</f>
        <v>0</v>
      </c>
      <c r="V257" s="945">
        <f>入力用!V260</f>
        <v>0</v>
      </c>
      <c r="W257" s="945">
        <f>入力用!W260</f>
        <v>0</v>
      </c>
      <c r="X257" s="945">
        <f>入力用!X260</f>
        <v>0</v>
      </c>
      <c r="Y257" s="945">
        <f>入力用!Y260</f>
        <v>0</v>
      </c>
      <c r="Z257" s="945">
        <f>入力用!Z260</f>
        <v>0</v>
      </c>
      <c r="AA257" s="945">
        <f>入力用!AA260</f>
        <v>0</v>
      </c>
      <c r="AB257" s="945">
        <f>入力用!AB260</f>
        <v>0</v>
      </c>
      <c r="AC257" s="945">
        <f>入力用!AC260</f>
        <v>0</v>
      </c>
      <c r="AD257" s="945">
        <f>入力用!AD260</f>
        <v>0</v>
      </c>
      <c r="AE257" s="945">
        <f>入力用!AE260</f>
        <v>0</v>
      </c>
      <c r="AF257" s="945">
        <f>入力用!AF260</f>
        <v>0</v>
      </c>
      <c r="AG257" s="945">
        <f>入力用!AG260</f>
        <v>0</v>
      </c>
      <c r="AH257" s="945">
        <f>入力用!AH260</f>
        <v>0</v>
      </c>
      <c r="AI257" s="945">
        <f>入力用!AI260</f>
        <v>0</v>
      </c>
      <c r="AJ257" s="163"/>
    </row>
    <row r="258" spans="2:43" ht="16.149999999999999" customHeight="1">
      <c r="B258" s="169"/>
      <c r="C258" s="154"/>
      <c r="D258" s="945">
        <f>入力用!D261</f>
        <v>0</v>
      </c>
      <c r="E258" s="945">
        <f>入力用!E261</f>
        <v>0</v>
      </c>
      <c r="F258" s="945">
        <f>入力用!F261</f>
        <v>0</v>
      </c>
      <c r="G258" s="945">
        <f>入力用!G261</f>
        <v>0</v>
      </c>
      <c r="H258" s="945">
        <f>入力用!H261</f>
        <v>0</v>
      </c>
      <c r="I258" s="945">
        <f>入力用!I261</f>
        <v>0</v>
      </c>
      <c r="J258" s="945">
        <f>入力用!J261</f>
        <v>0</v>
      </c>
      <c r="K258" s="945">
        <f>入力用!K261</f>
        <v>0</v>
      </c>
      <c r="L258" s="945">
        <f>入力用!L261</f>
        <v>0</v>
      </c>
      <c r="M258" s="945">
        <f>入力用!M261</f>
        <v>0</v>
      </c>
      <c r="N258" s="945">
        <f>入力用!N261</f>
        <v>0</v>
      </c>
      <c r="O258" s="945">
        <f>入力用!O261</f>
        <v>0</v>
      </c>
      <c r="P258" s="945">
        <f>入力用!P261</f>
        <v>0</v>
      </c>
      <c r="Q258" s="945">
        <f>入力用!Q261</f>
        <v>0</v>
      </c>
      <c r="R258" s="945">
        <f>入力用!R261</f>
        <v>0</v>
      </c>
      <c r="S258" s="945">
        <f>入力用!S261</f>
        <v>0</v>
      </c>
      <c r="T258" s="945">
        <f>入力用!T261</f>
        <v>0</v>
      </c>
      <c r="U258" s="945">
        <f>入力用!U261</f>
        <v>0</v>
      </c>
      <c r="V258" s="945">
        <f>入力用!V261</f>
        <v>0</v>
      </c>
      <c r="W258" s="945">
        <f>入力用!W261</f>
        <v>0</v>
      </c>
      <c r="X258" s="945">
        <f>入力用!X261</f>
        <v>0</v>
      </c>
      <c r="Y258" s="945">
        <f>入力用!Y261</f>
        <v>0</v>
      </c>
      <c r="Z258" s="945">
        <f>入力用!Z261</f>
        <v>0</v>
      </c>
      <c r="AA258" s="945">
        <f>入力用!AA261</f>
        <v>0</v>
      </c>
      <c r="AB258" s="945">
        <f>入力用!AB261</f>
        <v>0</v>
      </c>
      <c r="AC258" s="945">
        <f>入力用!AC261</f>
        <v>0</v>
      </c>
      <c r="AD258" s="945">
        <f>入力用!AD261</f>
        <v>0</v>
      </c>
      <c r="AE258" s="945">
        <f>入力用!AE261</f>
        <v>0</v>
      </c>
      <c r="AF258" s="945">
        <f>入力用!AF261</f>
        <v>0</v>
      </c>
      <c r="AG258" s="945">
        <f>入力用!AG261</f>
        <v>0</v>
      </c>
      <c r="AH258" s="945">
        <f>入力用!AH261</f>
        <v>0</v>
      </c>
      <c r="AI258" s="945">
        <f>入力用!AI261</f>
        <v>0</v>
      </c>
      <c r="AJ258" s="163"/>
    </row>
    <row r="259" spans="2:43" ht="16.149999999999999" customHeight="1">
      <c r="B259" s="169"/>
      <c r="C259" s="154"/>
      <c r="D259" s="945">
        <f>入力用!D262</f>
        <v>0</v>
      </c>
      <c r="E259" s="945">
        <f>入力用!E262</f>
        <v>0</v>
      </c>
      <c r="F259" s="945">
        <f>入力用!F262</f>
        <v>0</v>
      </c>
      <c r="G259" s="945">
        <f>入力用!G262</f>
        <v>0</v>
      </c>
      <c r="H259" s="945">
        <f>入力用!H262</f>
        <v>0</v>
      </c>
      <c r="I259" s="945">
        <f>入力用!I262</f>
        <v>0</v>
      </c>
      <c r="J259" s="945">
        <f>入力用!J262</f>
        <v>0</v>
      </c>
      <c r="K259" s="945">
        <f>入力用!K262</f>
        <v>0</v>
      </c>
      <c r="L259" s="945">
        <f>入力用!L262</f>
        <v>0</v>
      </c>
      <c r="M259" s="945">
        <f>入力用!M262</f>
        <v>0</v>
      </c>
      <c r="N259" s="945">
        <f>入力用!N262</f>
        <v>0</v>
      </c>
      <c r="O259" s="945">
        <f>入力用!O262</f>
        <v>0</v>
      </c>
      <c r="P259" s="945">
        <f>入力用!P262</f>
        <v>0</v>
      </c>
      <c r="Q259" s="945">
        <f>入力用!Q262</f>
        <v>0</v>
      </c>
      <c r="R259" s="945">
        <f>入力用!R262</f>
        <v>0</v>
      </c>
      <c r="S259" s="945">
        <f>入力用!S262</f>
        <v>0</v>
      </c>
      <c r="T259" s="945">
        <f>入力用!T262</f>
        <v>0</v>
      </c>
      <c r="U259" s="945">
        <f>入力用!U262</f>
        <v>0</v>
      </c>
      <c r="V259" s="945">
        <f>入力用!V262</f>
        <v>0</v>
      </c>
      <c r="W259" s="945">
        <f>入力用!W262</f>
        <v>0</v>
      </c>
      <c r="X259" s="945">
        <f>入力用!X262</f>
        <v>0</v>
      </c>
      <c r="Y259" s="945">
        <f>入力用!Y262</f>
        <v>0</v>
      </c>
      <c r="Z259" s="945">
        <f>入力用!Z262</f>
        <v>0</v>
      </c>
      <c r="AA259" s="945">
        <f>入力用!AA262</f>
        <v>0</v>
      </c>
      <c r="AB259" s="945">
        <f>入力用!AB262</f>
        <v>0</v>
      </c>
      <c r="AC259" s="945">
        <f>入力用!AC262</f>
        <v>0</v>
      </c>
      <c r="AD259" s="945">
        <f>入力用!AD262</f>
        <v>0</v>
      </c>
      <c r="AE259" s="945">
        <f>入力用!AE262</f>
        <v>0</v>
      </c>
      <c r="AF259" s="945">
        <f>入力用!AF262</f>
        <v>0</v>
      </c>
      <c r="AG259" s="945">
        <f>入力用!AG262</f>
        <v>0</v>
      </c>
      <c r="AH259" s="945">
        <f>入力用!AH262</f>
        <v>0</v>
      </c>
      <c r="AI259" s="945">
        <f>入力用!AI262</f>
        <v>0</v>
      </c>
      <c r="AJ259" s="163"/>
    </row>
    <row r="260" spans="2:43" ht="16.149999999999999" customHeight="1">
      <c r="B260" s="169"/>
      <c r="C260" s="154"/>
      <c r="D260" s="945">
        <f>入力用!D263</f>
        <v>0</v>
      </c>
      <c r="E260" s="945">
        <f>入力用!E263</f>
        <v>0</v>
      </c>
      <c r="F260" s="945">
        <f>入力用!F263</f>
        <v>0</v>
      </c>
      <c r="G260" s="945">
        <f>入力用!G263</f>
        <v>0</v>
      </c>
      <c r="H260" s="945">
        <f>入力用!H263</f>
        <v>0</v>
      </c>
      <c r="I260" s="945">
        <f>入力用!I263</f>
        <v>0</v>
      </c>
      <c r="J260" s="945">
        <f>入力用!J263</f>
        <v>0</v>
      </c>
      <c r="K260" s="945">
        <f>入力用!K263</f>
        <v>0</v>
      </c>
      <c r="L260" s="945">
        <f>入力用!L263</f>
        <v>0</v>
      </c>
      <c r="M260" s="945">
        <f>入力用!M263</f>
        <v>0</v>
      </c>
      <c r="N260" s="945">
        <f>入力用!N263</f>
        <v>0</v>
      </c>
      <c r="O260" s="945">
        <f>入力用!O263</f>
        <v>0</v>
      </c>
      <c r="P260" s="945">
        <f>入力用!P263</f>
        <v>0</v>
      </c>
      <c r="Q260" s="945">
        <f>入力用!Q263</f>
        <v>0</v>
      </c>
      <c r="R260" s="945">
        <f>入力用!R263</f>
        <v>0</v>
      </c>
      <c r="S260" s="945">
        <f>入力用!S263</f>
        <v>0</v>
      </c>
      <c r="T260" s="945">
        <f>入力用!T263</f>
        <v>0</v>
      </c>
      <c r="U260" s="945">
        <f>入力用!U263</f>
        <v>0</v>
      </c>
      <c r="V260" s="945">
        <f>入力用!V263</f>
        <v>0</v>
      </c>
      <c r="W260" s="945">
        <f>入力用!W263</f>
        <v>0</v>
      </c>
      <c r="X260" s="945">
        <f>入力用!X263</f>
        <v>0</v>
      </c>
      <c r="Y260" s="945">
        <f>入力用!Y263</f>
        <v>0</v>
      </c>
      <c r="Z260" s="945">
        <f>入力用!Z263</f>
        <v>0</v>
      </c>
      <c r="AA260" s="945">
        <f>入力用!AA263</f>
        <v>0</v>
      </c>
      <c r="AB260" s="945">
        <f>入力用!AB263</f>
        <v>0</v>
      </c>
      <c r="AC260" s="945">
        <f>入力用!AC263</f>
        <v>0</v>
      </c>
      <c r="AD260" s="945">
        <f>入力用!AD263</f>
        <v>0</v>
      </c>
      <c r="AE260" s="945">
        <f>入力用!AE263</f>
        <v>0</v>
      </c>
      <c r="AF260" s="945">
        <f>入力用!AF263</f>
        <v>0</v>
      </c>
      <c r="AG260" s="945">
        <f>入力用!AG263</f>
        <v>0</v>
      </c>
      <c r="AH260" s="945">
        <f>入力用!AH263</f>
        <v>0</v>
      </c>
      <c r="AI260" s="945">
        <f>入力用!AI263</f>
        <v>0</v>
      </c>
      <c r="AJ260" s="163"/>
    </row>
    <row r="261" spans="2:43" ht="16.149999999999999" customHeight="1">
      <c r="B261" s="169"/>
      <c r="C261" s="154"/>
      <c r="D261" s="945">
        <f>入力用!D264</f>
        <v>0</v>
      </c>
      <c r="E261" s="945">
        <f>入力用!E264</f>
        <v>0</v>
      </c>
      <c r="F261" s="945">
        <f>入力用!F264</f>
        <v>0</v>
      </c>
      <c r="G261" s="945">
        <f>入力用!G264</f>
        <v>0</v>
      </c>
      <c r="H261" s="945">
        <f>入力用!H264</f>
        <v>0</v>
      </c>
      <c r="I261" s="945">
        <f>入力用!I264</f>
        <v>0</v>
      </c>
      <c r="J261" s="945">
        <f>入力用!J264</f>
        <v>0</v>
      </c>
      <c r="K261" s="945">
        <f>入力用!K264</f>
        <v>0</v>
      </c>
      <c r="L261" s="945">
        <f>入力用!L264</f>
        <v>0</v>
      </c>
      <c r="M261" s="945">
        <f>入力用!M264</f>
        <v>0</v>
      </c>
      <c r="N261" s="945">
        <f>入力用!N264</f>
        <v>0</v>
      </c>
      <c r="O261" s="945">
        <f>入力用!O264</f>
        <v>0</v>
      </c>
      <c r="P261" s="945">
        <f>入力用!P264</f>
        <v>0</v>
      </c>
      <c r="Q261" s="945">
        <f>入力用!Q264</f>
        <v>0</v>
      </c>
      <c r="R261" s="945">
        <f>入力用!R264</f>
        <v>0</v>
      </c>
      <c r="S261" s="945">
        <f>入力用!S264</f>
        <v>0</v>
      </c>
      <c r="T261" s="945">
        <f>入力用!T264</f>
        <v>0</v>
      </c>
      <c r="U261" s="945">
        <f>入力用!U264</f>
        <v>0</v>
      </c>
      <c r="V261" s="945">
        <f>入力用!V264</f>
        <v>0</v>
      </c>
      <c r="W261" s="945">
        <f>入力用!W264</f>
        <v>0</v>
      </c>
      <c r="X261" s="945">
        <f>入力用!X264</f>
        <v>0</v>
      </c>
      <c r="Y261" s="945">
        <f>入力用!Y264</f>
        <v>0</v>
      </c>
      <c r="Z261" s="945">
        <f>入力用!Z264</f>
        <v>0</v>
      </c>
      <c r="AA261" s="945">
        <f>入力用!AA264</f>
        <v>0</v>
      </c>
      <c r="AB261" s="945">
        <f>入力用!AB264</f>
        <v>0</v>
      </c>
      <c r="AC261" s="945">
        <f>入力用!AC264</f>
        <v>0</v>
      </c>
      <c r="AD261" s="945">
        <f>入力用!AD264</f>
        <v>0</v>
      </c>
      <c r="AE261" s="945">
        <f>入力用!AE264</f>
        <v>0</v>
      </c>
      <c r="AF261" s="945">
        <f>入力用!AF264</f>
        <v>0</v>
      </c>
      <c r="AG261" s="945">
        <f>入力用!AG264</f>
        <v>0</v>
      </c>
      <c r="AH261" s="945">
        <f>入力用!AH264</f>
        <v>0</v>
      </c>
      <c r="AI261" s="945">
        <f>入力用!AI264</f>
        <v>0</v>
      </c>
      <c r="AJ261" s="163"/>
    </row>
    <row r="262" spans="2:43" ht="16.149999999999999" customHeight="1">
      <c r="B262" s="169"/>
      <c r="C262" s="154"/>
      <c r="D262" s="945">
        <f>入力用!D265</f>
        <v>0</v>
      </c>
      <c r="E262" s="945">
        <f>入力用!E265</f>
        <v>0</v>
      </c>
      <c r="F262" s="945">
        <f>入力用!F265</f>
        <v>0</v>
      </c>
      <c r="G262" s="945">
        <f>入力用!G265</f>
        <v>0</v>
      </c>
      <c r="H262" s="945">
        <f>入力用!H265</f>
        <v>0</v>
      </c>
      <c r="I262" s="945">
        <f>入力用!I265</f>
        <v>0</v>
      </c>
      <c r="J262" s="945">
        <f>入力用!J265</f>
        <v>0</v>
      </c>
      <c r="K262" s="945">
        <f>入力用!K265</f>
        <v>0</v>
      </c>
      <c r="L262" s="945">
        <f>入力用!L265</f>
        <v>0</v>
      </c>
      <c r="M262" s="945">
        <f>入力用!M265</f>
        <v>0</v>
      </c>
      <c r="N262" s="945">
        <f>入力用!N265</f>
        <v>0</v>
      </c>
      <c r="O262" s="945">
        <f>入力用!O265</f>
        <v>0</v>
      </c>
      <c r="P262" s="945">
        <f>入力用!P265</f>
        <v>0</v>
      </c>
      <c r="Q262" s="945">
        <f>入力用!Q265</f>
        <v>0</v>
      </c>
      <c r="R262" s="945">
        <f>入力用!R265</f>
        <v>0</v>
      </c>
      <c r="S262" s="945">
        <f>入力用!S265</f>
        <v>0</v>
      </c>
      <c r="T262" s="945">
        <f>入力用!T265</f>
        <v>0</v>
      </c>
      <c r="U262" s="945">
        <f>入力用!U265</f>
        <v>0</v>
      </c>
      <c r="V262" s="945">
        <f>入力用!V265</f>
        <v>0</v>
      </c>
      <c r="W262" s="945">
        <f>入力用!W265</f>
        <v>0</v>
      </c>
      <c r="X262" s="945">
        <f>入力用!X265</f>
        <v>0</v>
      </c>
      <c r="Y262" s="945">
        <f>入力用!Y265</f>
        <v>0</v>
      </c>
      <c r="Z262" s="945">
        <f>入力用!Z265</f>
        <v>0</v>
      </c>
      <c r="AA262" s="945">
        <f>入力用!AA265</f>
        <v>0</v>
      </c>
      <c r="AB262" s="945">
        <f>入力用!AB265</f>
        <v>0</v>
      </c>
      <c r="AC262" s="945">
        <f>入力用!AC265</f>
        <v>0</v>
      </c>
      <c r="AD262" s="945">
        <f>入力用!AD265</f>
        <v>0</v>
      </c>
      <c r="AE262" s="945">
        <f>入力用!AE265</f>
        <v>0</v>
      </c>
      <c r="AF262" s="945">
        <f>入力用!AF265</f>
        <v>0</v>
      </c>
      <c r="AG262" s="945">
        <f>入力用!AG265</f>
        <v>0</v>
      </c>
      <c r="AH262" s="945">
        <f>入力用!AH265</f>
        <v>0</v>
      </c>
      <c r="AI262" s="945">
        <f>入力用!AI265</f>
        <v>0</v>
      </c>
      <c r="AJ262" s="163"/>
    </row>
    <row r="263" spans="2:43" ht="16.149999999999999" customHeight="1">
      <c r="B263" s="169"/>
      <c r="C263" s="154"/>
      <c r="D263" s="945">
        <f>入力用!D266</f>
        <v>0</v>
      </c>
      <c r="E263" s="945">
        <f>入力用!E266</f>
        <v>0</v>
      </c>
      <c r="F263" s="945">
        <f>入力用!F266</f>
        <v>0</v>
      </c>
      <c r="G263" s="945">
        <f>入力用!G266</f>
        <v>0</v>
      </c>
      <c r="H263" s="945">
        <f>入力用!H266</f>
        <v>0</v>
      </c>
      <c r="I263" s="945">
        <f>入力用!I266</f>
        <v>0</v>
      </c>
      <c r="J263" s="945">
        <f>入力用!J266</f>
        <v>0</v>
      </c>
      <c r="K263" s="945">
        <f>入力用!K266</f>
        <v>0</v>
      </c>
      <c r="L263" s="945">
        <f>入力用!L266</f>
        <v>0</v>
      </c>
      <c r="M263" s="945">
        <f>入力用!M266</f>
        <v>0</v>
      </c>
      <c r="N263" s="945">
        <f>入力用!N266</f>
        <v>0</v>
      </c>
      <c r="O263" s="945">
        <f>入力用!O266</f>
        <v>0</v>
      </c>
      <c r="P263" s="945">
        <f>入力用!P266</f>
        <v>0</v>
      </c>
      <c r="Q263" s="945">
        <f>入力用!Q266</f>
        <v>0</v>
      </c>
      <c r="R263" s="945">
        <f>入力用!R266</f>
        <v>0</v>
      </c>
      <c r="S263" s="945">
        <f>入力用!S266</f>
        <v>0</v>
      </c>
      <c r="T263" s="945">
        <f>入力用!T266</f>
        <v>0</v>
      </c>
      <c r="U263" s="945">
        <f>入力用!U266</f>
        <v>0</v>
      </c>
      <c r="V263" s="945">
        <f>入力用!V266</f>
        <v>0</v>
      </c>
      <c r="W263" s="945">
        <f>入力用!W266</f>
        <v>0</v>
      </c>
      <c r="X263" s="945">
        <f>入力用!X266</f>
        <v>0</v>
      </c>
      <c r="Y263" s="945">
        <f>入力用!Y266</f>
        <v>0</v>
      </c>
      <c r="Z263" s="945">
        <f>入力用!Z266</f>
        <v>0</v>
      </c>
      <c r="AA263" s="945">
        <f>入力用!AA266</f>
        <v>0</v>
      </c>
      <c r="AB263" s="945">
        <f>入力用!AB266</f>
        <v>0</v>
      </c>
      <c r="AC263" s="945">
        <f>入力用!AC266</f>
        <v>0</v>
      </c>
      <c r="AD263" s="945">
        <f>入力用!AD266</f>
        <v>0</v>
      </c>
      <c r="AE263" s="945">
        <f>入力用!AE266</f>
        <v>0</v>
      </c>
      <c r="AF263" s="945">
        <f>入力用!AF266</f>
        <v>0</v>
      </c>
      <c r="AG263" s="945">
        <f>入力用!AG266</f>
        <v>0</v>
      </c>
      <c r="AH263" s="945">
        <f>入力用!AH266</f>
        <v>0</v>
      </c>
      <c r="AI263" s="945">
        <f>入力用!AI266</f>
        <v>0</v>
      </c>
      <c r="AJ263" s="163"/>
      <c r="AQ263" s="195"/>
    </row>
    <row r="264" spans="2:43" ht="16.149999999999999" customHeight="1">
      <c r="B264" s="169"/>
      <c r="C264" s="154"/>
      <c r="D264" s="945">
        <f>入力用!D267</f>
        <v>0</v>
      </c>
      <c r="E264" s="945">
        <f>入力用!E267</f>
        <v>0</v>
      </c>
      <c r="F264" s="945">
        <f>入力用!F267</f>
        <v>0</v>
      </c>
      <c r="G264" s="945">
        <f>入力用!G267</f>
        <v>0</v>
      </c>
      <c r="H264" s="945">
        <f>入力用!H267</f>
        <v>0</v>
      </c>
      <c r="I264" s="945">
        <f>入力用!I267</f>
        <v>0</v>
      </c>
      <c r="J264" s="945">
        <f>入力用!J267</f>
        <v>0</v>
      </c>
      <c r="K264" s="945">
        <f>入力用!K267</f>
        <v>0</v>
      </c>
      <c r="L264" s="945">
        <f>入力用!L267</f>
        <v>0</v>
      </c>
      <c r="M264" s="945">
        <f>入力用!M267</f>
        <v>0</v>
      </c>
      <c r="N264" s="945">
        <f>入力用!N267</f>
        <v>0</v>
      </c>
      <c r="O264" s="945">
        <f>入力用!O267</f>
        <v>0</v>
      </c>
      <c r="P264" s="945">
        <f>入力用!P267</f>
        <v>0</v>
      </c>
      <c r="Q264" s="945">
        <f>入力用!Q267</f>
        <v>0</v>
      </c>
      <c r="R264" s="945">
        <f>入力用!R267</f>
        <v>0</v>
      </c>
      <c r="S264" s="945">
        <f>入力用!S267</f>
        <v>0</v>
      </c>
      <c r="T264" s="945">
        <f>入力用!T267</f>
        <v>0</v>
      </c>
      <c r="U264" s="945">
        <f>入力用!U267</f>
        <v>0</v>
      </c>
      <c r="V264" s="945">
        <f>入力用!V267</f>
        <v>0</v>
      </c>
      <c r="W264" s="945">
        <f>入力用!W267</f>
        <v>0</v>
      </c>
      <c r="X264" s="945">
        <f>入力用!X267</f>
        <v>0</v>
      </c>
      <c r="Y264" s="945">
        <f>入力用!Y267</f>
        <v>0</v>
      </c>
      <c r="Z264" s="945">
        <f>入力用!Z267</f>
        <v>0</v>
      </c>
      <c r="AA264" s="945">
        <f>入力用!AA267</f>
        <v>0</v>
      </c>
      <c r="AB264" s="945">
        <f>入力用!AB267</f>
        <v>0</v>
      </c>
      <c r="AC264" s="945">
        <f>入力用!AC267</f>
        <v>0</v>
      </c>
      <c r="AD264" s="945">
        <f>入力用!AD267</f>
        <v>0</v>
      </c>
      <c r="AE264" s="945">
        <f>入力用!AE267</f>
        <v>0</v>
      </c>
      <c r="AF264" s="945">
        <f>入力用!AF267</f>
        <v>0</v>
      </c>
      <c r="AG264" s="945">
        <f>入力用!AG267</f>
        <v>0</v>
      </c>
      <c r="AH264" s="945">
        <f>入力用!AH267</f>
        <v>0</v>
      </c>
      <c r="AI264" s="945">
        <f>入力用!AI267</f>
        <v>0</v>
      </c>
      <c r="AJ264" s="163"/>
    </row>
    <row r="265" spans="2:43" ht="16.149999999999999" customHeight="1">
      <c r="B265" s="169"/>
      <c r="C265" s="154"/>
      <c r="D265" s="945">
        <f>入力用!D268</f>
        <v>0</v>
      </c>
      <c r="E265" s="945">
        <f>入力用!E268</f>
        <v>0</v>
      </c>
      <c r="F265" s="945">
        <f>入力用!F268</f>
        <v>0</v>
      </c>
      <c r="G265" s="945">
        <f>入力用!G268</f>
        <v>0</v>
      </c>
      <c r="H265" s="945">
        <f>入力用!H268</f>
        <v>0</v>
      </c>
      <c r="I265" s="945">
        <f>入力用!I268</f>
        <v>0</v>
      </c>
      <c r="J265" s="945">
        <f>入力用!J268</f>
        <v>0</v>
      </c>
      <c r="K265" s="945">
        <f>入力用!K268</f>
        <v>0</v>
      </c>
      <c r="L265" s="945">
        <f>入力用!L268</f>
        <v>0</v>
      </c>
      <c r="M265" s="945">
        <f>入力用!M268</f>
        <v>0</v>
      </c>
      <c r="N265" s="945">
        <f>入力用!N268</f>
        <v>0</v>
      </c>
      <c r="O265" s="945">
        <f>入力用!O268</f>
        <v>0</v>
      </c>
      <c r="P265" s="945">
        <f>入力用!P268</f>
        <v>0</v>
      </c>
      <c r="Q265" s="945">
        <f>入力用!Q268</f>
        <v>0</v>
      </c>
      <c r="R265" s="945">
        <f>入力用!R268</f>
        <v>0</v>
      </c>
      <c r="S265" s="945">
        <f>入力用!S268</f>
        <v>0</v>
      </c>
      <c r="T265" s="945">
        <f>入力用!T268</f>
        <v>0</v>
      </c>
      <c r="U265" s="945">
        <f>入力用!U268</f>
        <v>0</v>
      </c>
      <c r="V265" s="945">
        <f>入力用!V268</f>
        <v>0</v>
      </c>
      <c r="W265" s="945">
        <f>入力用!W268</f>
        <v>0</v>
      </c>
      <c r="X265" s="945">
        <f>入力用!X268</f>
        <v>0</v>
      </c>
      <c r="Y265" s="945">
        <f>入力用!Y268</f>
        <v>0</v>
      </c>
      <c r="Z265" s="945">
        <f>入力用!Z268</f>
        <v>0</v>
      </c>
      <c r="AA265" s="945">
        <f>入力用!AA268</f>
        <v>0</v>
      </c>
      <c r="AB265" s="945">
        <f>入力用!AB268</f>
        <v>0</v>
      </c>
      <c r="AC265" s="945">
        <f>入力用!AC268</f>
        <v>0</v>
      </c>
      <c r="AD265" s="945">
        <f>入力用!AD268</f>
        <v>0</v>
      </c>
      <c r="AE265" s="945">
        <f>入力用!AE268</f>
        <v>0</v>
      </c>
      <c r="AF265" s="945">
        <f>入力用!AF268</f>
        <v>0</v>
      </c>
      <c r="AG265" s="945">
        <f>入力用!AG268</f>
        <v>0</v>
      </c>
      <c r="AH265" s="945">
        <f>入力用!AH268</f>
        <v>0</v>
      </c>
      <c r="AI265" s="945">
        <f>入力用!AI268</f>
        <v>0</v>
      </c>
      <c r="AJ265" s="163"/>
    </row>
    <row r="266" spans="2:43" ht="16.149999999999999" customHeight="1">
      <c r="B266" s="169"/>
      <c r="C266" s="155"/>
      <c r="D266" s="946">
        <f>入力用!D269</f>
        <v>0</v>
      </c>
      <c r="E266" s="946">
        <f>入力用!E269</f>
        <v>0</v>
      </c>
      <c r="F266" s="946">
        <f>入力用!F269</f>
        <v>0</v>
      </c>
      <c r="G266" s="946">
        <f>入力用!G269</f>
        <v>0</v>
      </c>
      <c r="H266" s="946">
        <f>入力用!H269</f>
        <v>0</v>
      </c>
      <c r="I266" s="946">
        <f>入力用!I269</f>
        <v>0</v>
      </c>
      <c r="J266" s="946">
        <f>入力用!J269</f>
        <v>0</v>
      </c>
      <c r="K266" s="946">
        <f>入力用!K269</f>
        <v>0</v>
      </c>
      <c r="L266" s="946">
        <f>入力用!L269</f>
        <v>0</v>
      </c>
      <c r="M266" s="946">
        <f>入力用!M269</f>
        <v>0</v>
      </c>
      <c r="N266" s="946">
        <f>入力用!N269</f>
        <v>0</v>
      </c>
      <c r="O266" s="946">
        <f>入力用!O269</f>
        <v>0</v>
      </c>
      <c r="P266" s="946">
        <f>入力用!P269</f>
        <v>0</v>
      </c>
      <c r="Q266" s="946">
        <f>入力用!Q269</f>
        <v>0</v>
      </c>
      <c r="R266" s="946">
        <f>入力用!R269</f>
        <v>0</v>
      </c>
      <c r="S266" s="946">
        <f>入力用!S269</f>
        <v>0</v>
      </c>
      <c r="T266" s="946">
        <f>入力用!T269</f>
        <v>0</v>
      </c>
      <c r="U266" s="946">
        <f>入力用!U269</f>
        <v>0</v>
      </c>
      <c r="V266" s="946">
        <f>入力用!V269</f>
        <v>0</v>
      </c>
      <c r="W266" s="946">
        <f>入力用!W269</f>
        <v>0</v>
      </c>
      <c r="X266" s="946">
        <f>入力用!X269</f>
        <v>0</v>
      </c>
      <c r="Y266" s="946">
        <f>入力用!Y269</f>
        <v>0</v>
      </c>
      <c r="Z266" s="946">
        <f>入力用!Z269</f>
        <v>0</v>
      </c>
      <c r="AA266" s="946">
        <f>入力用!AA269</f>
        <v>0</v>
      </c>
      <c r="AB266" s="946">
        <f>入力用!AB269</f>
        <v>0</v>
      </c>
      <c r="AC266" s="946">
        <f>入力用!AC269</f>
        <v>0</v>
      </c>
      <c r="AD266" s="946">
        <f>入力用!AD269</f>
        <v>0</v>
      </c>
      <c r="AE266" s="946">
        <f>入力用!AE269</f>
        <v>0</v>
      </c>
      <c r="AF266" s="946">
        <f>入力用!AF269</f>
        <v>0</v>
      </c>
      <c r="AG266" s="946">
        <f>入力用!AG269</f>
        <v>0</v>
      </c>
      <c r="AH266" s="946">
        <f>入力用!AH269</f>
        <v>0</v>
      </c>
      <c r="AI266" s="946">
        <f>入力用!AI269</f>
        <v>0</v>
      </c>
      <c r="AJ266" s="164"/>
    </row>
    <row r="267" spans="2:43" ht="16.149999999999999" customHeight="1"/>
    <row r="268" spans="2:43" ht="16.149999999999999" customHeight="1">
      <c r="AG268" s="940">
        <f ca="1">NOW()</f>
        <v>44347.452191203702</v>
      </c>
      <c r="AH268" s="940"/>
      <c r="AI268" s="940"/>
      <c r="AJ268" s="940"/>
      <c r="AK268" s="940"/>
      <c r="AL268" s="940"/>
    </row>
    <row r="269" spans="2:43" ht="16.149999999999999" customHeight="1">
      <c r="AL269" s="117" t="str">
        <f>"Ver. "&amp;入力用!$BB$1</f>
        <v>Ver. 210527</v>
      </c>
    </row>
    <row r="270" spans="2:43" ht="16.149999999999999" customHeight="1"/>
    <row r="271" spans="2:43" ht="16.149999999999999" customHeight="1">
      <c r="C271" s="91" t="s">
        <v>167</v>
      </c>
    </row>
    <row r="272" spans="2:43" ht="16.149999999999999" customHeight="1">
      <c r="C272" s="981" t="s">
        <v>168</v>
      </c>
      <c r="D272" s="982"/>
      <c r="E272" s="982"/>
      <c r="F272" s="982"/>
      <c r="G272" s="982"/>
      <c r="H272" s="982"/>
      <c r="I272" s="982" t="s">
        <v>169</v>
      </c>
      <c r="J272" s="982"/>
      <c r="K272" s="982"/>
      <c r="L272" s="982"/>
      <c r="M272" s="982"/>
      <c r="N272" s="982"/>
      <c r="O272" s="982"/>
      <c r="P272" s="982"/>
      <c r="Q272" s="982"/>
      <c r="R272" s="982"/>
      <c r="S272" s="982"/>
      <c r="T272" s="982"/>
      <c r="U272" s="982"/>
      <c r="V272" s="982"/>
      <c r="W272" s="982"/>
      <c r="X272" s="982"/>
      <c r="Y272" s="982"/>
      <c r="Z272" s="982"/>
      <c r="AA272" s="982"/>
      <c r="AB272" s="982"/>
      <c r="AC272" s="982"/>
      <c r="AD272" s="982"/>
      <c r="AE272" s="982"/>
      <c r="AF272" s="982"/>
      <c r="AG272" s="982"/>
      <c r="AH272" s="982"/>
      <c r="AI272" s="982"/>
      <c r="AJ272" s="1196"/>
    </row>
    <row r="273" spans="3:36" ht="16.149999999999999" customHeight="1">
      <c r="C273" s="893" t="s">
        <v>170</v>
      </c>
      <c r="D273" s="420"/>
      <c r="E273" s="420"/>
      <c r="F273" s="420"/>
      <c r="G273" s="420"/>
      <c r="H273" s="947"/>
      <c r="I273" s="173" t="s">
        <v>171</v>
      </c>
      <c r="J273" s="174"/>
      <c r="K273" s="174"/>
      <c r="L273" s="174"/>
      <c r="M273" s="174"/>
      <c r="N273" s="174"/>
      <c r="O273" s="174"/>
      <c r="P273" s="174"/>
      <c r="Q273" s="174"/>
      <c r="R273" s="174"/>
      <c r="S273" s="174"/>
      <c r="T273" s="174"/>
      <c r="U273" s="174"/>
      <c r="V273" s="174"/>
      <c r="W273" s="174"/>
      <c r="X273" s="174"/>
      <c r="Y273" s="174"/>
      <c r="Z273" s="174"/>
      <c r="AA273" s="174"/>
      <c r="AB273" s="174"/>
      <c r="AC273" s="174"/>
      <c r="AD273" s="174"/>
      <c r="AE273" s="174"/>
      <c r="AF273" s="174"/>
      <c r="AG273" s="174"/>
      <c r="AH273" s="174"/>
      <c r="AI273" s="174"/>
      <c r="AJ273" s="190"/>
    </row>
    <row r="274" spans="3:36" ht="6" customHeight="1">
      <c r="C274" s="896"/>
      <c r="D274" s="718"/>
      <c r="E274" s="718"/>
      <c r="F274" s="718"/>
      <c r="G274" s="718"/>
      <c r="H274" s="948"/>
      <c r="I274" s="175"/>
      <c r="J274" s="176"/>
      <c r="K274" s="176"/>
      <c r="L274" s="176"/>
      <c r="M274" s="176"/>
      <c r="N274" s="176"/>
      <c r="O274" s="176"/>
      <c r="P274" s="176"/>
      <c r="Q274" s="176"/>
      <c r="R274" s="176"/>
      <c r="S274" s="176"/>
      <c r="T274" s="176"/>
      <c r="U274" s="176"/>
      <c r="V274" s="176"/>
      <c r="W274" s="176"/>
      <c r="X274" s="176"/>
      <c r="Y274" s="176"/>
      <c r="Z274" s="176"/>
      <c r="AA274" s="176"/>
      <c r="AB274" s="176"/>
      <c r="AC274" s="176"/>
      <c r="AD274" s="176"/>
      <c r="AE274" s="176"/>
      <c r="AF274" s="176"/>
      <c r="AG274" s="176"/>
      <c r="AH274" s="176"/>
      <c r="AI274" s="176"/>
      <c r="AJ274" s="191"/>
    </row>
    <row r="275" spans="3:36" ht="16.149999999999999" customHeight="1">
      <c r="C275" s="949"/>
      <c r="D275" s="718"/>
      <c r="E275" s="718"/>
      <c r="F275" s="718"/>
      <c r="G275" s="718"/>
      <c r="H275" s="948"/>
      <c r="I275" s="177"/>
      <c r="J275" s="944">
        <f>入力用!I277</f>
        <v>0</v>
      </c>
      <c r="K275" s="944"/>
      <c r="L275" s="944"/>
      <c r="M275" s="944"/>
      <c r="N275" s="944"/>
      <c r="O275" s="944"/>
      <c r="P275" s="944"/>
      <c r="Q275" s="944"/>
      <c r="R275" s="944"/>
      <c r="S275" s="944"/>
      <c r="T275" s="944"/>
      <c r="U275" s="944"/>
      <c r="V275" s="944"/>
      <c r="W275" s="944"/>
      <c r="X275" s="944"/>
      <c r="Y275" s="944"/>
      <c r="Z275" s="944"/>
      <c r="AA275" s="944"/>
      <c r="AB275" s="944"/>
      <c r="AC275" s="944"/>
      <c r="AD275" s="944"/>
      <c r="AE275" s="944"/>
      <c r="AF275" s="944"/>
      <c r="AG275" s="944"/>
      <c r="AH275" s="944"/>
      <c r="AI275" s="178">
        <f>入力用!AI277</f>
        <v>0</v>
      </c>
      <c r="AJ275" s="163"/>
    </row>
    <row r="276" spans="3:36" ht="16.149999999999999" customHeight="1">
      <c r="C276" s="949"/>
      <c r="D276" s="718"/>
      <c r="E276" s="718"/>
      <c r="F276" s="718"/>
      <c r="G276" s="718"/>
      <c r="H276" s="948"/>
      <c r="I276" s="177"/>
      <c r="J276" s="944"/>
      <c r="K276" s="944"/>
      <c r="L276" s="944"/>
      <c r="M276" s="944"/>
      <c r="N276" s="944"/>
      <c r="O276" s="944"/>
      <c r="P276" s="944"/>
      <c r="Q276" s="944"/>
      <c r="R276" s="944"/>
      <c r="S276" s="944"/>
      <c r="T276" s="944"/>
      <c r="U276" s="944"/>
      <c r="V276" s="944"/>
      <c r="W276" s="944"/>
      <c r="X276" s="944"/>
      <c r="Y276" s="944"/>
      <c r="Z276" s="944"/>
      <c r="AA276" s="944"/>
      <c r="AB276" s="944"/>
      <c r="AC276" s="944"/>
      <c r="AD276" s="944"/>
      <c r="AE276" s="944"/>
      <c r="AF276" s="944"/>
      <c r="AG276" s="944"/>
      <c r="AH276" s="944"/>
      <c r="AI276" s="178"/>
      <c r="AJ276" s="163"/>
    </row>
    <row r="277" spans="3:36" ht="16.149999999999999" customHeight="1">
      <c r="C277" s="949"/>
      <c r="D277" s="718"/>
      <c r="E277" s="718"/>
      <c r="F277" s="718"/>
      <c r="G277" s="718"/>
      <c r="H277" s="948"/>
      <c r="I277" s="177"/>
      <c r="J277" s="944"/>
      <c r="K277" s="944"/>
      <c r="L277" s="944"/>
      <c r="M277" s="944"/>
      <c r="N277" s="944"/>
      <c r="O277" s="944"/>
      <c r="P277" s="944"/>
      <c r="Q277" s="944"/>
      <c r="R277" s="944"/>
      <c r="S277" s="944"/>
      <c r="T277" s="944"/>
      <c r="U277" s="944"/>
      <c r="V277" s="944"/>
      <c r="W277" s="944"/>
      <c r="X277" s="944"/>
      <c r="Y277" s="944"/>
      <c r="Z277" s="944"/>
      <c r="AA277" s="944"/>
      <c r="AB277" s="944"/>
      <c r="AC277" s="944"/>
      <c r="AD277" s="944"/>
      <c r="AE277" s="944"/>
      <c r="AF277" s="944"/>
      <c r="AG277" s="944"/>
      <c r="AH277" s="944"/>
      <c r="AI277" s="178"/>
      <c r="AJ277" s="163"/>
    </row>
    <row r="278" spans="3:36" ht="16.149999999999999" customHeight="1">
      <c r="C278" s="949"/>
      <c r="D278" s="718"/>
      <c r="E278" s="718"/>
      <c r="F278" s="718"/>
      <c r="G278" s="718"/>
      <c r="H278" s="948"/>
      <c r="I278" s="177"/>
      <c r="J278" s="944"/>
      <c r="K278" s="944"/>
      <c r="L278" s="944"/>
      <c r="M278" s="944"/>
      <c r="N278" s="944"/>
      <c r="O278" s="944"/>
      <c r="P278" s="944"/>
      <c r="Q278" s="944"/>
      <c r="R278" s="944"/>
      <c r="S278" s="944"/>
      <c r="T278" s="944"/>
      <c r="U278" s="944"/>
      <c r="V278" s="944"/>
      <c r="W278" s="944"/>
      <c r="X278" s="944"/>
      <c r="Y278" s="944"/>
      <c r="Z278" s="944"/>
      <c r="AA278" s="944"/>
      <c r="AB278" s="944"/>
      <c r="AC278" s="944"/>
      <c r="AD278" s="944"/>
      <c r="AE278" s="944"/>
      <c r="AF278" s="944"/>
      <c r="AG278" s="944"/>
      <c r="AH278" s="944"/>
      <c r="AI278" s="178"/>
      <c r="AJ278" s="163"/>
    </row>
    <row r="279" spans="3:36" ht="16.149999999999999" customHeight="1">
      <c r="C279" s="949"/>
      <c r="D279" s="718"/>
      <c r="E279" s="718"/>
      <c r="F279" s="718"/>
      <c r="G279" s="718"/>
      <c r="H279" s="948"/>
      <c r="I279" s="177"/>
      <c r="J279" s="944"/>
      <c r="K279" s="944"/>
      <c r="L279" s="944"/>
      <c r="M279" s="944"/>
      <c r="N279" s="944"/>
      <c r="O279" s="944"/>
      <c r="P279" s="944"/>
      <c r="Q279" s="944"/>
      <c r="R279" s="944"/>
      <c r="S279" s="944"/>
      <c r="T279" s="944"/>
      <c r="U279" s="944"/>
      <c r="V279" s="944"/>
      <c r="W279" s="944"/>
      <c r="X279" s="944"/>
      <c r="Y279" s="944"/>
      <c r="Z279" s="944"/>
      <c r="AA279" s="944"/>
      <c r="AB279" s="944"/>
      <c r="AC279" s="944"/>
      <c r="AD279" s="944"/>
      <c r="AE279" s="944"/>
      <c r="AF279" s="944"/>
      <c r="AG279" s="944"/>
      <c r="AH279" s="944"/>
      <c r="AI279" s="178">
        <f>入力用!AI278</f>
        <v>0</v>
      </c>
      <c r="AJ279" s="163"/>
    </row>
    <row r="280" spans="3:36" ht="16.149999999999999" customHeight="1">
      <c r="C280" s="949"/>
      <c r="D280" s="718"/>
      <c r="E280" s="718"/>
      <c r="F280" s="718"/>
      <c r="G280" s="718"/>
      <c r="H280" s="948"/>
      <c r="I280" s="177"/>
      <c r="J280" s="944"/>
      <c r="K280" s="944"/>
      <c r="L280" s="944"/>
      <c r="M280" s="944"/>
      <c r="N280" s="944"/>
      <c r="O280" s="944"/>
      <c r="P280" s="944"/>
      <c r="Q280" s="944"/>
      <c r="R280" s="944"/>
      <c r="S280" s="944"/>
      <c r="T280" s="944"/>
      <c r="U280" s="944"/>
      <c r="V280" s="944"/>
      <c r="W280" s="944"/>
      <c r="X280" s="944"/>
      <c r="Y280" s="944"/>
      <c r="Z280" s="944"/>
      <c r="AA280" s="944"/>
      <c r="AB280" s="944"/>
      <c r="AC280" s="944"/>
      <c r="AD280" s="944"/>
      <c r="AE280" s="944"/>
      <c r="AF280" s="944"/>
      <c r="AG280" s="944"/>
      <c r="AH280" s="944"/>
      <c r="AI280" s="178">
        <f>入力用!AI279</f>
        <v>0</v>
      </c>
      <c r="AJ280" s="163"/>
    </row>
    <row r="281" spans="3:36" ht="16.149999999999999" customHeight="1">
      <c r="C281" s="949"/>
      <c r="D281" s="718"/>
      <c r="E281" s="718"/>
      <c r="F281" s="718"/>
      <c r="G281" s="718"/>
      <c r="H281" s="948"/>
      <c r="I281" s="177"/>
      <c r="J281" s="944"/>
      <c r="K281" s="944"/>
      <c r="L281" s="944"/>
      <c r="M281" s="944"/>
      <c r="N281" s="944"/>
      <c r="O281" s="944"/>
      <c r="P281" s="944"/>
      <c r="Q281" s="944"/>
      <c r="R281" s="944"/>
      <c r="S281" s="944"/>
      <c r="T281" s="944"/>
      <c r="U281" s="944"/>
      <c r="V281" s="944"/>
      <c r="W281" s="944"/>
      <c r="X281" s="944"/>
      <c r="Y281" s="944"/>
      <c r="Z281" s="944"/>
      <c r="AA281" s="944"/>
      <c r="AB281" s="944"/>
      <c r="AC281" s="944"/>
      <c r="AD281" s="944"/>
      <c r="AE281" s="944"/>
      <c r="AF281" s="944"/>
      <c r="AG281" s="944"/>
      <c r="AH281" s="944"/>
      <c r="AI281" s="178">
        <f>入力用!AI282</f>
        <v>0</v>
      </c>
      <c r="AJ281" s="163"/>
    </row>
    <row r="282" spans="3:36" ht="16.149999999999999" customHeight="1">
      <c r="C282" s="949"/>
      <c r="D282" s="718"/>
      <c r="E282" s="718"/>
      <c r="F282" s="718"/>
      <c r="G282" s="718"/>
      <c r="H282" s="948"/>
      <c r="I282" s="177"/>
      <c r="J282" s="944"/>
      <c r="K282" s="944"/>
      <c r="L282" s="944"/>
      <c r="M282" s="944"/>
      <c r="N282" s="944"/>
      <c r="O282" s="944"/>
      <c r="P282" s="944"/>
      <c r="Q282" s="944"/>
      <c r="R282" s="944"/>
      <c r="S282" s="944"/>
      <c r="T282" s="944"/>
      <c r="U282" s="944"/>
      <c r="V282" s="944"/>
      <c r="W282" s="944"/>
      <c r="X282" s="944"/>
      <c r="Y282" s="944"/>
      <c r="Z282" s="944"/>
      <c r="AA282" s="944"/>
      <c r="AB282" s="944"/>
      <c r="AC282" s="944"/>
      <c r="AD282" s="944"/>
      <c r="AE282" s="944"/>
      <c r="AF282" s="944"/>
      <c r="AG282" s="944"/>
      <c r="AH282" s="944"/>
      <c r="AI282" s="178">
        <f>入力用!AI283</f>
        <v>0</v>
      </c>
      <c r="AJ282" s="163"/>
    </row>
    <row r="283" spans="3:36" ht="16.149999999999999" customHeight="1">
      <c r="C283" s="949"/>
      <c r="D283" s="718"/>
      <c r="E283" s="718"/>
      <c r="F283" s="718"/>
      <c r="G283" s="718"/>
      <c r="H283" s="948"/>
      <c r="I283" s="177"/>
      <c r="J283" s="944"/>
      <c r="K283" s="944"/>
      <c r="L283" s="944"/>
      <c r="M283" s="944"/>
      <c r="N283" s="944"/>
      <c r="O283" s="944"/>
      <c r="P283" s="944"/>
      <c r="Q283" s="944"/>
      <c r="R283" s="944"/>
      <c r="S283" s="944"/>
      <c r="T283" s="944"/>
      <c r="U283" s="944"/>
      <c r="V283" s="944"/>
      <c r="W283" s="944"/>
      <c r="X283" s="944"/>
      <c r="Y283" s="944"/>
      <c r="Z283" s="944"/>
      <c r="AA283" s="944"/>
      <c r="AB283" s="944"/>
      <c r="AC283" s="944"/>
      <c r="AD283" s="944"/>
      <c r="AE283" s="944"/>
      <c r="AF283" s="944"/>
      <c r="AG283" s="944"/>
      <c r="AH283" s="944"/>
      <c r="AI283" s="178">
        <f>入力用!AI284</f>
        <v>0</v>
      </c>
      <c r="AJ283" s="163"/>
    </row>
    <row r="284" spans="3:36" ht="6" customHeight="1">
      <c r="C284" s="950"/>
      <c r="D284" s="423"/>
      <c r="E284" s="423"/>
      <c r="F284" s="423"/>
      <c r="G284" s="423"/>
      <c r="H284" s="951"/>
      <c r="I284" s="179"/>
      <c r="J284" s="180">
        <f>入力用!J285</f>
        <v>0</v>
      </c>
      <c r="K284" s="180">
        <f>入力用!K285</f>
        <v>0</v>
      </c>
      <c r="L284" s="180">
        <f>入力用!L285</f>
        <v>0</v>
      </c>
      <c r="M284" s="180">
        <f>入力用!M285</f>
        <v>0</v>
      </c>
      <c r="N284" s="180">
        <f>入力用!N285</f>
        <v>0</v>
      </c>
      <c r="O284" s="180">
        <f>入力用!O285</f>
        <v>0</v>
      </c>
      <c r="P284" s="180">
        <f>入力用!P285</f>
        <v>0</v>
      </c>
      <c r="Q284" s="180">
        <f>入力用!Q285</f>
        <v>0</v>
      </c>
      <c r="R284" s="180">
        <f>入力用!R285</f>
        <v>0</v>
      </c>
      <c r="S284" s="180">
        <f>入力用!S285</f>
        <v>0</v>
      </c>
      <c r="T284" s="180">
        <f>入力用!T285</f>
        <v>0</v>
      </c>
      <c r="U284" s="180">
        <f>入力用!U285</f>
        <v>0</v>
      </c>
      <c r="V284" s="180">
        <f>入力用!V285</f>
        <v>0</v>
      </c>
      <c r="W284" s="180">
        <f>入力用!W285</f>
        <v>0</v>
      </c>
      <c r="X284" s="180">
        <f>入力用!X285</f>
        <v>0</v>
      </c>
      <c r="Y284" s="180">
        <f>入力用!Y285</f>
        <v>0</v>
      </c>
      <c r="Z284" s="180">
        <f>入力用!Z285</f>
        <v>0</v>
      </c>
      <c r="AA284" s="180">
        <f>入力用!AA285</f>
        <v>0</v>
      </c>
      <c r="AB284" s="180">
        <f>入力用!AB285</f>
        <v>0</v>
      </c>
      <c r="AC284" s="180">
        <f>入力用!AC285</f>
        <v>0</v>
      </c>
      <c r="AD284" s="180">
        <f>入力用!AD285</f>
        <v>0</v>
      </c>
      <c r="AE284" s="180">
        <f>入力用!AE285</f>
        <v>0</v>
      </c>
      <c r="AF284" s="180">
        <f>入力用!AF285</f>
        <v>0</v>
      </c>
      <c r="AG284" s="180">
        <f>入力用!AG285</f>
        <v>0</v>
      </c>
      <c r="AH284" s="180">
        <f>入力用!AH285</f>
        <v>0</v>
      </c>
      <c r="AI284" s="180">
        <f>入力用!AI285</f>
        <v>0</v>
      </c>
      <c r="AJ284" s="192"/>
    </row>
    <row r="285" spans="3:36" ht="6" customHeight="1">
      <c r="C285" s="955" t="s">
        <v>233</v>
      </c>
      <c r="D285" s="956"/>
      <c r="E285" s="956"/>
      <c r="F285" s="956"/>
      <c r="G285" s="956"/>
      <c r="H285" s="957"/>
      <c r="I285" s="964" t="s">
        <v>234</v>
      </c>
      <c r="J285" s="971"/>
      <c r="K285" s="971"/>
      <c r="L285" s="971"/>
      <c r="M285" s="971"/>
      <c r="N285" s="971"/>
      <c r="O285" s="972"/>
      <c r="P285" s="176"/>
      <c r="Q285" s="176"/>
      <c r="R285" s="176"/>
      <c r="S285" s="176"/>
      <c r="T285" s="176"/>
      <c r="U285" s="176"/>
      <c r="V285" s="176"/>
      <c r="W285" s="176"/>
      <c r="X285" s="176"/>
      <c r="Y285" s="176"/>
      <c r="Z285" s="176"/>
      <c r="AA285" s="176"/>
      <c r="AB285" s="176"/>
      <c r="AC285" s="176"/>
      <c r="AD285" s="176"/>
      <c r="AE285" s="176"/>
      <c r="AF285" s="176"/>
      <c r="AG285" s="176"/>
      <c r="AH285" s="176"/>
      <c r="AI285" s="176"/>
      <c r="AJ285" s="191"/>
    </row>
    <row r="286" spans="3:36" ht="16.149999999999999" customHeight="1">
      <c r="C286" s="958"/>
      <c r="D286" s="959"/>
      <c r="E286" s="959"/>
      <c r="F286" s="959"/>
      <c r="G286" s="959"/>
      <c r="H286" s="960"/>
      <c r="I286" s="973"/>
      <c r="J286" s="974"/>
      <c r="K286" s="974"/>
      <c r="L286" s="974"/>
      <c r="M286" s="974"/>
      <c r="N286" s="974"/>
      <c r="O286" s="975"/>
      <c r="P286" s="176"/>
      <c r="Q286" s="186" t="str">
        <f>IF(入力用!BF288=TRUE,"■","")</f>
        <v/>
      </c>
      <c r="R286" s="176"/>
      <c r="S286" s="176" t="s">
        <v>174</v>
      </c>
      <c r="T286" s="176"/>
      <c r="U286" s="176"/>
      <c r="V286" s="176"/>
      <c r="W286" s="176"/>
      <c r="X286" s="176"/>
      <c r="Y286" s="176"/>
      <c r="Z286" s="176"/>
      <c r="AA286" s="176"/>
      <c r="AB286" s="176"/>
      <c r="AC286" s="176"/>
      <c r="AD286" s="176"/>
      <c r="AE286" s="176"/>
      <c r="AF286" s="176"/>
      <c r="AG286" s="176"/>
      <c r="AH286" s="176"/>
      <c r="AI286" s="176"/>
      <c r="AJ286" s="191"/>
    </row>
    <row r="287" spans="3:36" ht="6" customHeight="1">
      <c r="C287" s="958"/>
      <c r="D287" s="959"/>
      <c r="E287" s="959"/>
      <c r="F287" s="959"/>
      <c r="G287" s="959"/>
      <c r="H287" s="960"/>
      <c r="I287" s="973"/>
      <c r="J287" s="974"/>
      <c r="K287" s="974"/>
      <c r="L287" s="974"/>
      <c r="M287" s="974"/>
      <c r="N287" s="974"/>
      <c r="O287" s="975"/>
      <c r="P287" s="176"/>
      <c r="Q287" s="176"/>
      <c r="R287" s="176"/>
      <c r="S287" s="176"/>
      <c r="T287" s="176"/>
      <c r="U287" s="176"/>
      <c r="V287" s="176"/>
      <c r="W287" s="176"/>
      <c r="X287" s="176"/>
      <c r="Y287" s="176"/>
      <c r="Z287" s="176"/>
      <c r="AA287" s="176"/>
      <c r="AB287" s="176"/>
      <c r="AC287" s="176"/>
      <c r="AD287" s="176"/>
      <c r="AE287" s="176"/>
      <c r="AF287" s="176"/>
      <c r="AG287" s="176"/>
      <c r="AH287" s="176"/>
      <c r="AI287" s="176"/>
      <c r="AJ287" s="191"/>
    </row>
    <row r="288" spans="3:36" ht="16.149999999999999" customHeight="1">
      <c r="C288" s="958"/>
      <c r="D288" s="959"/>
      <c r="E288" s="959"/>
      <c r="F288" s="959"/>
      <c r="G288" s="959"/>
      <c r="H288" s="960"/>
      <c r="I288" s="973"/>
      <c r="J288" s="974"/>
      <c r="K288" s="974"/>
      <c r="L288" s="974"/>
      <c r="M288" s="974"/>
      <c r="N288" s="974"/>
      <c r="O288" s="975"/>
      <c r="P288" s="181" t="s">
        <v>171</v>
      </c>
      <c r="Q288" s="187"/>
      <c r="R288" s="187"/>
      <c r="S288" s="187"/>
      <c r="T288" s="187"/>
      <c r="U288" s="187"/>
      <c r="V288" s="187"/>
      <c r="W288" s="187"/>
      <c r="X288" s="187"/>
      <c r="Y288" s="187"/>
      <c r="Z288" s="187"/>
      <c r="AA288" s="187"/>
      <c r="AB288" s="187"/>
      <c r="AC288" s="187"/>
      <c r="AD288" s="187"/>
      <c r="AE288" s="187"/>
      <c r="AF288" s="187"/>
      <c r="AG288" s="187"/>
      <c r="AH288" s="187"/>
      <c r="AI288" s="187"/>
      <c r="AJ288" s="193"/>
    </row>
    <row r="289" spans="3:36" ht="6" customHeight="1">
      <c r="C289" s="958"/>
      <c r="D289" s="959"/>
      <c r="E289" s="959"/>
      <c r="F289" s="959"/>
      <c r="G289" s="959"/>
      <c r="H289" s="960"/>
      <c r="I289" s="973"/>
      <c r="J289" s="974"/>
      <c r="K289" s="974"/>
      <c r="L289" s="974"/>
      <c r="M289" s="974"/>
      <c r="N289" s="974"/>
      <c r="O289" s="975"/>
      <c r="P289" s="182"/>
      <c r="Q289" s="176"/>
      <c r="R289" s="176"/>
      <c r="S289" s="176"/>
      <c r="T289" s="176"/>
      <c r="U289" s="176"/>
      <c r="V289" s="176"/>
      <c r="W289" s="176"/>
      <c r="X289" s="176"/>
      <c r="Y289" s="176"/>
      <c r="Z289" s="176"/>
      <c r="AA289" s="176"/>
      <c r="AB289" s="176"/>
      <c r="AC289" s="176"/>
      <c r="AD289" s="176"/>
      <c r="AE289" s="176"/>
      <c r="AF289" s="176"/>
      <c r="AG289" s="176"/>
      <c r="AH289" s="176"/>
      <c r="AI289" s="176"/>
      <c r="AJ289" s="191"/>
    </row>
    <row r="290" spans="3:36">
      <c r="C290" s="958"/>
      <c r="D290" s="959"/>
      <c r="E290" s="959"/>
      <c r="F290" s="959"/>
      <c r="G290" s="959"/>
      <c r="H290" s="960"/>
      <c r="I290" s="973"/>
      <c r="J290" s="974"/>
      <c r="K290" s="974"/>
      <c r="L290" s="974"/>
      <c r="M290" s="974"/>
      <c r="N290" s="974"/>
      <c r="O290" s="975"/>
      <c r="P290" s="182"/>
      <c r="Q290" s="979">
        <f>入力用!P291</f>
        <v>0</v>
      </c>
      <c r="R290" s="979"/>
      <c r="S290" s="979"/>
      <c r="T290" s="979"/>
      <c r="U290" s="979"/>
      <c r="V290" s="979"/>
      <c r="W290" s="979"/>
      <c r="X290" s="979"/>
      <c r="Y290" s="979"/>
      <c r="Z290" s="979"/>
      <c r="AA290" s="979"/>
      <c r="AB290" s="979"/>
      <c r="AC290" s="979"/>
      <c r="AD290" s="979"/>
      <c r="AE290" s="979"/>
      <c r="AF290" s="979"/>
      <c r="AG290" s="979"/>
      <c r="AH290" s="979"/>
      <c r="AI290" s="979"/>
      <c r="AJ290" s="191"/>
    </row>
    <row r="291" spans="3:36">
      <c r="C291" s="958"/>
      <c r="D291" s="959"/>
      <c r="E291" s="959"/>
      <c r="F291" s="959"/>
      <c r="G291" s="959"/>
      <c r="H291" s="960"/>
      <c r="I291" s="973"/>
      <c r="J291" s="974"/>
      <c r="K291" s="974"/>
      <c r="L291" s="974"/>
      <c r="M291" s="974"/>
      <c r="N291" s="974"/>
      <c r="O291" s="975"/>
      <c r="P291" s="182"/>
      <c r="Q291" s="979"/>
      <c r="R291" s="979"/>
      <c r="S291" s="979"/>
      <c r="T291" s="979"/>
      <c r="U291" s="979"/>
      <c r="V291" s="979"/>
      <c r="W291" s="979"/>
      <c r="X291" s="979"/>
      <c r="Y291" s="979"/>
      <c r="Z291" s="979"/>
      <c r="AA291" s="979"/>
      <c r="AB291" s="979"/>
      <c r="AC291" s="979"/>
      <c r="AD291" s="979"/>
      <c r="AE291" s="979"/>
      <c r="AF291" s="979"/>
      <c r="AG291" s="979"/>
      <c r="AH291" s="979"/>
      <c r="AI291" s="979"/>
      <c r="AJ291" s="191"/>
    </row>
    <row r="292" spans="3:36">
      <c r="C292" s="958"/>
      <c r="D292" s="959"/>
      <c r="E292" s="959"/>
      <c r="F292" s="959"/>
      <c r="G292" s="959"/>
      <c r="H292" s="960"/>
      <c r="I292" s="973"/>
      <c r="J292" s="974"/>
      <c r="K292" s="974"/>
      <c r="L292" s="974"/>
      <c r="M292" s="974"/>
      <c r="N292" s="974"/>
      <c r="O292" s="975"/>
      <c r="P292" s="175"/>
      <c r="Q292" s="979"/>
      <c r="R292" s="979"/>
      <c r="S292" s="979"/>
      <c r="T292" s="979"/>
      <c r="U292" s="979"/>
      <c r="V292" s="979"/>
      <c r="W292" s="979"/>
      <c r="X292" s="979"/>
      <c r="Y292" s="979"/>
      <c r="Z292" s="979"/>
      <c r="AA292" s="979"/>
      <c r="AB292" s="979"/>
      <c r="AC292" s="979"/>
      <c r="AD292" s="979"/>
      <c r="AE292" s="979"/>
      <c r="AF292" s="979"/>
      <c r="AG292" s="979"/>
      <c r="AH292" s="979"/>
      <c r="AI292" s="979"/>
      <c r="AJ292" s="191"/>
    </row>
    <row r="293" spans="3:36">
      <c r="C293" s="958"/>
      <c r="D293" s="959"/>
      <c r="E293" s="959"/>
      <c r="F293" s="959"/>
      <c r="G293" s="959"/>
      <c r="H293" s="960"/>
      <c r="I293" s="973"/>
      <c r="J293" s="974"/>
      <c r="K293" s="974"/>
      <c r="L293" s="974"/>
      <c r="M293" s="974"/>
      <c r="N293" s="974"/>
      <c r="O293" s="975"/>
      <c r="P293" s="183"/>
      <c r="Q293" s="979"/>
      <c r="R293" s="979"/>
      <c r="S293" s="979"/>
      <c r="T293" s="979"/>
      <c r="U293" s="979"/>
      <c r="V293" s="979"/>
      <c r="W293" s="979"/>
      <c r="X293" s="979"/>
      <c r="Y293" s="979"/>
      <c r="Z293" s="979"/>
      <c r="AA293" s="979"/>
      <c r="AB293" s="979"/>
      <c r="AC293" s="979"/>
      <c r="AD293" s="979"/>
      <c r="AE293" s="979"/>
      <c r="AF293" s="979"/>
      <c r="AG293" s="979"/>
      <c r="AH293" s="979"/>
      <c r="AI293" s="979"/>
      <c r="AJ293" s="191"/>
    </row>
    <row r="294" spans="3:36">
      <c r="C294" s="958"/>
      <c r="D294" s="959"/>
      <c r="E294" s="959"/>
      <c r="F294" s="959"/>
      <c r="G294" s="959"/>
      <c r="H294" s="960"/>
      <c r="I294" s="973"/>
      <c r="J294" s="974"/>
      <c r="K294" s="974"/>
      <c r="L294" s="974"/>
      <c r="M294" s="974"/>
      <c r="N294" s="974"/>
      <c r="O294" s="975"/>
      <c r="P294" s="177"/>
      <c r="Q294" s="979"/>
      <c r="R294" s="979"/>
      <c r="S294" s="979"/>
      <c r="T294" s="979"/>
      <c r="U294" s="979"/>
      <c r="V294" s="979"/>
      <c r="W294" s="979"/>
      <c r="X294" s="979"/>
      <c r="Y294" s="979"/>
      <c r="Z294" s="979"/>
      <c r="AA294" s="979"/>
      <c r="AB294" s="979"/>
      <c r="AC294" s="979"/>
      <c r="AD294" s="979"/>
      <c r="AE294" s="979"/>
      <c r="AF294" s="979"/>
      <c r="AG294" s="979"/>
      <c r="AH294" s="979"/>
      <c r="AI294" s="979"/>
      <c r="AJ294" s="163"/>
    </row>
    <row r="295" spans="3:36">
      <c r="C295" s="958"/>
      <c r="D295" s="959"/>
      <c r="E295" s="959"/>
      <c r="F295" s="959"/>
      <c r="G295" s="959"/>
      <c r="H295" s="960"/>
      <c r="I295" s="973"/>
      <c r="J295" s="974"/>
      <c r="K295" s="974"/>
      <c r="L295" s="974"/>
      <c r="M295" s="974"/>
      <c r="N295" s="974"/>
      <c r="O295" s="975"/>
      <c r="P295" s="177"/>
      <c r="Q295" s="979"/>
      <c r="R295" s="979"/>
      <c r="S295" s="979"/>
      <c r="T295" s="979"/>
      <c r="U295" s="979"/>
      <c r="V295" s="979"/>
      <c r="W295" s="979"/>
      <c r="X295" s="979"/>
      <c r="Y295" s="979"/>
      <c r="Z295" s="979"/>
      <c r="AA295" s="979"/>
      <c r="AB295" s="979"/>
      <c r="AC295" s="979"/>
      <c r="AD295" s="979"/>
      <c r="AE295" s="979"/>
      <c r="AF295" s="979"/>
      <c r="AG295" s="979"/>
      <c r="AH295" s="979"/>
      <c r="AI295" s="979"/>
      <c r="AJ295" s="163"/>
    </row>
    <row r="296" spans="3:36">
      <c r="C296" s="958"/>
      <c r="D296" s="959"/>
      <c r="E296" s="959"/>
      <c r="F296" s="959"/>
      <c r="G296" s="959"/>
      <c r="H296" s="960"/>
      <c r="I296" s="973"/>
      <c r="J296" s="974"/>
      <c r="K296" s="974"/>
      <c r="L296" s="974"/>
      <c r="M296" s="974"/>
      <c r="N296" s="974"/>
      <c r="O296" s="975"/>
      <c r="P296" s="177"/>
      <c r="Q296" s="979"/>
      <c r="R296" s="979"/>
      <c r="S296" s="979"/>
      <c r="T296" s="979"/>
      <c r="U296" s="979"/>
      <c r="V296" s="979"/>
      <c r="W296" s="979"/>
      <c r="X296" s="979"/>
      <c r="Y296" s="979"/>
      <c r="Z296" s="979"/>
      <c r="AA296" s="979"/>
      <c r="AB296" s="979"/>
      <c r="AC296" s="979"/>
      <c r="AD296" s="979"/>
      <c r="AE296" s="979"/>
      <c r="AF296" s="979"/>
      <c r="AG296" s="979"/>
      <c r="AH296" s="979"/>
      <c r="AI296" s="979"/>
      <c r="AJ296" s="163"/>
    </row>
    <row r="297" spans="3:36" ht="6" customHeight="1">
      <c r="C297" s="958"/>
      <c r="D297" s="959"/>
      <c r="E297" s="959"/>
      <c r="F297" s="959"/>
      <c r="G297" s="959"/>
      <c r="H297" s="960"/>
      <c r="I297" s="976"/>
      <c r="J297" s="977"/>
      <c r="K297" s="977"/>
      <c r="L297" s="977"/>
      <c r="M297" s="977"/>
      <c r="N297" s="977"/>
      <c r="O297" s="978"/>
      <c r="P297" s="179"/>
      <c r="Q297" s="180"/>
      <c r="R297" s="180"/>
      <c r="S297" s="180"/>
      <c r="T297" s="180"/>
      <c r="U297" s="180"/>
      <c r="V297" s="180"/>
      <c r="W297" s="180"/>
      <c r="X297" s="180"/>
      <c r="Y297" s="180"/>
      <c r="Z297" s="180"/>
      <c r="AA297" s="180"/>
      <c r="AB297" s="180"/>
      <c r="AC297" s="180"/>
      <c r="AD297" s="180"/>
      <c r="AE297" s="180"/>
      <c r="AF297" s="180"/>
      <c r="AG297" s="180"/>
      <c r="AH297" s="180"/>
      <c r="AI297" s="180"/>
      <c r="AJ297" s="192"/>
    </row>
    <row r="298" spans="3:36" ht="6" customHeight="1">
      <c r="C298" s="958"/>
      <c r="D298" s="959"/>
      <c r="E298" s="959"/>
      <c r="F298" s="959"/>
      <c r="G298" s="959"/>
      <c r="H298" s="960"/>
      <c r="I298" s="967" t="s">
        <v>175</v>
      </c>
      <c r="J298" s="539"/>
      <c r="K298" s="539"/>
      <c r="L298" s="539"/>
      <c r="M298" s="539"/>
      <c r="N298" s="539"/>
      <c r="O298" s="968"/>
      <c r="P298" s="184"/>
      <c r="Q298" s="176"/>
      <c r="R298" s="176"/>
      <c r="S298" s="176"/>
      <c r="T298" s="176"/>
      <c r="U298" s="176"/>
      <c r="V298" s="176"/>
      <c r="W298" s="176"/>
      <c r="X298" s="176"/>
      <c r="Y298" s="176"/>
      <c r="Z298" s="176"/>
      <c r="AA298" s="176"/>
      <c r="AB298" s="176"/>
      <c r="AC298" s="176"/>
      <c r="AD298" s="176"/>
      <c r="AE298" s="176"/>
      <c r="AF298" s="176"/>
      <c r="AG298" s="176"/>
      <c r="AH298" s="176"/>
      <c r="AI298" s="176"/>
      <c r="AJ298" s="191"/>
    </row>
    <row r="299" spans="3:36" ht="16.149999999999999" customHeight="1">
      <c r="C299" s="958"/>
      <c r="D299" s="959"/>
      <c r="E299" s="959"/>
      <c r="F299" s="959"/>
      <c r="G299" s="959"/>
      <c r="H299" s="960"/>
      <c r="I299" s="540"/>
      <c r="J299" s="541"/>
      <c r="K299" s="541"/>
      <c r="L299" s="541"/>
      <c r="M299" s="541"/>
      <c r="N299" s="541"/>
      <c r="O299" s="969"/>
      <c r="P299" s="176"/>
      <c r="Q299" s="186" t="str">
        <f>IF(入力用!BF303=TRUE,"■","")</f>
        <v/>
      </c>
      <c r="R299" s="176"/>
      <c r="S299" s="944" t="s">
        <v>176</v>
      </c>
      <c r="T299" s="944"/>
      <c r="U299" s="944"/>
      <c r="V299" s="944"/>
      <c r="W299" s="944"/>
      <c r="X299" s="944"/>
      <c r="Y299" s="944"/>
      <c r="Z299" s="944"/>
      <c r="AA299" s="944"/>
      <c r="AB299" s="944"/>
      <c r="AC299" s="944"/>
      <c r="AD299" s="944"/>
      <c r="AE299" s="944"/>
      <c r="AF299" s="944"/>
      <c r="AG299" s="944"/>
      <c r="AH299" s="944"/>
      <c r="AI299" s="944"/>
      <c r="AJ299" s="191"/>
    </row>
    <row r="300" spans="3:36" ht="16.149999999999999" customHeight="1">
      <c r="C300" s="958"/>
      <c r="D300" s="959"/>
      <c r="E300" s="959"/>
      <c r="F300" s="959"/>
      <c r="G300" s="959"/>
      <c r="H300" s="960"/>
      <c r="I300" s="540"/>
      <c r="J300" s="541"/>
      <c r="K300" s="541"/>
      <c r="L300" s="541"/>
      <c r="M300" s="541"/>
      <c r="N300" s="541"/>
      <c r="O300" s="969"/>
      <c r="P300" s="176"/>
      <c r="Q300" s="126"/>
      <c r="R300" s="176"/>
      <c r="S300" s="944"/>
      <c r="T300" s="944"/>
      <c r="U300" s="944"/>
      <c r="V300" s="944"/>
      <c r="W300" s="944"/>
      <c r="X300" s="944"/>
      <c r="Y300" s="944"/>
      <c r="Z300" s="944"/>
      <c r="AA300" s="944"/>
      <c r="AB300" s="944"/>
      <c r="AC300" s="944"/>
      <c r="AD300" s="944"/>
      <c r="AE300" s="944"/>
      <c r="AF300" s="944"/>
      <c r="AG300" s="944"/>
      <c r="AH300" s="944"/>
      <c r="AI300" s="944"/>
      <c r="AJ300" s="191"/>
    </row>
    <row r="301" spans="3:36" ht="6" customHeight="1">
      <c r="C301" s="958"/>
      <c r="D301" s="959"/>
      <c r="E301" s="959"/>
      <c r="F301" s="959"/>
      <c r="G301" s="959"/>
      <c r="H301" s="960"/>
      <c r="I301" s="540"/>
      <c r="J301" s="541"/>
      <c r="K301" s="541"/>
      <c r="L301" s="541"/>
      <c r="M301" s="541"/>
      <c r="N301" s="541"/>
      <c r="O301" s="969"/>
      <c r="P301" s="176"/>
      <c r="Q301" s="176"/>
      <c r="R301" s="176"/>
      <c r="S301" s="176"/>
      <c r="T301" s="176"/>
      <c r="U301" s="176"/>
      <c r="V301" s="176"/>
      <c r="W301" s="176"/>
      <c r="X301" s="176"/>
      <c r="Y301" s="176"/>
      <c r="Z301" s="176"/>
      <c r="AA301" s="176"/>
      <c r="AB301" s="176"/>
      <c r="AC301" s="176"/>
      <c r="AD301" s="176"/>
      <c r="AE301" s="176"/>
      <c r="AF301" s="176"/>
      <c r="AG301" s="176"/>
      <c r="AH301" s="176"/>
      <c r="AI301" s="176"/>
      <c r="AJ301" s="191"/>
    </row>
    <row r="302" spans="3:36" ht="16.149999999999999" customHeight="1">
      <c r="C302" s="958"/>
      <c r="D302" s="959"/>
      <c r="E302" s="959"/>
      <c r="F302" s="959"/>
      <c r="G302" s="959"/>
      <c r="H302" s="960"/>
      <c r="I302" s="540"/>
      <c r="J302" s="541"/>
      <c r="K302" s="541"/>
      <c r="L302" s="541"/>
      <c r="M302" s="541"/>
      <c r="N302" s="541"/>
      <c r="O302" s="969"/>
      <c r="P302" s="176"/>
      <c r="Q302" s="186" t="str">
        <f>IF(入力用!BF305=TRUE,"■","")</f>
        <v/>
      </c>
      <c r="R302" s="176"/>
      <c r="S302" s="176" t="s">
        <v>177</v>
      </c>
      <c r="T302" s="176"/>
      <c r="U302" s="176"/>
      <c r="V302" s="176"/>
      <c r="W302" s="176"/>
      <c r="X302" s="176"/>
      <c r="Y302" s="176"/>
      <c r="Z302" s="176"/>
      <c r="AA302" s="176"/>
      <c r="AB302" s="176"/>
      <c r="AC302" s="176"/>
      <c r="AD302" s="176"/>
      <c r="AE302" s="176"/>
      <c r="AF302" s="176"/>
      <c r="AG302" s="176"/>
      <c r="AH302" s="176"/>
      <c r="AI302" s="176"/>
      <c r="AJ302" s="191"/>
    </row>
    <row r="303" spans="3:36" ht="6" customHeight="1">
      <c r="C303" s="958"/>
      <c r="D303" s="959"/>
      <c r="E303" s="959"/>
      <c r="F303" s="959"/>
      <c r="G303" s="959"/>
      <c r="H303" s="960"/>
      <c r="I303" s="540"/>
      <c r="J303" s="541"/>
      <c r="K303" s="541"/>
      <c r="L303" s="541"/>
      <c r="M303" s="541"/>
      <c r="N303" s="541"/>
      <c r="O303" s="969"/>
      <c r="P303" s="176"/>
      <c r="Q303" s="176"/>
      <c r="R303" s="176"/>
      <c r="S303" s="176"/>
      <c r="T303" s="176"/>
      <c r="U303" s="176"/>
      <c r="V303" s="176"/>
      <c r="W303" s="176"/>
      <c r="X303" s="176"/>
      <c r="Y303" s="176"/>
      <c r="Z303" s="176"/>
      <c r="AA303" s="176"/>
      <c r="AB303" s="176"/>
      <c r="AC303" s="176"/>
      <c r="AD303" s="176"/>
      <c r="AE303" s="176"/>
      <c r="AF303" s="176"/>
      <c r="AG303" s="176"/>
      <c r="AH303" s="176"/>
      <c r="AI303" s="176"/>
      <c r="AJ303" s="191"/>
    </row>
    <row r="304" spans="3:36" ht="16.149999999999999" customHeight="1">
      <c r="C304" s="958"/>
      <c r="D304" s="959"/>
      <c r="E304" s="959"/>
      <c r="F304" s="959"/>
      <c r="G304" s="959"/>
      <c r="H304" s="960"/>
      <c r="I304" s="540"/>
      <c r="J304" s="541"/>
      <c r="K304" s="541"/>
      <c r="L304" s="541"/>
      <c r="M304" s="541"/>
      <c r="N304" s="541"/>
      <c r="O304" s="969"/>
      <c r="P304" s="176"/>
      <c r="Q304" s="186" t="str">
        <f>IF(入力用!BF307=TRUE,"■","")</f>
        <v/>
      </c>
      <c r="R304" s="176"/>
      <c r="S304" s="176" t="s">
        <v>179</v>
      </c>
      <c r="T304" s="176"/>
      <c r="U304" s="176"/>
      <c r="V304" s="176"/>
      <c r="W304" s="176"/>
      <c r="X304" s="176"/>
      <c r="Y304" s="176"/>
      <c r="Z304" s="176"/>
      <c r="AA304" s="176"/>
      <c r="AB304" s="176"/>
      <c r="AC304" s="176"/>
      <c r="AD304" s="176"/>
      <c r="AE304" s="176"/>
      <c r="AF304" s="176"/>
      <c r="AG304" s="176"/>
      <c r="AH304" s="176"/>
      <c r="AI304" s="176"/>
      <c r="AJ304" s="191"/>
    </row>
    <row r="305" spans="3:36" ht="6" customHeight="1">
      <c r="C305" s="958"/>
      <c r="D305" s="959"/>
      <c r="E305" s="959"/>
      <c r="F305" s="959"/>
      <c r="G305" s="959"/>
      <c r="H305" s="960"/>
      <c r="I305" s="540"/>
      <c r="J305" s="541"/>
      <c r="K305" s="541"/>
      <c r="L305" s="541"/>
      <c r="M305" s="541"/>
      <c r="N305" s="541"/>
      <c r="O305" s="969"/>
      <c r="P305" s="176"/>
      <c r="Q305" s="176"/>
      <c r="R305" s="176"/>
      <c r="S305" s="176"/>
      <c r="T305" s="176"/>
      <c r="U305" s="176"/>
      <c r="V305" s="176"/>
      <c r="W305" s="176"/>
      <c r="X305" s="176"/>
      <c r="Y305" s="176"/>
      <c r="Z305" s="176"/>
      <c r="AA305" s="176"/>
      <c r="AB305" s="176"/>
      <c r="AC305" s="176"/>
      <c r="AD305" s="176"/>
      <c r="AE305" s="176"/>
      <c r="AF305" s="176"/>
      <c r="AG305" s="176"/>
      <c r="AH305" s="176"/>
      <c r="AI305" s="176"/>
      <c r="AJ305" s="191"/>
    </row>
    <row r="306" spans="3:36" ht="16.149999999999999" customHeight="1">
      <c r="C306" s="958"/>
      <c r="D306" s="959"/>
      <c r="E306" s="959"/>
      <c r="F306" s="959"/>
      <c r="G306" s="959"/>
      <c r="H306" s="960"/>
      <c r="I306" s="540"/>
      <c r="J306" s="541"/>
      <c r="K306" s="541"/>
      <c r="L306" s="541"/>
      <c r="M306" s="541"/>
      <c r="N306" s="541"/>
      <c r="O306" s="969"/>
      <c r="P306" s="176"/>
      <c r="Q306" s="186" t="str">
        <f>IF(入力用!BF309=TRUE,"■","")</f>
        <v/>
      </c>
      <c r="R306" s="176"/>
      <c r="S306" s="1197" t="s">
        <v>181</v>
      </c>
      <c r="T306" s="1197"/>
      <c r="U306" s="1197"/>
      <c r="V306" s="1197"/>
      <c r="W306" s="1197"/>
      <c r="X306" s="1197"/>
      <c r="Y306" s="1197"/>
      <c r="Z306" s="1197"/>
      <c r="AA306" s="1197"/>
      <c r="AB306" s="1197"/>
      <c r="AC306" s="1197"/>
      <c r="AD306" s="1197"/>
      <c r="AE306" s="1197"/>
      <c r="AF306" s="1197"/>
      <c r="AG306" s="1197"/>
      <c r="AH306" s="1197"/>
      <c r="AI306" s="1197"/>
      <c r="AJ306" s="1198"/>
    </row>
    <row r="307" spans="3:36" ht="6" customHeight="1">
      <c r="C307" s="958"/>
      <c r="D307" s="959"/>
      <c r="E307" s="959"/>
      <c r="F307" s="959"/>
      <c r="G307" s="959"/>
      <c r="H307" s="960"/>
      <c r="I307" s="540"/>
      <c r="J307" s="541"/>
      <c r="K307" s="541"/>
      <c r="L307" s="541"/>
      <c r="M307" s="541"/>
      <c r="N307" s="541"/>
      <c r="O307" s="969"/>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91"/>
    </row>
    <row r="308" spans="3:36" ht="16.149999999999999" customHeight="1">
      <c r="C308" s="958"/>
      <c r="D308" s="959"/>
      <c r="E308" s="959"/>
      <c r="F308" s="959"/>
      <c r="G308" s="959"/>
      <c r="H308" s="960"/>
      <c r="I308" s="540"/>
      <c r="J308" s="541"/>
      <c r="K308" s="541"/>
      <c r="L308" s="541"/>
      <c r="M308" s="541"/>
      <c r="N308" s="541"/>
      <c r="O308" s="969"/>
      <c r="P308" s="176"/>
      <c r="Q308" s="186" t="str">
        <f>IF(入力用!BF311=TRUE,"■","")</f>
        <v/>
      </c>
      <c r="R308" s="176"/>
      <c r="S308" s="176" t="s">
        <v>182</v>
      </c>
      <c r="T308" s="176"/>
      <c r="U308" s="176"/>
      <c r="V308" s="176"/>
      <c r="W308" s="176"/>
      <c r="X308" s="176"/>
      <c r="Y308" s="176"/>
      <c r="Z308" s="176"/>
      <c r="AA308" s="176"/>
      <c r="AB308" s="176"/>
      <c r="AC308" s="176"/>
      <c r="AD308" s="176"/>
      <c r="AE308" s="176"/>
      <c r="AF308" s="176"/>
      <c r="AG308" s="176"/>
      <c r="AH308" s="176"/>
      <c r="AI308" s="176"/>
      <c r="AJ308" s="191"/>
    </row>
    <row r="309" spans="3:36" ht="6" customHeight="1">
      <c r="C309" s="958"/>
      <c r="D309" s="959"/>
      <c r="E309" s="959"/>
      <c r="F309" s="959"/>
      <c r="G309" s="959"/>
      <c r="H309" s="960"/>
      <c r="I309" s="540"/>
      <c r="J309" s="541"/>
      <c r="K309" s="541"/>
      <c r="L309" s="541"/>
      <c r="M309" s="541"/>
      <c r="N309" s="541"/>
      <c r="O309" s="969"/>
      <c r="P309" s="185"/>
      <c r="Q309" s="188"/>
      <c r="R309" s="188"/>
      <c r="S309" s="188"/>
      <c r="T309" s="188"/>
      <c r="U309" s="188"/>
      <c r="V309" s="188"/>
      <c r="W309" s="188"/>
      <c r="X309" s="188"/>
      <c r="Y309" s="188"/>
      <c r="Z309" s="188"/>
      <c r="AA309" s="188"/>
      <c r="AB309" s="188"/>
      <c r="AC309" s="188"/>
      <c r="AD309" s="188"/>
      <c r="AE309" s="188"/>
      <c r="AF309" s="188"/>
      <c r="AG309" s="188"/>
      <c r="AH309" s="188"/>
      <c r="AI309" s="188"/>
      <c r="AJ309" s="194"/>
    </row>
    <row r="310" spans="3:36" ht="16.149999999999999" customHeight="1">
      <c r="C310" s="958"/>
      <c r="D310" s="959"/>
      <c r="E310" s="959"/>
      <c r="F310" s="959"/>
      <c r="G310" s="959"/>
      <c r="H310" s="960"/>
      <c r="I310" s="540"/>
      <c r="J310" s="541"/>
      <c r="K310" s="541"/>
      <c r="L310" s="541"/>
      <c r="M310" s="541"/>
      <c r="N310" s="541"/>
      <c r="O310" s="969"/>
      <c r="P310" s="183" t="s">
        <v>171</v>
      </c>
      <c r="Q310" s="189"/>
      <c r="R310" s="176"/>
      <c r="S310" s="176"/>
      <c r="T310" s="176"/>
      <c r="U310" s="176"/>
      <c r="V310" s="176"/>
      <c r="W310" s="176"/>
      <c r="X310" s="176"/>
      <c r="Y310" s="176"/>
      <c r="Z310" s="176"/>
      <c r="AA310" s="176"/>
      <c r="AB310" s="176"/>
      <c r="AC310" s="176"/>
      <c r="AD310" s="176"/>
      <c r="AE310" s="176"/>
      <c r="AF310" s="176"/>
      <c r="AG310" s="176"/>
      <c r="AH310" s="176"/>
      <c r="AI310" s="176"/>
      <c r="AJ310" s="191"/>
    </row>
    <row r="311" spans="3:36" ht="9" customHeight="1">
      <c r="C311" s="958"/>
      <c r="D311" s="959"/>
      <c r="E311" s="959"/>
      <c r="F311" s="959"/>
      <c r="G311" s="959"/>
      <c r="H311" s="960"/>
      <c r="I311" s="540"/>
      <c r="J311" s="541"/>
      <c r="K311" s="541"/>
      <c r="L311" s="541"/>
      <c r="M311" s="541"/>
      <c r="N311" s="541"/>
      <c r="O311" s="969"/>
      <c r="P311" s="183"/>
      <c r="Q311" s="189"/>
      <c r="R311" s="176"/>
      <c r="S311" s="176"/>
      <c r="T311" s="176"/>
      <c r="U311" s="176"/>
      <c r="V311" s="176"/>
      <c r="W311" s="176"/>
      <c r="X311" s="176"/>
      <c r="Y311" s="176"/>
      <c r="Z311" s="176"/>
      <c r="AA311" s="176"/>
      <c r="AB311" s="176"/>
      <c r="AC311" s="176"/>
      <c r="AD311" s="176"/>
      <c r="AE311" s="176"/>
      <c r="AF311" s="176"/>
      <c r="AG311" s="176"/>
      <c r="AH311" s="176"/>
      <c r="AI311" s="176"/>
      <c r="AJ311" s="191"/>
    </row>
    <row r="312" spans="3:36" ht="16.149999999999999" customHeight="1">
      <c r="C312" s="958"/>
      <c r="D312" s="959"/>
      <c r="E312" s="959"/>
      <c r="F312" s="959"/>
      <c r="G312" s="959"/>
      <c r="H312" s="960"/>
      <c r="I312" s="540"/>
      <c r="J312" s="541"/>
      <c r="K312" s="541"/>
      <c r="L312" s="541"/>
      <c r="M312" s="541"/>
      <c r="N312" s="541"/>
      <c r="O312" s="969"/>
      <c r="P312" s="177"/>
      <c r="Q312" s="980">
        <f>入力用!P314</f>
        <v>0</v>
      </c>
      <c r="R312" s="980"/>
      <c r="S312" s="980"/>
      <c r="T312" s="980"/>
      <c r="U312" s="980"/>
      <c r="V312" s="980"/>
      <c r="W312" s="980"/>
      <c r="X312" s="980"/>
      <c r="Y312" s="980"/>
      <c r="Z312" s="980"/>
      <c r="AA312" s="980"/>
      <c r="AB312" s="980"/>
      <c r="AC312" s="980"/>
      <c r="AD312" s="980"/>
      <c r="AE312" s="980"/>
      <c r="AF312" s="980"/>
      <c r="AG312" s="980"/>
      <c r="AH312" s="980"/>
      <c r="AI312" s="980"/>
      <c r="AJ312" s="163"/>
    </row>
    <row r="313" spans="3:36" ht="16.149999999999999" customHeight="1">
      <c r="C313" s="958"/>
      <c r="D313" s="959"/>
      <c r="E313" s="959"/>
      <c r="F313" s="959"/>
      <c r="G313" s="959"/>
      <c r="H313" s="960"/>
      <c r="I313" s="540"/>
      <c r="J313" s="541"/>
      <c r="K313" s="541"/>
      <c r="L313" s="541"/>
      <c r="M313" s="541"/>
      <c r="N313" s="541"/>
      <c r="O313" s="969"/>
      <c r="P313" s="177"/>
      <c r="Q313" s="980"/>
      <c r="R313" s="980"/>
      <c r="S313" s="980"/>
      <c r="T313" s="980"/>
      <c r="U313" s="980"/>
      <c r="V313" s="980"/>
      <c r="W313" s="980"/>
      <c r="X313" s="980"/>
      <c r="Y313" s="980"/>
      <c r="Z313" s="980"/>
      <c r="AA313" s="980"/>
      <c r="AB313" s="980"/>
      <c r="AC313" s="980"/>
      <c r="AD313" s="980"/>
      <c r="AE313" s="980"/>
      <c r="AF313" s="980"/>
      <c r="AG313" s="980"/>
      <c r="AH313" s="980"/>
      <c r="AI313" s="980"/>
      <c r="AJ313" s="163"/>
    </row>
    <row r="314" spans="3:36" ht="16.149999999999999" customHeight="1">
      <c r="C314" s="958"/>
      <c r="D314" s="959"/>
      <c r="E314" s="959"/>
      <c r="F314" s="959"/>
      <c r="G314" s="959"/>
      <c r="H314" s="960"/>
      <c r="I314" s="540"/>
      <c r="J314" s="541"/>
      <c r="K314" s="541"/>
      <c r="L314" s="541"/>
      <c r="M314" s="541"/>
      <c r="N314" s="541"/>
      <c r="O314" s="969"/>
      <c r="P314" s="177"/>
      <c r="Q314" s="980"/>
      <c r="R314" s="980"/>
      <c r="S314" s="980"/>
      <c r="T314" s="980"/>
      <c r="U314" s="980"/>
      <c r="V314" s="980"/>
      <c r="W314" s="980"/>
      <c r="X314" s="980"/>
      <c r="Y314" s="980"/>
      <c r="Z314" s="980"/>
      <c r="AA314" s="980"/>
      <c r="AB314" s="980"/>
      <c r="AC314" s="980"/>
      <c r="AD314" s="980"/>
      <c r="AE314" s="980"/>
      <c r="AF314" s="980"/>
      <c r="AG314" s="980"/>
      <c r="AH314" s="980"/>
      <c r="AI314" s="980"/>
      <c r="AJ314" s="163"/>
    </row>
    <row r="315" spans="3:36" ht="16.149999999999999" customHeight="1">
      <c r="C315" s="958"/>
      <c r="D315" s="959"/>
      <c r="E315" s="959"/>
      <c r="F315" s="959"/>
      <c r="G315" s="959"/>
      <c r="H315" s="960"/>
      <c r="I315" s="540"/>
      <c r="J315" s="541"/>
      <c r="K315" s="541"/>
      <c r="L315" s="541"/>
      <c r="M315" s="541"/>
      <c r="N315" s="541"/>
      <c r="O315" s="969"/>
      <c r="P315" s="177"/>
      <c r="Q315" s="980"/>
      <c r="R315" s="980"/>
      <c r="S315" s="980"/>
      <c r="T315" s="980"/>
      <c r="U315" s="980"/>
      <c r="V315" s="980"/>
      <c r="W315" s="980"/>
      <c r="X315" s="980"/>
      <c r="Y315" s="980"/>
      <c r="Z315" s="980"/>
      <c r="AA315" s="980"/>
      <c r="AB315" s="980"/>
      <c r="AC315" s="980"/>
      <c r="AD315" s="980"/>
      <c r="AE315" s="980"/>
      <c r="AF315" s="980"/>
      <c r="AG315" s="980"/>
      <c r="AH315" s="980"/>
      <c r="AI315" s="980"/>
      <c r="AJ315" s="163"/>
    </row>
    <row r="316" spans="3:36" ht="16.149999999999999" customHeight="1">
      <c r="C316" s="958"/>
      <c r="D316" s="959"/>
      <c r="E316" s="959"/>
      <c r="F316" s="959"/>
      <c r="G316" s="959"/>
      <c r="H316" s="960"/>
      <c r="I316" s="540"/>
      <c r="J316" s="541"/>
      <c r="K316" s="541"/>
      <c r="L316" s="541"/>
      <c r="M316" s="541"/>
      <c r="N316" s="541"/>
      <c r="O316" s="969"/>
      <c r="P316" s="177"/>
      <c r="Q316" s="980"/>
      <c r="R316" s="980"/>
      <c r="S316" s="980"/>
      <c r="T316" s="980"/>
      <c r="U316" s="980"/>
      <c r="V316" s="980"/>
      <c r="W316" s="980"/>
      <c r="X316" s="980"/>
      <c r="Y316" s="980"/>
      <c r="Z316" s="980"/>
      <c r="AA316" s="980"/>
      <c r="AB316" s="980"/>
      <c r="AC316" s="980"/>
      <c r="AD316" s="980"/>
      <c r="AE316" s="980"/>
      <c r="AF316" s="980"/>
      <c r="AG316" s="980"/>
      <c r="AH316" s="980"/>
      <c r="AI316" s="980"/>
      <c r="AJ316" s="163"/>
    </row>
    <row r="317" spans="3:36" ht="16.149999999999999" customHeight="1">
      <c r="C317" s="958"/>
      <c r="D317" s="959"/>
      <c r="E317" s="959"/>
      <c r="F317" s="959"/>
      <c r="G317" s="959"/>
      <c r="H317" s="960"/>
      <c r="I317" s="540"/>
      <c r="J317" s="541"/>
      <c r="K317" s="541"/>
      <c r="L317" s="541"/>
      <c r="M317" s="541"/>
      <c r="N317" s="541"/>
      <c r="O317" s="969"/>
      <c r="P317" s="177"/>
      <c r="Q317" s="980"/>
      <c r="R317" s="980"/>
      <c r="S317" s="980"/>
      <c r="T317" s="980"/>
      <c r="U317" s="980"/>
      <c r="V317" s="980"/>
      <c r="W317" s="980"/>
      <c r="X317" s="980"/>
      <c r="Y317" s="980"/>
      <c r="Z317" s="980"/>
      <c r="AA317" s="980"/>
      <c r="AB317" s="980"/>
      <c r="AC317" s="980"/>
      <c r="AD317" s="980"/>
      <c r="AE317" s="980"/>
      <c r="AF317" s="980"/>
      <c r="AG317" s="980"/>
      <c r="AH317" s="980"/>
      <c r="AI317" s="980"/>
      <c r="AJ317" s="163"/>
    </row>
    <row r="318" spans="3:36" ht="12" customHeight="1">
      <c r="C318" s="958"/>
      <c r="D318" s="959"/>
      <c r="E318" s="959"/>
      <c r="F318" s="959"/>
      <c r="G318" s="959"/>
      <c r="H318" s="960"/>
      <c r="I318" s="540"/>
      <c r="J318" s="541"/>
      <c r="K318" s="541"/>
      <c r="L318" s="541"/>
      <c r="M318" s="541"/>
      <c r="N318" s="541"/>
      <c r="O318" s="969"/>
      <c r="P318" s="177"/>
      <c r="Q318" s="980"/>
      <c r="R318" s="980"/>
      <c r="S318" s="980"/>
      <c r="T318" s="980"/>
      <c r="U318" s="980"/>
      <c r="V318" s="980"/>
      <c r="W318" s="980"/>
      <c r="X318" s="980"/>
      <c r="Y318" s="980"/>
      <c r="Z318" s="980"/>
      <c r="AA318" s="980"/>
      <c r="AB318" s="980"/>
      <c r="AC318" s="980"/>
      <c r="AD318" s="980"/>
      <c r="AE318" s="980"/>
      <c r="AF318" s="980"/>
      <c r="AG318" s="980"/>
      <c r="AH318" s="980"/>
      <c r="AI318" s="980"/>
      <c r="AJ318" s="163"/>
    </row>
    <row r="319" spans="3:36" ht="6" customHeight="1">
      <c r="C319" s="958"/>
      <c r="D319" s="959"/>
      <c r="E319" s="959"/>
      <c r="F319" s="959"/>
      <c r="G319" s="959"/>
      <c r="H319" s="960"/>
      <c r="I319" s="755"/>
      <c r="J319" s="756"/>
      <c r="K319" s="756"/>
      <c r="L319" s="756"/>
      <c r="M319" s="756"/>
      <c r="N319" s="756"/>
      <c r="O319" s="970"/>
      <c r="P319" s="179"/>
      <c r="Q319" s="180"/>
      <c r="R319" s="180"/>
      <c r="S319" s="180"/>
      <c r="T319" s="180"/>
      <c r="U319" s="180"/>
      <c r="V319" s="180"/>
      <c r="W319" s="180"/>
      <c r="X319" s="180"/>
      <c r="Y319" s="180"/>
      <c r="Z319" s="180"/>
      <c r="AA319" s="180"/>
      <c r="AB319" s="180"/>
      <c r="AC319" s="180"/>
      <c r="AD319" s="180"/>
      <c r="AE319" s="180"/>
      <c r="AF319" s="180"/>
      <c r="AG319" s="180"/>
      <c r="AH319" s="180"/>
      <c r="AI319" s="180"/>
      <c r="AJ319" s="192"/>
    </row>
    <row r="320" spans="3:36" ht="6" customHeight="1">
      <c r="C320" s="958"/>
      <c r="D320" s="959"/>
      <c r="E320" s="959"/>
      <c r="F320" s="959"/>
      <c r="G320" s="959"/>
      <c r="H320" s="960"/>
      <c r="I320" s="964" t="s">
        <v>235</v>
      </c>
      <c r="J320" s="885"/>
      <c r="K320" s="885"/>
      <c r="L320" s="885"/>
      <c r="M320" s="885"/>
      <c r="N320" s="885"/>
      <c r="O320" s="886"/>
      <c r="P320" s="184"/>
      <c r="Q320" s="176"/>
      <c r="R320" s="176"/>
      <c r="S320" s="176"/>
      <c r="T320" s="176"/>
      <c r="U320" s="176"/>
      <c r="V320" s="176"/>
      <c r="W320" s="176"/>
      <c r="X320" s="176"/>
      <c r="Y320" s="176"/>
      <c r="Z320" s="176"/>
      <c r="AA320" s="176"/>
      <c r="AB320" s="176"/>
      <c r="AC320" s="176"/>
      <c r="AD320" s="176"/>
      <c r="AE320" s="176"/>
      <c r="AF320" s="176"/>
      <c r="AG320" s="176"/>
      <c r="AH320" s="176"/>
      <c r="AI320" s="176"/>
      <c r="AJ320" s="191"/>
    </row>
    <row r="321" spans="3:36" ht="16.149999999999999" customHeight="1">
      <c r="C321" s="958"/>
      <c r="D321" s="959"/>
      <c r="E321" s="959"/>
      <c r="F321" s="959"/>
      <c r="G321" s="959"/>
      <c r="H321" s="960"/>
      <c r="I321" s="965"/>
      <c r="J321" s="888"/>
      <c r="K321" s="888"/>
      <c r="L321" s="888"/>
      <c r="M321" s="888"/>
      <c r="N321" s="888"/>
      <c r="O321" s="889"/>
      <c r="P321" s="182"/>
      <c r="Q321" s="186" t="str">
        <f>IF(入力用!BF325=TRUE,"■","")</f>
        <v/>
      </c>
      <c r="R321" s="176"/>
      <c r="S321" s="176" t="s">
        <v>184</v>
      </c>
      <c r="T321" s="176"/>
      <c r="U321" s="176"/>
      <c r="V321" s="176"/>
      <c r="W321" s="176"/>
      <c r="X321" s="176"/>
      <c r="Y321" s="176"/>
      <c r="Z321" s="176"/>
      <c r="AA321" s="176"/>
      <c r="AB321" s="176"/>
      <c r="AC321" s="176"/>
      <c r="AD321" s="176"/>
      <c r="AE321" s="176"/>
      <c r="AF321" s="176"/>
      <c r="AG321" s="176"/>
      <c r="AH321" s="176"/>
      <c r="AI321" s="176"/>
      <c r="AJ321" s="191"/>
    </row>
    <row r="322" spans="3:36" ht="6" customHeight="1">
      <c r="C322" s="958"/>
      <c r="D322" s="959"/>
      <c r="E322" s="959"/>
      <c r="F322" s="959"/>
      <c r="G322" s="959"/>
      <c r="H322" s="960"/>
      <c r="I322" s="965"/>
      <c r="J322" s="888"/>
      <c r="K322" s="888"/>
      <c r="L322" s="888"/>
      <c r="M322" s="888"/>
      <c r="N322" s="888"/>
      <c r="O322" s="889"/>
      <c r="P322" s="182"/>
      <c r="Q322" s="176"/>
      <c r="R322" s="176"/>
      <c r="S322" s="176"/>
      <c r="T322" s="176"/>
      <c r="U322" s="176"/>
      <c r="V322" s="176"/>
      <c r="W322" s="176"/>
      <c r="X322" s="176"/>
      <c r="Y322" s="176"/>
      <c r="Z322" s="176"/>
      <c r="AA322" s="176"/>
      <c r="AB322" s="176"/>
      <c r="AC322" s="176"/>
      <c r="AD322" s="176"/>
      <c r="AE322" s="176"/>
      <c r="AF322" s="176"/>
      <c r="AG322" s="176"/>
      <c r="AH322" s="176"/>
      <c r="AI322" s="176"/>
      <c r="AJ322" s="191"/>
    </row>
    <row r="323" spans="3:36" ht="16.149999999999999" customHeight="1">
      <c r="C323" s="958"/>
      <c r="D323" s="959"/>
      <c r="E323" s="959"/>
      <c r="F323" s="959"/>
      <c r="G323" s="959"/>
      <c r="H323" s="960"/>
      <c r="I323" s="965"/>
      <c r="J323" s="888"/>
      <c r="K323" s="888"/>
      <c r="L323" s="888"/>
      <c r="M323" s="888"/>
      <c r="N323" s="888"/>
      <c r="O323" s="889"/>
      <c r="P323" s="182"/>
      <c r="Q323" s="186" t="str">
        <f>IF(入力用!BF327=TRUE,"■","")</f>
        <v/>
      </c>
      <c r="R323" s="176"/>
      <c r="S323" s="176" t="s">
        <v>185</v>
      </c>
      <c r="T323" s="176"/>
      <c r="U323" s="176"/>
      <c r="V323" s="176"/>
      <c r="W323" s="176"/>
      <c r="X323" s="176"/>
      <c r="Y323" s="176"/>
      <c r="Z323" s="176"/>
      <c r="AA323" s="176"/>
      <c r="AB323" s="176"/>
      <c r="AC323" s="176"/>
      <c r="AD323" s="176"/>
      <c r="AE323" s="176"/>
      <c r="AF323" s="176"/>
      <c r="AG323" s="176"/>
      <c r="AH323" s="176"/>
      <c r="AI323" s="176"/>
      <c r="AJ323" s="191"/>
    </row>
    <row r="324" spans="3:36" ht="6" customHeight="1">
      <c r="C324" s="958"/>
      <c r="D324" s="959"/>
      <c r="E324" s="959"/>
      <c r="F324" s="959"/>
      <c r="G324" s="959"/>
      <c r="H324" s="960"/>
      <c r="I324" s="965"/>
      <c r="J324" s="888"/>
      <c r="K324" s="888"/>
      <c r="L324" s="888"/>
      <c r="M324" s="888"/>
      <c r="N324" s="888"/>
      <c r="O324" s="889"/>
      <c r="P324" s="182"/>
      <c r="Q324" s="176"/>
      <c r="R324" s="176"/>
      <c r="S324" s="176"/>
      <c r="T324" s="176"/>
      <c r="U324" s="176"/>
      <c r="V324" s="176"/>
      <c r="W324" s="176"/>
      <c r="X324" s="176"/>
      <c r="Y324" s="176"/>
      <c r="Z324" s="176"/>
      <c r="AA324" s="176"/>
      <c r="AB324" s="176"/>
      <c r="AC324" s="176"/>
      <c r="AD324" s="176"/>
      <c r="AE324" s="176"/>
      <c r="AF324" s="176"/>
      <c r="AG324" s="176"/>
      <c r="AH324" s="176"/>
      <c r="AI324" s="176"/>
      <c r="AJ324" s="191"/>
    </row>
    <row r="325" spans="3:36" ht="16.149999999999999" customHeight="1">
      <c r="C325" s="958"/>
      <c r="D325" s="959"/>
      <c r="E325" s="959"/>
      <c r="F325" s="959"/>
      <c r="G325" s="959"/>
      <c r="H325" s="960"/>
      <c r="I325" s="965"/>
      <c r="J325" s="888"/>
      <c r="K325" s="888"/>
      <c r="L325" s="888"/>
      <c r="M325" s="888"/>
      <c r="N325" s="888"/>
      <c r="O325" s="889"/>
      <c r="P325" s="182"/>
      <c r="Q325" s="186" t="str">
        <f>IF(入力用!BF329=TRUE,"■","")</f>
        <v/>
      </c>
      <c r="R325" s="176"/>
      <c r="S325" s="176" t="s">
        <v>186</v>
      </c>
      <c r="T325" s="176"/>
      <c r="U325" s="176"/>
      <c r="V325" s="176"/>
      <c r="W325" s="176"/>
      <c r="X325" s="176"/>
      <c r="Y325" s="176"/>
      <c r="Z325" s="176"/>
      <c r="AA325" s="176"/>
      <c r="AB325" s="176"/>
      <c r="AC325" s="176"/>
      <c r="AD325" s="176"/>
      <c r="AE325" s="176"/>
      <c r="AF325" s="176"/>
      <c r="AG325" s="176"/>
      <c r="AH325" s="176"/>
      <c r="AI325" s="176"/>
      <c r="AJ325" s="191"/>
    </row>
    <row r="326" spans="3:36" ht="6" customHeight="1">
      <c r="C326" s="958"/>
      <c r="D326" s="959"/>
      <c r="E326" s="959"/>
      <c r="F326" s="959"/>
      <c r="G326" s="959"/>
      <c r="H326" s="960"/>
      <c r="I326" s="965"/>
      <c r="J326" s="888"/>
      <c r="K326" s="888"/>
      <c r="L326" s="888"/>
      <c r="M326" s="888"/>
      <c r="N326" s="888"/>
      <c r="O326" s="889"/>
      <c r="P326" s="182"/>
      <c r="Q326" s="176"/>
      <c r="R326" s="176"/>
      <c r="S326" s="176"/>
      <c r="T326" s="176"/>
      <c r="U326" s="176"/>
      <c r="V326" s="176"/>
      <c r="W326" s="176"/>
      <c r="X326" s="176"/>
      <c r="Y326" s="176"/>
      <c r="Z326" s="176"/>
      <c r="AA326" s="176"/>
      <c r="AB326" s="176"/>
      <c r="AC326" s="176"/>
      <c r="AD326" s="176"/>
      <c r="AE326" s="176"/>
      <c r="AF326" s="176"/>
      <c r="AG326" s="176"/>
      <c r="AH326" s="176"/>
      <c r="AI326" s="176"/>
      <c r="AJ326" s="191"/>
    </row>
    <row r="327" spans="3:36" ht="16.149999999999999" customHeight="1">
      <c r="C327" s="958"/>
      <c r="D327" s="959"/>
      <c r="E327" s="959"/>
      <c r="F327" s="959"/>
      <c r="G327" s="959"/>
      <c r="H327" s="960"/>
      <c r="I327" s="965"/>
      <c r="J327" s="888"/>
      <c r="K327" s="888"/>
      <c r="L327" s="888"/>
      <c r="M327" s="888"/>
      <c r="N327" s="888"/>
      <c r="O327" s="889"/>
      <c r="P327" s="182"/>
      <c r="Q327" s="186" t="str">
        <f>IF(入力用!BF331=TRUE,"■","")</f>
        <v/>
      </c>
      <c r="R327" s="176"/>
      <c r="S327" s="176" t="s">
        <v>187</v>
      </c>
      <c r="T327" s="176"/>
      <c r="U327" s="176"/>
      <c r="V327" s="176"/>
      <c r="W327" s="176"/>
      <c r="X327" s="176"/>
      <c r="Y327" s="176"/>
      <c r="Z327" s="176"/>
      <c r="AA327" s="176"/>
      <c r="AB327" s="176"/>
      <c r="AC327" s="176"/>
      <c r="AD327" s="176"/>
      <c r="AE327" s="176"/>
      <c r="AF327" s="176"/>
      <c r="AG327" s="176"/>
      <c r="AH327" s="176"/>
      <c r="AI327" s="176"/>
      <c r="AJ327" s="191"/>
    </row>
    <row r="328" spans="3:36" ht="6" customHeight="1">
      <c r="C328" s="958"/>
      <c r="D328" s="959"/>
      <c r="E328" s="959"/>
      <c r="F328" s="959"/>
      <c r="G328" s="959"/>
      <c r="H328" s="960"/>
      <c r="I328" s="965"/>
      <c r="J328" s="888"/>
      <c r="K328" s="888"/>
      <c r="L328" s="888"/>
      <c r="M328" s="888"/>
      <c r="N328" s="888"/>
      <c r="O328" s="889"/>
      <c r="P328" s="182"/>
      <c r="Q328" s="176"/>
      <c r="R328" s="176"/>
      <c r="S328" s="176"/>
      <c r="T328" s="176"/>
      <c r="U328" s="176"/>
      <c r="V328" s="176"/>
      <c r="W328" s="176"/>
      <c r="X328" s="176"/>
      <c r="Y328" s="176"/>
      <c r="Z328" s="176"/>
      <c r="AA328" s="176"/>
      <c r="AB328" s="176"/>
      <c r="AC328" s="176"/>
      <c r="AD328" s="176"/>
      <c r="AE328" s="176"/>
      <c r="AF328" s="176"/>
      <c r="AG328" s="176"/>
      <c r="AH328" s="176"/>
      <c r="AI328" s="176"/>
      <c r="AJ328" s="191"/>
    </row>
    <row r="329" spans="3:36" ht="16.149999999999999" customHeight="1">
      <c r="C329" s="958"/>
      <c r="D329" s="959"/>
      <c r="E329" s="959"/>
      <c r="F329" s="959"/>
      <c r="G329" s="959"/>
      <c r="H329" s="960"/>
      <c r="I329" s="965"/>
      <c r="J329" s="888"/>
      <c r="K329" s="888"/>
      <c r="L329" s="888"/>
      <c r="M329" s="888"/>
      <c r="N329" s="888"/>
      <c r="O329" s="889"/>
      <c r="P329" s="182"/>
      <c r="Q329" s="186" t="str">
        <f>IF(入力用!BF333=TRUE,"■","")</f>
        <v/>
      </c>
      <c r="R329" s="176"/>
      <c r="S329" s="176" t="s">
        <v>182</v>
      </c>
      <c r="T329" s="176"/>
      <c r="U329" s="176"/>
      <c r="V329" s="176"/>
      <c r="W329" s="176"/>
      <c r="X329" s="176"/>
      <c r="Y329" s="176"/>
      <c r="Z329" s="176"/>
      <c r="AA329" s="176"/>
      <c r="AB329" s="176"/>
      <c r="AC329" s="176"/>
      <c r="AD329" s="176"/>
      <c r="AE329" s="176"/>
      <c r="AF329" s="176"/>
      <c r="AG329" s="176"/>
      <c r="AH329" s="176"/>
      <c r="AI329" s="176"/>
      <c r="AJ329" s="191"/>
    </row>
    <row r="330" spans="3:36" ht="6" customHeight="1">
      <c r="C330" s="958"/>
      <c r="D330" s="959"/>
      <c r="E330" s="959"/>
      <c r="F330" s="959"/>
      <c r="G330" s="959"/>
      <c r="H330" s="960"/>
      <c r="I330" s="965"/>
      <c r="J330" s="888"/>
      <c r="K330" s="888"/>
      <c r="L330" s="888"/>
      <c r="M330" s="888"/>
      <c r="N330" s="888"/>
      <c r="O330" s="889"/>
      <c r="P330" s="185"/>
      <c r="Q330" s="188"/>
      <c r="R330" s="188"/>
      <c r="S330" s="188"/>
      <c r="T330" s="188"/>
      <c r="U330" s="188"/>
      <c r="V330" s="188"/>
      <c r="W330" s="188"/>
      <c r="X330" s="188"/>
      <c r="Y330" s="188"/>
      <c r="Z330" s="188"/>
      <c r="AA330" s="188"/>
      <c r="AB330" s="188"/>
      <c r="AC330" s="188"/>
      <c r="AD330" s="188"/>
      <c r="AE330" s="188"/>
      <c r="AF330" s="188"/>
      <c r="AG330" s="188"/>
      <c r="AH330" s="188"/>
      <c r="AI330" s="188"/>
      <c r="AJ330" s="194"/>
    </row>
    <row r="331" spans="3:36" ht="16.149999999999999" customHeight="1">
      <c r="C331" s="958"/>
      <c r="D331" s="959"/>
      <c r="E331" s="959"/>
      <c r="F331" s="959"/>
      <c r="G331" s="959"/>
      <c r="H331" s="960"/>
      <c r="I331" s="965"/>
      <c r="J331" s="888"/>
      <c r="K331" s="888"/>
      <c r="L331" s="888"/>
      <c r="M331" s="888"/>
      <c r="N331" s="888"/>
      <c r="O331" s="889"/>
      <c r="P331" s="173" t="s">
        <v>171</v>
      </c>
      <c r="Q331" s="174"/>
      <c r="R331" s="174"/>
      <c r="S331" s="174"/>
      <c r="T331" s="174"/>
      <c r="U331" s="174"/>
      <c r="V331" s="174"/>
      <c r="W331" s="174"/>
      <c r="X331" s="174"/>
      <c r="Y331" s="174"/>
      <c r="Z331" s="174"/>
      <c r="AA331" s="174"/>
      <c r="AB331" s="174"/>
      <c r="AC331" s="174"/>
      <c r="AD331" s="174"/>
      <c r="AE331" s="174"/>
      <c r="AF331" s="174"/>
      <c r="AG331" s="174"/>
      <c r="AH331" s="174"/>
      <c r="AI331" s="174"/>
      <c r="AJ331" s="190"/>
    </row>
    <row r="332" spans="3:36" ht="8.25" customHeight="1">
      <c r="C332" s="958"/>
      <c r="D332" s="959"/>
      <c r="E332" s="959"/>
      <c r="F332" s="959"/>
      <c r="G332" s="959"/>
      <c r="H332" s="960"/>
      <c r="I332" s="965"/>
      <c r="J332" s="888"/>
      <c r="K332" s="888"/>
      <c r="L332" s="888"/>
      <c r="M332" s="888"/>
      <c r="N332" s="888"/>
      <c r="O332" s="889"/>
      <c r="P332" s="175"/>
      <c r="Q332" s="176"/>
      <c r="R332" s="176"/>
      <c r="S332" s="176"/>
      <c r="T332" s="176"/>
      <c r="U332" s="176"/>
      <c r="V332" s="176"/>
      <c r="W332" s="176"/>
      <c r="X332" s="176"/>
      <c r="Y332" s="176"/>
      <c r="Z332" s="176"/>
      <c r="AA332" s="176"/>
      <c r="AB332" s="176"/>
      <c r="AC332" s="176"/>
      <c r="AD332" s="176"/>
      <c r="AE332" s="176"/>
      <c r="AF332" s="176"/>
      <c r="AG332" s="176"/>
      <c r="AH332" s="176"/>
      <c r="AI332" s="176"/>
      <c r="AJ332" s="191"/>
    </row>
    <row r="333" spans="3:36" ht="16.149999999999999" customHeight="1">
      <c r="C333" s="958"/>
      <c r="D333" s="959"/>
      <c r="E333" s="959"/>
      <c r="F333" s="959"/>
      <c r="G333" s="959"/>
      <c r="H333" s="960"/>
      <c r="I333" s="965"/>
      <c r="J333" s="888"/>
      <c r="K333" s="888"/>
      <c r="L333" s="888"/>
      <c r="M333" s="888"/>
      <c r="N333" s="888"/>
      <c r="O333" s="889"/>
      <c r="P333" s="177"/>
      <c r="Q333" s="944">
        <f>入力用!P336</f>
        <v>0</v>
      </c>
      <c r="R333" s="944"/>
      <c r="S333" s="944"/>
      <c r="T333" s="944"/>
      <c r="U333" s="944"/>
      <c r="V333" s="944"/>
      <c r="W333" s="944"/>
      <c r="X333" s="944"/>
      <c r="Y333" s="944"/>
      <c r="Z333" s="944"/>
      <c r="AA333" s="944"/>
      <c r="AB333" s="944"/>
      <c r="AC333" s="944"/>
      <c r="AD333" s="944"/>
      <c r="AE333" s="944"/>
      <c r="AF333" s="944"/>
      <c r="AG333" s="944"/>
      <c r="AH333" s="944"/>
      <c r="AI333" s="944"/>
      <c r="AJ333" s="163"/>
    </row>
    <row r="334" spans="3:36" ht="13.5" customHeight="1">
      <c r="C334" s="958"/>
      <c r="D334" s="959"/>
      <c r="E334" s="959"/>
      <c r="F334" s="959"/>
      <c r="G334" s="959"/>
      <c r="H334" s="960"/>
      <c r="I334" s="965"/>
      <c r="J334" s="888"/>
      <c r="K334" s="888"/>
      <c r="L334" s="888"/>
      <c r="M334" s="888"/>
      <c r="N334" s="888"/>
      <c r="O334" s="889"/>
      <c r="P334" s="177"/>
      <c r="Q334" s="944"/>
      <c r="R334" s="944"/>
      <c r="S334" s="944"/>
      <c r="T334" s="944"/>
      <c r="U334" s="944"/>
      <c r="V334" s="944"/>
      <c r="W334" s="944"/>
      <c r="X334" s="944"/>
      <c r="Y334" s="944"/>
      <c r="Z334" s="944"/>
      <c r="AA334" s="944"/>
      <c r="AB334" s="944"/>
      <c r="AC334" s="944"/>
      <c r="AD334" s="944"/>
      <c r="AE334" s="944"/>
      <c r="AF334" s="944"/>
      <c r="AG334" s="944"/>
      <c r="AH334" s="944"/>
      <c r="AI334" s="944"/>
      <c r="AJ334" s="163"/>
    </row>
    <row r="335" spans="3:36" ht="16.149999999999999" customHeight="1">
      <c r="C335" s="958"/>
      <c r="D335" s="959"/>
      <c r="E335" s="959"/>
      <c r="F335" s="959"/>
      <c r="G335" s="959"/>
      <c r="H335" s="960"/>
      <c r="I335" s="965"/>
      <c r="J335" s="888"/>
      <c r="K335" s="888"/>
      <c r="L335" s="888"/>
      <c r="M335" s="888"/>
      <c r="N335" s="888"/>
      <c r="O335" s="889"/>
      <c r="P335" s="177"/>
      <c r="Q335" s="944"/>
      <c r="R335" s="944"/>
      <c r="S335" s="944"/>
      <c r="T335" s="944"/>
      <c r="U335" s="944"/>
      <c r="V335" s="944"/>
      <c r="W335" s="944"/>
      <c r="X335" s="944"/>
      <c r="Y335" s="944"/>
      <c r="Z335" s="944"/>
      <c r="AA335" s="944"/>
      <c r="AB335" s="944"/>
      <c r="AC335" s="944"/>
      <c r="AD335" s="944"/>
      <c r="AE335" s="944"/>
      <c r="AF335" s="944"/>
      <c r="AG335" s="944"/>
      <c r="AH335" s="944"/>
      <c r="AI335" s="944"/>
      <c r="AJ335" s="163"/>
    </row>
    <row r="336" spans="3:36" ht="16.149999999999999" customHeight="1">
      <c r="C336" s="958"/>
      <c r="D336" s="959"/>
      <c r="E336" s="959"/>
      <c r="F336" s="959"/>
      <c r="G336" s="959"/>
      <c r="H336" s="960"/>
      <c r="I336" s="965"/>
      <c r="J336" s="888"/>
      <c r="K336" s="888"/>
      <c r="L336" s="888"/>
      <c r="M336" s="888"/>
      <c r="N336" s="888"/>
      <c r="O336" s="889"/>
      <c r="P336" s="177"/>
      <c r="Q336" s="944"/>
      <c r="R336" s="944"/>
      <c r="S336" s="944"/>
      <c r="T336" s="944"/>
      <c r="U336" s="944"/>
      <c r="V336" s="944"/>
      <c r="W336" s="944"/>
      <c r="X336" s="944"/>
      <c r="Y336" s="944"/>
      <c r="Z336" s="944"/>
      <c r="AA336" s="944"/>
      <c r="AB336" s="944"/>
      <c r="AC336" s="944"/>
      <c r="AD336" s="944"/>
      <c r="AE336" s="944"/>
      <c r="AF336" s="944"/>
      <c r="AG336" s="944"/>
      <c r="AH336" s="944"/>
      <c r="AI336" s="944"/>
      <c r="AJ336" s="163"/>
    </row>
    <row r="337" spans="2:39" ht="16.149999999999999" customHeight="1">
      <c r="C337" s="958"/>
      <c r="D337" s="959"/>
      <c r="E337" s="959"/>
      <c r="F337" s="959"/>
      <c r="G337" s="959"/>
      <c r="H337" s="960"/>
      <c r="I337" s="965"/>
      <c r="J337" s="888"/>
      <c r="K337" s="888"/>
      <c r="L337" s="888"/>
      <c r="M337" s="888"/>
      <c r="N337" s="888"/>
      <c r="O337" s="889"/>
      <c r="P337" s="177"/>
      <c r="Q337" s="944"/>
      <c r="R337" s="944"/>
      <c r="S337" s="944"/>
      <c r="T337" s="944"/>
      <c r="U337" s="944"/>
      <c r="V337" s="944"/>
      <c r="W337" s="944"/>
      <c r="X337" s="944"/>
      <c r="Y337" s="944"/>
      <c r="Z337" s="944"/>
      <c r="AA337" s="944"/>
      <c r="AB337" s="944"/>
      <c r="AC337" s="944"/>
      <c r="AD337" s="944"/>
      <c r="AE337" s="944"/>
      <c r="AF337" s="944"/>
      <c r="AG337" s="944"/>
      <c r="AH337" s="944"/>
      <c r="AI337" s="944"/>
      <c r="AJ337" s="163"/>
    </row>
    <row r="338" spans="2:39" ht="16.149999999999999" customHeight="1">
      <c r="C338" s="958"/>
      <c r="D338" s="959"/>
      <c r="E338" s="959"/>
      <c r="F338" s="959"/>
      <c r="G338" s="959"/>
      <c r="H338" s="960"/>
      <c r="I338" s="965"/>
      <c r="J338" s="888"/>
      <c r="K338" s="888"/>
      <c r="L338" s="888"/>
      <c r="M338" s="888"/>
      <c r="N338" s="888"/>
      <c r="O338" s="889"/>
      <c r="P338" s="177"/>
      <c r="Q338" s="944"/>
      <c r="R338" s="944"/>
      <c r="S338" s="944"/>
      <c r="T338" s="944"/>
      <c r="U338" s="944"/>
      <c r="V338" s="944"/>
      <c r="W338" s="944"/>
      <c r="X338" s="944"/>
      <c r="Y338" s="944"/>
      <c r="Z338" s="944"/>
      <c r="AA338" s="944"/>
      <c r="AB338" s="944"/>
      <c r="AC338" s="944"/>
      <c r="AD338" s="944"/>
      <c r="AE338" s="944"/>
      <c r="AF338" s="944"/>
      <c r="AG338" s="944"/>
      <c r="AH338" s="944"/>
      <c r="AI338" s="944"/>
      <c r="AJ338" s="163"/>
    </row>
    <row r="339" spans="2:39" ht="16.149999999999999" customHeight="1">
      <c r="C339" s="958"/>
      <c r="D339" s="959"/>
      <c r="E339" s="959"/>
      <c r="F339" s="959"/>
      <c r="G339" s="959"/>
      <c r="H339" s="960"/>
      <c r="I339" s="965"/>
      <c r="J339" s="888"/>
      <c r="K339" s="888"/>
      <c r="L339" s="888"/>
      <c r="M339" s="888"/>
      <c r="N339" s="888"/>
      <c r="O339" s="889"/>
      <c r="P339" s="177"/>
      <c r="Q339" s="944"/>
      <c r="R339" s="944"/>
      <c r="S339" s="944"/>
      <c r="T339" s="944"/>
      <c r="U339" s="944"/>
      <c r="V339" s="944"/>
      <c r="W339" s="944"/>
      <c r="X339" s="944"/>
      <c r="Y339" s="944"/>
      <c r="Z339" s="944"/>
      <c r="AA339" s="944"/>
      <c r="AB339" s="944"/>
      <c r="AC339" s="944"/>
      <c r="AD339" s="944"/>
      <c r="AE339" s="944"/>
      <c r="AF339" s="944"/>
      <c r="AG339" s="944"/>
      <c r="AH339" s="944"/>
      <c r="AI339" s="944"/>
      <c r="AJ339" s="163"/>
    </row>
    <row r="340" spans="2:39" ht="6" customHeight="1">
      <c r="C340" s="961"/>
      <c r="D340" s="962"/>
      <c r="E340" s="962"/>
      <c r="F340" s="962"/>
      <c r="G340" s="962"/>
      <c r="H340" s="963"/>
      <c r="I340" s="966"/>
      <c r="J340" s="891"/>
      <c r="K340" s="891"/>
      <c r="L340" s="891"/>
      <c r="M340" s="891"/>
      <c r="N340" s="891"/>
      <c r="O340" s="892"/>
      <c r="P340" s="199"/>
      <c r="Q340" s="205">
        <f>入力用!Q347</f>
        <v>0</v>
      </c>
      <c r="R340" s="205">
        <f>入力用!R347</f>
        <v>0</v>
      </c>
      <c r="S340" s="205">
        <f>入力用!S347</f>
        <v>0</v>
      </c>
      <c r="T340" s="205">
        <f>入力用!T347</f>
        <v>0</v>
      </c>
      <c r="U340" s="205">
        <f>入力用!U347</f>
        <v>0</v>
      </c>
      <c r="V340" s="205">
        <f>入力用!V347</f>
        <v>0</v>
      </c>
      <c r="W340" s="205">
        <f>入力用!W347</f>
        <v>0</v>
      </c>
      <c r="X340" s="205">
        <f>入力用!X347</f>
        <v>0</v>
      </c>
      <c r="Y340" s="205">
        <f>入力用!Y347</f>
        <v>0</v>
      </c>
      <c r="Z340" s="205">
        <f>入力用!Z347</f>
        <v>0</v>
      </c>
      <c r="AA340" s="205">
        <f>入力用!AA347</f>
        <v>0</v>
      </c>
      <c r="AB340" s="205">
        <f>入力用!AB347</f>
        <v>0</v>
      </c>
      <c r="AC340" s="205">
        <f>入力用!AC347</f>
        <v>0</v>
      </c>
      <c r="AD340" s="205">
        <f>入力用!AD347</f>
        <v>0</v>
      </c>
      <c r="AE340" s="205">
        <f>入力用!AE347</f>
        <v>0</v>
      </c>
      <c r="AF340" s="205">
        <f>入力用!AF347</f>
        <v>0</v>
      </c>
      <c r="AG340" s="205">
        <f>入力用!AG347</f>
        <v>0</v>
      </c>
      <c r="AH340" s="205">
        <f>入力用!AH347</f>
        <v>0</v>
      </c>
      <c r="AI340" s="205">
        <f>入力用!AI347</f>
        <v>0</v>
      </c>
      <c r="AJ340" s="164"/>
    </row>
    <row r="341" spans="2:39">
      <c r="C341" s="196"/>
      <c r="D341" s="196"/>
      <c r="E341" s="196"/>
      <c r="F341" s="196"/>
      <c r="G341" s="196"/>
      <c r="H341" s="196"/>
      <c r="I341" s="200"/>
      <c r="J341" s="200"/>
      <c r="K341" s="200"/>
      <c r="L341" s="200"/>
      <c r="M341" s="200"/>
      <c r="N341" s="200"/>
      <c r="O341" s="200"/>
      <c r="P341" s="201"/>
      <c r="Q341" s="201"/>
      <c r="R341" s="201"/>
      <c r="S341" s="201"/>
      <c r="T341" s="201"/>
      <c r="U341" s="201"/>
      <c r="V341" s="201"/>
      <c r="W341" s="201"/>
      <c r="X341" s="201"/>
      <c r="Y341" s="201"/>
      <c r="Z341" s="201"/>
      <c r="AA341" s="201"/>
      <c r="AB341" s="201"/>
      <c r="AC341" s="201"/>
      <c r="AD341" s="201"/>
      <c r="AE341" s="201"/>
      <c r="AF341" s="201"/>
    </row>
    <row r="342" spans="2:39" ht="16.149999999999999" customHeight="1">
      <c r="AG342" s="940">
        <f ca="1">NOW()</f>
        <v>44347.452191203702</v>
      </c>
      <c r="AH342" s="940"/>
      <c r="AI342" s="940"/>
      <c r="AJ342" s="940"/>
      <c r="AK342" s="940"/>
      <c r="AL342" s="940"/>
    </row>
    <row r="343" spans="2:39" ht="16.149999999999999" customHeight="1">
      <c r="AL343" s="117" t="str">
        <f>"Ver. "&amp;入力用!$BB$1</f>
        <v>Ver. 210527</v>
      </c>
    </row>
    <row r="344" spans="2:39" ht="16.149999999999999" customHeight="1">
      <c r="B344" s="197"/>
      <c r="C344" s="198"/>
      <c r="D344" s="198"/>
      <c r="E344" s="198"/>
      <c r="F344" s="198"/>
      <c r="G344" s="198"/>
      <c r="H344" s="198"/>
      <c r="I344" s="202"/>
      <c r="J344" s="202"/>
      <c r="K344" s="202"/>
      <c r="L344" s="202"/>
      <c r="M344" s="202"/>
      <c r="N344" s="202"/>
      <c r="O344" s="202"/>
      <c r="P344" s="203"/>
      <c r="Q344" s="203"/>
      <c r="R344" s="203"/>
      <c r="S344" s="203"/>
      <c r="T344" s="203"/>
      <c r="U344" s="203"/>
      <c r="V344" s="203"/>
      <c r="W344" s="203"/>
      <c r="X344" s="203"/>
      <c r="Y344" s="203"/>
      <c r="Z344" s="203"/>
      <c r="AA344" s="203"/>
      <c r="AB344" s="203"/>
      <c r="AC344" s="203"/>
      <c r="AD344" s="203"/>
      <c r="AE344" s="203"/>
      <c r="AF344" s="203"/>
      <c r="AG344" s="203"/>
      <c r="AH344" s="203"/>
      <c r="AI344" s="203"/>
      <c r="AJ344" s="203"/>
      <c r="AK344" s="197"/>
      <c r="AL344" s="197"/>
      <c r="AM344" s="197"/>
    </row>
    <row r="345" spans="2:39" ht="6" customHeight="1">
      <c r="C345" s="952" t="s">
        <v>188</v>
      </c>
      <c r="D345" s="953"/>
      <c r="E345" s="953"/>
      <c r="F345" s="953"/>
      <c r="G345" s="953"/>
      <c r="H345" s="954"/>
      <c r="I345" s="204"/>
      <c r="J345" s="204"/>
      <c r="K345" s="204"/>
      <c r="L345" s="204"/>
      <c r="M345" s="204"/>
      <c r="N345" s="204"/>
      <c r="O345" s="204"/>
      <c r="P345" s="204"/>
      <c r="Q345" s="204"/>
      <c r="R345" s="204"/>
      <c r="S345" s="204"/>
      <c r="T345" s="204"/>
      <c r="U345" s="204"/>
      <c r="V345" s="204"/>
      <c r="W345" s="204"/>
      <c r="X345" s="204"/>
      <c r="Y345" s="204"/>
      <c r="Z345" s="204"/>
      <c r="AA345" s="204"/>
      <c r="AB345" s="204"/>
      <c r="AC345" s="204"/>
      <c r="AD345" s="204"/>
      <c r="AE345" s="204"/>
      <c r="AF345" s="204"/>
      <c r="AG345" s="204"/>
      <c r="AH345" s="204"/>
      <c r="AI345" s="204"/>
      <c r="AJ345" s="206"/>
    </row>
    <row r="346" spans="2:39" ht="16.149999999999999" customHeight="1">
      <c r="C346" s="896"/>
      <c r="D346" s="718"/>
      <c r="E346" s="718"/>
      <c r="F346" s="718"/>
      <c r="G346" s="718"/>
      <c r="H346" s="948"/>
      <c r="I346" s="176"/>
      <c r="J346" s="186" t="str">
        <f>IF(入力用!BF352=TRUE,"■","")</f>
        <v/>
      </c>
      <c r="K346" s="176"/>
      <c r="L346" s="176" t="s">
        <v>189</v>
      </c>
      <c r="M346" s="176"/>
      <c r="N346" s="176"/>
      <c r="O346" s="176"/>
      <c r="P346" s="176"/>
      <c r="Q346" s="176"/>
      <c r="R346" s="176"/>
      <c r="S346" s="176"/>
      <c r="T346" s="176"/>
      <c r="U346" s="176"/>
      <c r="V346" s="176"/>
      <c r="W346" s="176"/>
      <c r="X346" s="176"/>
      <c r="Y346" s="176"/>
      <c r="Z346" s="176"/>
      <c r="AA346" s="176"/>
      <c r="AB346" s="176"/>
      <c r="AC346" s="176"/>
      <c r="AD346" s="176"/>
      <c r="AE346" s="176"/>
      <c r="AF346" s="176"/>
      <c r="AG346" s="176"/>
      <c r="AH346" s="176"/>
      <c r="AI346" s="176"/>
      <c r="AJ346" s="191"/>
    </row>
    <row r="347" spans="2:39" ht="6" customHeight="1">
      <c r="C347" s="949"/>
      <c r="D347" s="718"/>
      <c r="E347" s="718"/>
      <c r="F347" s="718"/>
      <c r="G347" s="718"/>
      <c r="H347" s="948"/>
      <c r="I347" s="176"/>
      <c r="J347" s="176"/>
      <c r="K347" s="176"/>
      <c r="L347" s="176"/>
      <c r="M347" s="176"/>
      <c r="N347" s="176"/>
      <c r="O347" s="176"/>
      <c r="P347" s="176"/>
      <c r="Q347" s="176"/>
      <c r="R347" s="176"/>
      <c r="S347" s="176"/>
      <c r="T347" s="176"/>
      <c r="U347" s="176"/>
      <c r="V347" s="176"/>
      <c r="W347" s="176"/>
      <c r="X347" s="176"/>
      <c r="Y347" s="176"/>
      <c r="Z347" s="176"/>
      <c r="AA347" s="176"/>
      <c r="AB347" s="176"/>
      <c r="AC347" s="176"/>
      <c r="AD347" s="176"/>
      <c r="AE347" s="176"/>
      <c r="AF347" s="176"/>
      <c r="AG347" s="176"/>
      <c r="AH347" s="176"/>
      <c r="AI347" s="176"/>
      <c r="AJ347" s="191"/>
    </row>
    <row r="348" spans="2:39" ht="16.149999999999999" customHeight="1">
      <c r="C348" s="949"/>
      <c r="D348" s="718"/>
      <c r="E348" s="718"/>
      <c r="F348" s="718"/>
      <c r="G348" s="718"/>
      <c r="H348" s="948"/>
      <c r="I348" s="176"/>
      <c r="J348" s="186" t="str">
        <f>IF(入力用!BF354=TRUE,"■","")</f>
        <v/>
      </c>
      <c r="K348" s="176"/>
      <c r="L348" s="176" t="s">
        <v>190</v>
      </c>
      <c r="M348" s="176"/>
      <c r="N348" s="176"/>
      <c r="O348" s="176"/>
      <c r="P348" s="176"/>
      <c r="Q348" s="176"/>
      <c r="R348" s="176"/>
      <c r="S348" s="176"/>
      <c r="T348" s="176"/>
      <c r="U348" s="176"/>
      <c r="V348" s="176"/>
      <c r="W348" s="176"/>
      <c r="X348" s="176"/>
      <c r="Y348" s="176"/>
      <c r="Z348" s="176"/>
      <c r="AA348" s="176"/>
      <c r="AB348" s="176"/>
      <c r="AC348" s="176"/>
      <c r="AD348" s="176"/>
      <c r="AE348" s="176"/>
      <c r="AF348" s="176"/>
      <c r="AG348" s="176"/>
      <c r="AH348" s="176"/>
      <c r="AI348" s="176"/>
      <c r="AJ348" s="191"/>
    </row>
    <row r="349" spans="2:39" ht="6" customHeight="1">
      <c r="C349" s="949"/>
      <c r="D349" s="718"/>
      <c r="E349" s="718"/>
      <c r="F349" s="718"/>
      <c r="G349" s="718"/>
      <c r="H349" s="948"/>
      <c r="I349" s="176"/>
      <c r="J349" s="176"/>
      <c r="K349" s="176"/>
      <c r="L349" s="176"/>
      <c r="M349" s="176"/>
      <c r="N349" s="176"/>
      <c r="O349" s="176"/>
      <c r="P349" s="176"/>
      <c r="Q349" s="176"/>
      <c r="R349" s="176"/>
      <c r="S349" s="176"/>
      <c r="T349" s="176"/>
      <c r="U349" s="176"/>
      <c r="V349" s="176"/>
      <c r="W349" s="176"/>
      <c r="X349" s="176"/>
      <c r="Y349" s="176"/>
      <c r="Z349" s="176"/>
      <c r="AA349" s="176"/>
      <c r="AB349" s="176"/>
      <c r="AC349" s="176"/>
      <c r="AD349" s="176"/>
      <c r="AE349" s="176"/>
      <c r="AF349" s="176"/>
      <c r="AG349" s="176"/>
      <c r="AH349" s="176"/>
      <c r="AI349" s="176"/>
      <c r="AJ349" s="191"/>
    </row>
    <row r="350" spans="2:39" ht="16.149999999999999" customHeight="1">
      <c r="C350" s="949"/>
      <c r="D350" s="718"/>
      <c r="E350" s="718"/>
      <c r="F350" s="718"/>
      <c r="G350" s="718"/>
      <c r="H350" s="948"/>
      <c r="I350" s="176"/>
      <c r="J350" s="186" t="str">
        <f>IF(入力用!BF356=TRUE,"■","")</f>
        <v/>
      </c>
      <c r="K350" s="176"/>
      <c r="L350" s="176" t="s">
        <v>191</v>
      </c>
      <c r="M350" s="176"/>
      <c r="N350" s="176"/>
      <c r="O350" s="176"/>
      <c r="P350" s="176"/>
      <c r="Q350" s="176"/>
      <c r="R350" s="176"/>
      <c r="S350" s="176"/>
      <c r="T350" s="176"/>
      <c r="U350" s="176"/>
      <c r="V350" s="176"/>
      <c r="W350" s="176"/>
      <c r="X350" s="176"/>
      <c r="Y350" s="176"/>
      <c r="Z350" s="176"/>
      <c r="AA350" s="176"/>
      <c r="AB350" s="176"/>
      <c r="AC350" s="176"/>
      <c r="AD350" s="176"/>
      <c r="AE350" s="176"/>
      <c r="AF350" s="176"/>
      <c r="AG350" s="176"/>
      <c r="AH350" s="176"/>
      <c r="AI350" s="176"/>
      <c r="AJ350" s="191"/>
    </row>
    <row r="351" spans="2:39" ht="6" customHeight="1">
      <c r="C351" s="949"/>
      <c r="D351" s="718"/>
      <c r="E351" s="718"/>
      <c r="F351" s="718"/>
      <c r="G351" s="718"/>
      <c r="H351" s="948"/>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91"/>
    </row>
    <row r="352" spans="2:39" ht="16.149999999999999" customHeight="1">
      <c r="C352" s="949"/>
      <c r="D352" s="718"/>
      <c r="E352" s="718"/>
      <c r="F352" s="718"/>
      <c r="G352" s="718"/>
      <c r="H352" s="948"/>
      <c r="I352" s="176"/>
      <c r="J352" s="186" t="str">
        <f>IF(入力用!BF358=TRUE,"■","")</f>
        <v/>
      </c>
      <c r="K352" s="176"/>
      <c r="L352" s="176" t="s">
        <v>182</v>
      </c>
      <c r="M352" s="176"/>
      <c r="N352" s="176"/>
      <c r="O352" s="176"/>
      <c r="P352" s="176"/>
      <c r="Q352" s="176"/>
      <c r="R352" s="176"/>
      <c r="S352" s="176"/>
      <c r="T352" s="176"/>
      <c r="U352" s="176"/>
      <c r="V352" s="176"/>
      <c r="W352" s="176"/>
      <c r="X352" s="176"/>
      <c r="Y352" s="176"/>
      <c r="Z352" s="176"/>
      <c r="AA352" s="176"/>
      <c r="AB352" s="176"/>
      <c r="AC352" s="176"/>
      <c r="AD352" s="176"/>
      <c r="AE352" s="176"/>
      <c r="AF352" s="176"/>
      <c r="AG352" s="176"/>
      <c r="AH352" s="176"/>
      <c r="AI352" s="176"/>
      <c r="AJ352" s="191"/>
    </row>
    <row r="353" spans="3:36" ht="6" customHeight="1">
      <c r="C353" s="949"/>
      <c r="D353" s="718"/>
      <c r="E353" s="718"/>
      <c r="F353" s="718"/>
      <c r="G353" s="718"/>
      <c r="H353" s="948"/>
      <c r="I353" s="185"/>
      <c r="J353" s="188"/>
      <c r="K353" s="188"/>
      <c r="L353" s="188"/>
      <c r="M353" s="188"/>
      <c r="N353" s="188"/>
      <c r="O353" s="188"/>
      <c r="P353" s="188"/>
      <c r="Q353" s="188"/>
      <c r="R353" s="188"/>
      <c r="S353" s="188"/>
      <c r="T353" s="188"/>
      <c r="U353" s="188"/>
      <c r="V353" s="188"/>
      <c r="W353" s="188"/>
      <c r="X353" s="188"/>
      <c r="Y353" s="188"/>
      <c r="Z353" s="188"/>
      <c r="AA353" s="188"/>
      <c r="AB353" s="188"/>
      <c r="AC353" s="188"/>
      <c r="AD353" s="188"/>
      <c r="AE353" s="188"/>
      <c r="AF353" s="188"/>
      <c r="AG353" s="188"/>
      <c r="AH353" s="188"/>
      <c r="AI353" s="188"/>
      <c r="AJ353" s="194"/>
    </row>
    <row r="354" spans="3:36" ht="16.149999999999999" customHeight="1">
      <c r="C354" s="949"/>
      <c r="D354" s="718"/>
      <c r="E354" s="718"/>
      <c r="F354" s="718"/>
      <c r="G354" s="718"/>
      <c r="H354" s="948"/>
      <c r="I354" s="183" t="s">
        <v>171</v>
      </c>
      <c r="J354" s="176"/>
      <c r="K354" s="176"/>
      <c r="L354" s="176"/>
      <c r="M354" s="176"/>
      <c r="N354" s="176"/>
      <c r="O354" s="176"/>
      <c r="P354" s="176"/>
      <c r="Q354" s="176"/>
      <c r="R354" s="176"/>
      <c r="S354" s="176"/>
      <c r="T354" s="176"/>
      <c r="U354" s="176"/>
      <c r="V354" s="176"/>
      <c r="W354" s="176"/>
      <c r="X354" s="176"/>
      <c r="Y354" s="176"/>
      <c r="Z354" s="176"/>
      <c r="AA354" s="176"/>
      <c r="AB354" s="176"/>
      <c r="AC354" s="176"/>
      <c r="AD354" s="176"/>
      <c r="AE354" s="176"/>
      <c r="AF354" s="176"/>
      <c r="AG354" s="176"/>
      <c r="AH354" s="176"/>
      <c r="AI354" s="176"/>
      <c r="AJ354" s="191"/>
    </row>
    <row r="355" spans="3:36" ht="9" customHeight="1">
      <c r="C355" s="949"/>
      <c r="D355" s="718"/>
      <c r="E355" s="718"/>
      <c r="F355" s="718"/>
      <c r="G355" s="718"/>
      <c r="H355" s="948"/>
      <c r="I355" s="183"/>
      <c r="J355" s="176"/>
      <c r="K355" s="176"/>
      <c r="L355" s="176"/>
      <c r="M355" s="176"/>
      <c r="N355" s="176"/>
      <c r="O355" s="176"/>
      <c r="P355" s="176"/>
      <c r="Q355" s="176"/>
      <c r="R355" s="176"/>
      <c r="S355" s="176"/>
      <c r="T355" s="176"/>
      <c r="U355" s="176"/>
      <c r="V355" s="176"/>
      <c r="W355" s="176"/>
      <c r="X355" s="176"/>
      <c r="Y355" s="176"/>
      <c r="Z355" s="176"/>
      <c r="AA355" s="176"/>
      <c r="AB355" s="176"/>
      <c r="AC355" s="176"/>
      <c r="AD355" s="176"/>
      <c r="AE355" s="176"/>
      <c r="AF355" s="176"/>
      <c r="AG355" s="176"/>
      <c r="AH355" s="176"/>
      <c r="AI355" s="176"/>
      <c r="AJ355" s="191"/>
    </row>
    <row r="356" spans="3:36" ht="16.149999999999999" customHeight="1">
      <c r="C356" s="949"/>
      <c r="D356" s="718"/>
      <c r="E356" s="718"/>
      <c r="F356" s="718"/>
      <c r="G356" s="718"/>
      <c r="H356" s="948"/>
      <c r="I356" s="177"/>
      <c r="J356" s="944">
        <f>入力用!I361</f>
        <v>0</v>
      </c>
      <c r="K356" s="944"/>
      <c r="L356" s="944"/>
      <c r="M356" s="944"/>
      <c r="N356" s="944"/>
      <c r="O356" s="944"/>
      <c r="P356" s="944"/>
      <c r="Q356" s="944"/>
      <c r="R356" s="944"/>
      <c r="S356" s="944"/>
      <c r="T356" s="944"/>
      <c r="U356" s="944"/>
      <c r="V356" s="944"/>
      <c r="W356" s="944"/>
      <c r="X356" s="944"/>
      <c r="Y356" s="944"/>
      <c r="Z356" s="944"/>
      <c r="AA356" s="944"/>
      <c r="AB356" s="944"/>
      <c r="AC356" s="944"/>
      <c r="AD356" s="944"/>
      <c r="AE356" s="944"/>
      <c r="AF356" s="944"/>
      <c r="AG356" s="944"/>
      <c r="AH356" s="944"/>
      <c r="AI356" s="944"/>
      <c r="AJ356" s="163"/>
    </row>
    <row r="357" spans="3:36" ht="16.149999999999999" customHeight="1">
      <c r="C357" s="949"/>
      <c r="D357" s="718"/>
      <c r="E357" s="718"/>
      <c r="F357" s="718"/>
      <c r="G357" s="718"/>
      <c r="H357" s="948"/>
      <c r="I357" s="177"/>
      <c r="J357" s="944"/>
      <c r="K357" s="944"/>
      <c r="L357" s="944"/>
      <c r="M357" s="944"/>
      <c r="N357" s="944"/>
      <c r="O357" s="944"/>
      <c r="P357" s="944"/>
      <c r="Q357" s="944"/>
      <c r="R357" s="944"/>
      <c r="S357" s="944"/>
      <c r="T357" s="944"/>
      <c r="U357" s="944"/>
      <c r="V357" s="944"/>
      <c r="W357" s="944"/>
      <c r="X357" s="944"/>
      <c r="Y357" s="944"/>
      <c r="Z357" s="944"/>
      <c r="AA357" s="944"/>
      <c r="AB357" s="944"/>
      <c r="AC357" s="944"/>
      <c r="AD357" s="944"/>
      <c r="AE357" s="944"/>
      <c r="AF357" s="944"/>
      <c r="AG357" s="944"/>
      <c r="AH357" s="944"/>
      <c r="AI357" s="944"/>
      <c r="AJ357" s="163"/>
    </row>
    <row r="358" spans="3:36" ht="16.149999999999999" customHeight="1">
      <c r="C358" s="949"/>
      <c r="D358" s="718"/>
      <c r="E358" s="718"/>
      <c r="F358" s="718"/>
      <c r="G358" s="718"/>
      <c r="H358" s="948"/>
      <c r="I358" s="177"/>
      <c r="J358" s="944"/>
      <c r="K358" s="944"/>
      <c r="L358" s="944"/>
      <c r="M358" s="944"/>
      <c r="N358" s="944"/>
      <c r="O358" s="944"/>
      <c r="P358" s="944"/>
      <c r="Q358" s="944"/>
      <c r="R358" s="944"/>
      <c r="S358" s="944"/>
      <c r="T358" s="944"/>
      <c r="U358" s="944"/>
      <c r="V358" s="944"/>
      <c r="W358" s="944"/>
      <c r="X358" s="944"/>
      <c r="Y358" s="944"/>
      <c r="Z358" s="944"/>
      <c r="AA358" s="944"/>
      <c r="AB358" s="944"/>
      <c r="AC358" s="944"/>
      <c r="AD358" s="944"/>
      <c r="AE358" s="944"/>
      <c r="AF358" s="944"/>
      <c r="AG358" s="944"/>
      <c r="AH358" s="944"/>
      <c r="AI358" s="944"/>
      <c r="AJ358" s="163"/>
    </row>
    <row r="359" spans="3:36" ht="16.149999999999999" customHeight="1">
      <c r="C359" s="949"/>
      <c r="D359" s="718"/>
      <c r="E359" s="718"/>
      <c r="F359" s="718"/>
      <c r="G359" s="718"/>
      <c r="H359" s="948"/>
      <c r="I359" s="177"/>
      <c r="J359" s="944"/>
      <c r="K359" s="944"/>
      <c r="L359" s="944"/>
      <c r="M359" s="944"/>
      <c r="N359" s="944"/>
      <c r="O359" s="944"/>
      <c r="P359" s="944"/>
      <c r="Q359" s="944"/>
      <c r="R359" s="944"/>
      <c r="S359" s="944"/>
      <c r="T359" s="944"/>
      <c r="U359" s="944"/>
      <c r="V359" s="944"/>
      <c r="W359" s="944"/>
      <c r="X359" s="944"/>
      <c r="Y359" s="944"/>
      <c r="Z359" s="944"/>
      <c r="AA359" s="944"/>
      <c r="AB359" s="944"/>
      <c r="AC359" s="944"/>
      <c r="AD359" s="944"/>
      <c r="AE359" s="944"/>
      <c r="AF359" s="944"/>
      <c r="AG359" s="944"/>
      <c r="AH359" s="944"/>
      <c r="AI359" s="944"/>
      <c r="AJ359" s="163"/>
    </row>
    <row r="360" spans="3:36" ht="16.149999999999999" customHeight="1">
      <c r="C360" s="949"/>
      <c r="D360" s="718"/>
      <c r="E360" s="718"/>
      <c r="F360" s="718"/>
      <c r="G360" s="718"/>
      <c r="H360" s="948"/>
      <c r="I360" s="177"/>
      <c r="J360" s="944"/>
      <c r="K360" s="944"/>
      <c r="L360" s="944"/>
      <c r="M360" s="944"/>
      <c r="N360" s="944"/>
      <c r="O360" s="944"/>
      <c r="P360" s="944"/>
      <c r="Q360" s="944"/>
      <c r="R360" s="944"/>
      <c r="S360" s="944"/>
      <c r="T360" s="944"/>
      <c r="U360" s="944"/>
      <c r="V360" s="944"/>
      <c r="W360" s="944"/>
      <c r="X360" s="944"/>
      <c r="Y360" s="944"/>
      <c r="Z360" s="944"/>
      <c r="AA360" s="944"/>
      <c r="AB360" s="944"/>
      <c r="AC360" s="944"/>
      <c r="AD360" s="944"/>
      <c r="AE360" s="944"/>
      <c r="AF360" s="944"/>
      <c r="AG360" s="944"/>
      <c r="AH360" s="944"/>
      <c r="AI360" s="944"/>
      <c r="AJ360" s="163"/>
    </row>
    <row r="361" spans="3:36" ht="16.149999999999999" customHeight="1">
      <c r="C361" s="949"/>
      <c r="D361" s="718"/>
      <c r="E361" s="718"/>
      <c r="F361" s="718"/>
      <c r="G361" s="718"/>
      <c r="H361" s="948"/>
      <c r="I361" s="177"/>
      <c r="J361" s="944"/>
      <c r="K361" s="944"/>
      <c r="L361" s="944"/>
      <c r="M361" s="944"/>
      <c r="N361" s="944"/>
      <c r="O361" s="944"/>
      <c r="P361" s="944"/>
      <c r="Q361" s="944"/>
      <c r="R361" s="944"/>
      <c r="S361" s="944"/>
      <c r="T361" s="944"/>
      <c r="U361" s="944"/>
      <c r="V361" s="944"/>
      <c r="W361" s="944"/>
      <c r="X361" s="944"/>
      <c r="Y361" s="944"/>
      <c r="Z361" s="944"/>
      <c r="AA361" s="944"/>
      <c r="AB361" s="944"/>
      <c r="AC361" s="944"/>
      <c r="AD361" s="944"/>
      <c r="AE361" s="944"/>
      <c r="AF361" s="944"/>
      <c r="AG361" s="944"/>
      <c r="AH361" s="944"/>
      <c r="AI361" s="944"/>
      <c r="AJ361" s="163"/>
    </row>
    <row r="362" spans="3:36" ht="16.149999999999999" customHeight="1">
      <c r="C362" s="949"/>
      <c r="D362" s="718"/>
      <c r="E362" s="718"/>
      <c r="F362" s="718"/>
      <c r="G362" s="718"/>
      <c r="H362" s="948"/>
      <c r="I362" s="177"/>
      <c r="J362" s="944"/>
      <c r="K362" s="944"/>
      <c r="L362" s="944"/>
      <c r="M362" s="944"/>
      <c r="N362" s="944"/>
      <c r="O362" s="944"/>
      <c r="P362" s="944"/>
      <c r="Q362" s="944"/>
      <c r="R362" s="944"/>
      <c r="S362" s="944"/>
      <c r="T362" s="944"/>
      <c r="U362" s="944"/>
      <c r="V362" s="944"/>
      <c r="W362" s="944"/>
      <c r="X362" s="944"/>
      <c r="Y362" s="944"/>
      <c r="Z362" s="944"/>
      <c r="AA362" s="944"/>
      <c r="AB362" s="944"/>
      <c r="AC362" s="944"/>
      <c r="AD362" s="944"/>
      <c r="AE362" s="944"/>
      <c r="AF362" s="944"/>
      <c r="AG362" s="944"/>
      <c r="AH362" s="944"/>
      <c r="AI362" s="944"/>
      <c r="AJ362" s="163"/>
    </row>
    <row r="363" spans="3:36" ht="16.149999999999999" customHeight="1">
      <c r="C363" s="949"/>
      <c r="D363" s="718"/>
      <c r="E363" s="718"/>
      <c r="F363" s="718"/>
      <c r="G363" s="718"/>
      <c r="H363" s="948"/>
      <c r="I363" s="177"/>
      <c r="J363" s="944"/>
      <c r="K363" s="944"/>
      <c r="L363" s="944"/>
      <c r="M363" s="944"/>
      <c r="N363" s="944"/>
      <c r="O363" s="944"/>
      <c r="P363" s="944"/>
      <c r="Q363" s="944"/>
      <c r="R363" s="944"/>
      <c r="S363" s="944"/>
      <c r="T363" s="944"/>
      <c r="U363" s="944"/>
      <c r="V363" s="944"/>
      <c r="W363" s="944"/>
      <c r="X363" s="944"/>
      <c r="Y363" s="944"/>
      <c r="Z363" s="944"/>
      <c r="AA363" s="944"/>
      <c r="AB363" s="944"/>
      <c r="AC363" s="944"/>
      <c r="AD363" s="944"/>
      <c r="AE363" s="944"/>
      <c r="AF363" s="944"/>
      <c r="AG363" s="944"/>
      <c r="AH363" s="944"/>
      <c r="AI363" s="944"/>
      <c r="AJ363" s="163"/>
    </row>
    <row r="364" spans="3:36" ht="9" customHeight="1">
      <c r="C364" s="950"/>
      <c r="D364" s="423"/>
      <c r="E364" s="423"/>
      <c r="F364" s="423"/>
      <c r="G364" s="423"/>
      <c r="H364" s="951"/>
      <c r="I364" s="179"/>
      <c r="J364" s="180"/>
      <c r="K364" s="180"/>
      <c r="L364" s="180"/>
      <c r="M364" s="180"/>
      <c r="N364" s="180"/>
      <c r="O364" s="180"/>
      <c r="P364" s="180"/>
      <c r="Q364" s="180"/>
      <c r="R364" s="180"/>
      <c r="S364" s="180"/>
      <c r="T364" s="180"/>
      <c r="U364" s="180"/>
      <c r="V364" s="180"/>
      <c r="W364" s="180"/>
      <c r="X364" s="180"/>
      <c r="Y364" s="180"/>
      <c r="Z364" s="180"/>
      <c r="AA364" s="180"/>
      <c r="AB364" s="180"/>
      <c r="AC364" s="180"/>
      <c r="AD364" s="180"/>
      <c r="AE364" s="180"/>
      <c r="AF364" s="180"/>
      <c r="AG364" s="180"/>
      <c r="AH364" s="180"/>
      <c r="AI364" s="180"/>
      <c r="AJ364" s="192"/>
    </row>
    <row r="365" spans="3:36" ht="16.149999999999999" customHeight="1">
      <c r="C365" s="893" t="s">
        <v>192</v>
      </c>
      <c r="D365" s="894"/>
      <c r="E365" s="894"/>
      <c r="F365" s="894"/>
      <c r="G365" s="894"/>
      <c r="H365" s="895"/>
      <c r="I365" s="183" t="s">
        <v>171</v>
      </c>
      <c r="J365" s="176"/>
      <c r="K365" s="176"/>
      <c r="L365" s="176"/>
      <c r="M365" s="176"/>
      <c r="N365" s="176"/>
      <c r="O365" s="176"/>
      <c r="P365" s="176"/>
      <c r="Q365" s="176"/>
      <c r="R365" s="176"/>
      <c r="S365" s="176"/>
      <c r="T365" s="176"/>
      <c r="U365" s="176"/>
      <c r="V365" s="176"/>
      <c r="W365" s="176"/>
      <c r="X365" s="176"/>
      <c r="Y365" s="176"/>
      <c r="Z365" s="176"/>
      <c r="AA365" s="176"/>
      <c r="AB365" s="176"/>
      <c r="AC365" s="176"/>
      <c r="AD365" s="176"/>
      <c r="AE365" s="176"/>
      <c r="AF365" s="176"/>
      <c r="AG365" s="176"/>
      <c r="AH365" s="176"/>
      <c r="AI365" s="176"/>
      <c r="AJ365" s="191"/>
    </row>
    <row r="366" spans="3:36" ht="9" customHeight="1">
      <c r="C366" s="896"/>
      <c r="D366" s="897"/>
      <c r="E366" s="897"/>
      <c r="F366" s="897"/>
      <c r="G366" s="897"/>
      <c r="H366" s="898"/>
      <c r="I366" s="183"/>
      <c r="J366" s="176"/>
      <c r="K366" s="176"/>
      <c r="L366" s="176"/>
      <c r="M366" s="176"/>
      <c r="N366" s="176"/>
      <c r="O366" s="176"/>
      <c r="P366" s="176"/>
      <c r="Q366" s="176"/>
      <c r="R366" s="176"/>
      <c r="S366" s="176"/>
      <c r="T366" s="176"/>
      <c r="U366" s="176"/>
      <c r="V366" s="176"/>
      <c r="W366" s="176"/>
      <c r="X366" s="176"/>
      <c r="Y366" s="176"/>
      <c r="Z366" s="176"/>
      <c r="AA366" s="176"/>
      <c r="AB366" s="176"/>
      <c r="AC366" s="176"/>
      <c r="AD366" s="176"/>
      <c r="AE366" s="176"/>
      <c r="AF366" s="176"/>
      <c r="AG366" s="176"/>
      <c r="AH366" s="176"/>
      <c r="AI366" s="176"/>
      <c r="AJ366" s="191"/>
    </row>
    <row r="367" spans="3:36" ht="16.149999999999999" customHeight="1">
      <c r="C367" s="896"/>
      <c r="D367" s="897"/>
      <c r="E367" s="897"/>
      <c r="F367" s="897"/>
      <c r="G367" s="897"/>
      <c r="H367" s="898"/>
      <c r="I367" s="177"/>
      <c r="J367" s="944">
        <f>入力用!I370</f>
        <v>0</v>
      </c>
      <c r="K367" s="944"/>
      <c r="L367" s="944"/>
      <c r="M367" s="944"/>
      <c r="N367" s="944"/>
      <c r="O367" s="944"/>
      <c r="P367" s="944"/>
      <c r="Q367" s="944"/>
      <c r="R367" s="944"/>
      <c r="S367" s="944"/>
      <c r="T367" s="944"/>
      <c r="U367" s="944"/>
      <c r="V367" s="944"/>
      <c r="W367" s="944"/>
      <c r="X367" s="944"/>
      <c r="Y367" s="944"/>
      <c r="Z367" s="944"/>
      <c r="AA367" s="944"/>
      <c r="AB367" s="944"/>
      <c r="AC367" s="944"/>
      <c r="AD367" s="944"/>
      <c r="AE367" s="944"/>
      <c r="AF367" s="944"/>
      <c r="AG367" s="944"/>
      <c r="AH367" s="944"/>
      <c r="AI367" s="944"/>
      <c r="AJ367" s="163"/>
    </row>
    <row r="368" spans="3:36" ht="16.149999999999999" customHeight="1">
      <c r="C368" s="896"/>
      <c r="D368" s="897"/>
      <c r="E368" s="897"/>
      <c r="F368" s="897"/>
      <c r="G368" s="897"/>
      <c r="H368" s="898"/>
      <c r="I368" s="177"/>
      <c r="J368" s="944"/>
      <c r="K368" s="944"/>
      <c r="L368" s="944"/>
      <c r="M368" s="944"/>
      <c r="N368" s="944"/>
      <c r="O368" s="944"/>
      <c r="P368" s="944"/>
      <c r="Q368" s="944"/>
      <c r="R368" s="944"/>
      <c r="S368" s="944"/>
      <c r="T368" s="944"/>
      <c r="U368" s="944"/>
      <c r="V368" s="944"/>
      <c r="W368" s="944"/>
      <c r="X368" s="944"/>
      <c r="Y368" s="944"/>
      <c r="Z368" s="944"/>
      <c r="AA368" s="944"/>
      <c r="AB368" s="944"/>
      <c r="AC368" s="944"/>
      <c r="AD368" s="944"/>
      <c r="AE368" s="944"/>
      <c r="AF368" s="944"/>
      <c r="AG368" s="944"/>
      <c r="AH368" s="944"/>
      <c r="AI368" s="944"/>
      <c r="AJ368" s="163"/>
    </row>
    <row r="369" spans="3:36" ht="16.149999999999999" customHeight="1">
      <c r="C369" s="896"/>
      <c r="D369" s="897"/>
      <c r="E369" s="897"/>
      <c r="F369" s="897"/>
      <c r="G369" s="897"/>
      <c r="H369" s="898"/>
      <c r="I369" s="177"/>
      <c r="J369" s="944"/>
      <c r="K369" s="944"/>
      <c r="L369" s="944"/>
      <c r="M369" s="944"/>
      <c r="N369" s="944"/>
      <c r="O369" s="944"/>
      <c r="P369" s="944"/>
      <c r="Q369" s="944"/>
      <c r="R369" s="944"/>
      <c r="S369" s="944"/>
      <c r="T369" s="944"/>
      <c r="U369" s="944"/>
      <c r="V369" s="944"/>
      <c r="W369" s="944"/>
      <c r="X369" s="944"/>
      <c r="Y369" s="944"/>
      <c r="Z369" s="944"/>
      <c r="AA369" s="944"/>
      <c r="AB369" s="944"/>
      <c r="AC369" s="944"/>
      <c r="AD369" s="944"/>
      <c r="AE369" s="944"/>
      <c r="AF369" s="944"/>
      <c r="AG369" s="944"/>
      <c r="AH369" s="944"/>
      <c r="AI369" s="944"/>
      <c r="AJ369" s="163"/>
    </row>
    <row r="370" spans="3:36" ht="16.149999999999999" customHeight="1">
      <c r="C370" s="896"/>
      <c r="D370" s="897"/>
      <c r="E370" s="897"/>
      <c r="F370" s="897"/>
      <c r="G370" s="897"/>
      <c r="H370" s="898"/>
      <c r="I370" s="177"/>
      <c r="J370" s="944"/>
      <c r="K370" s="944"/>
      <c r="L370" s="944"/>
      <c r="M370" s="944"/>
      <c r="N370" s="944"/>
      <c r="O370" s="944"/>
      <c r="P370" s="944"/>
      <c r="Q370" s="944"/>
      <c r="R370" s="944"/>
      <c r="S370" s="944"/>
      <c r="T370" s="944"/>
      <c r="U370" s="944"/>
      <c r="V370" s="944"/>
      <c r="W370" s="944"/>
      <c r="X370" s="944"/>
      <c r="Y370" s="944"/>
      <c r="Z370" s="944"/>
      <c r="AA370" s="944"/>
      <c r="AB370" s="944"/>
      <c r="AC370" s="944"/>
      <c r="AD370" s="944"/>
      <c r="AE370" s="944"/>
      <c r="AF370" s="944"/>
      <c r="AG370" s="944"/>
      <c r="AH370" s="944"/>
      <c r="AI370" s="944"/>
      <c r="AJ370" s="163"/>
    </row>
    <row r="371" spans="3:36" ht="16.149999999999999" customHeight="1">
      <c r="C371" s="896"/>
      <c r="D371" s="897"/>
      <c r="E371" s="897"/>
      <c r="F371" s="897"/>
      <c r="G371" s="897"/>
      <c r="H371" s="898"/>
      <c r="I371" s="177"/>
      <c r="J371" s="944"/>
      <c r="K371" s="944"/>
      <c r="L371" s="944"/>
      <c r="M371" s="944"/>
      <c r="N371" s="944"/>
      <c r="O371" s="944"/>
      <c r="P371" s="944"/>
      <c r="Q371" s="944"/>
      <c r="R371" s="944"/>
      <c r="S371" s="944"/>
      <c r="T371" s="944"/>
      <c r="U371" s="944"/>
      <c r="V371" s="944"/>
      <c r="W371" s="944"/>
      <c r="X371" s="944"/>
      <c r="Y371" s="944"/>
      <c r="Z371" s="944"/>
      <c r="AA371" s="944"/>
      <c r="AB371" s="944"/>
      <c r="AC371" s="944"/>
      <c r="AD371" s="944"/>
      <c r="AE371" s="944"/>
      <c r="AF371" s="944"/>
      <c r="AG371" s="944"/>
      <c r="AH371" s="944"/>
      <c r="AI371" s="944"/>
      <c r="AJ371" s="163"/>
    </row>
    <row r="372" spans="3:36" ht="16.149999999999999" customHeight="1">
      <c r="C372" s="896"/>
      <c r="D372" s="897"/>
      <c r="E372" s="897"/>
      <c r="F372" s="897"/>
      <c r="G372" s="897"/>
      <c r="H372" s="898"/>
      <c r="I372" s="177"/>
      <c r="J372" s="944"/>
      <c r="K372" s="944"/>
      <c r="L372" s="944"/>
      <c r="M372" s="944"/>
      <c r="N372" s="944"/>
      <c r="O372" s="944"/>
      <c r="P372" s="944"/>
      <c r="Q372" s="944"/>
      <c r="R372" s="944"/>
      <c r="S372" s="944"/>
      <c r="T372" s="944"/>
      <c r="U372" s="944"/>
      <c r="V372" s="944"/>
      <c r="W372" s="944"/>
      <c r="X372" s="944"/>
      <c r="Y372" s="944"/>
      <c r="Z372" s="944"/>
      <c r="AA372" s="944"/>
      <c r="AB372" s="944"/>
      <c r="AC372" s="944"/>
      <c r="AD372" s="944"/>
      <c r="AE372" s="944"/>
      <c r="AF372" s="944"/>
      <c r="AG372" s="944"/>
      <c r="AH372" s="944"/>
      <c r="AI372" s="944"/>
      <c r="AJ372" s="163"/>
    </row>
    <row r="373" spans="3:36" ht="16.149999999999999" customHeight="1">
      <c r="C373" s="896"/>
      <c r="D373" s="897"/>
      <c r="E373" s="897"/>
      <c r="F373" s="897"/>
      <c r="G373" s="897"/>
      <c r="H373" s="898"/>
      <c r="I373" s="177"/>
      <c r="J373" s="944"/>
      <c r="K373" s="944"/>
      <c r="L373" s="944"/>
      <c r="M373" s="944"/>
      <c r="N373" s="944"/>
      <c r="O373" s="944"/>
      <c r="P373" s="944"/>
      <c r="Q373" s="944"/>
      <c r="R373" s="944"/>
      <c r="S373" s="944"/>
      <c r="T373" s="944"/>
      <c r="U373" s="944"/>
      <c r="V373" s="944"/>
      <c r="W373" s="944"/>
      <c r="X373" s="944"/>
      <c r="Y373" s="944"/>
      <c r="Z373" s="944"/>
      <c r="AA373" s="944"/>
      <c r="AB373" s="944"/>
      <c r="AC373" s="944"/>
      <c r="AD373" s="944"/>
      <c r="AE373" s="944"/>
      <c r="AF373" s="944"/>
      <c r="AG373" s="944"/>
      <c r="AH373" s="944"/>
      <c r="AI373" s="944"/>
      <c r="AJ373" s="163"/>
    </row>
    <row r="374" spans="3:36" ht="16.149999999999999" customHeight="1">
      <c r="C374" s="896"/>
      <c r="D374" s="897"/>
      <c r="E374" s="897"/>
      <c r="F374" s="897"/>
      <c r="G374" s="897"/>
      <c r="H374" s="898"/>
      <c r="I374" s="177"/>
      <c r="J374" s="944"/>
      <c r="K374" s="944"/>
      <c r="L374" s="944"/>
      <c r="M374" s="944"/>
      <c r="N374" s="944"/>
      <c r="O374" s="944"/>
      <c r="P374" s="944"/>
      <c r="Q374" s="944"/>
      <c r="R374" s="944"/>
      <c r="S374" s="944"/>
      <c r="T374" s="944"/>
      <c r="U374" s="944"/>
      <c r="V374" s="944"/>
      <c r="W374" s="944"/>
      <c r="X374" s="944"/>
      <c r="Y374" s="944"/>
      <c r="Z374" s="944"/>
      <c r="AA374" s="944"/>
      <c r="AB374" s="944"/>
      <c r="AC374" s="944"/>
      <c r="AD374" s="944"/>
      <c r="AE374" s="944"/>
      <c r="AF374" s="944"/>
      <c r="AG374" s="944"/>
      <c r="AH374" s="944"/>
      <c r="AI374" s="944"/>
      <c r="AJ374" s="163"/>
    </row>
    <row r="375" spans="3:36" ht="9" customHeight="1">
      <c r="C375" s="899"/>
      <c r="D375" s="900"/>
      <c r="E375" s="900"/>
      <c r="F375" s="900"/>
      <c r="G375" s="900"/>
      <c r="H375" s="901"/>
      <c r="I375" s="179"/>
      <c r="J375" s="180"/>
      <c r="K375" s="180"/>
      <c r="L375" s="180"/>
      <c r="M375" s="180"/>
      <c r="N375" s="180"/>
      <c r="O375" s="180"/>
      <c r="P375" s="180"/>
      <c r="Q375" s="180"/>
      <c r="R375" s="180"/>
      <c r="S375" s="180"/>
      <c r="T375" s="180"/>
      <c r="U375" s="180"/>
      <c r="V375" s="180"/>
      <c r="W375" s="180"/>
      <c r="X375" s="180"/>
      <c r="Y375" s="180"/>
      <c r="Z375" s="180"/>
      <c r="AA375" s="180"/>
      <c r="AB375" s="180"/>
      <c r="AC375" s="180"/>
      <c r="AD375" s="180"/>
      <c r="AE375" s="180"/>
      <c r="AF375" s="180"/>
      <c r="AG375" s="180"/>
      <c r="AH375" s="180"/>
      <c r="AI375" s="180"/>
      <c r="AJ375" s="192"/>
    </row>
    <row r="376" spans="3:36" ht="16.149999999999999" customHeight="1">
      <c r="C376" s="893" t="s">
        <v>236</v>
      </c>
      <c r="D376" s="894"/>
      <c r="E376" s="894"/>
      <c r="F376" s="894"/>
      <c r="G376" s="894"/>
      <c r="H376" s="895"/>
      <c r="I376" s="183" t="s">
        <v>171</v>
      </c>
      <c r="J376" s="176"/>
      <c r="K376" s="176"/>
      <c r="L376" s="176"/>
      <c r="M376" s="176"/>
      <c r="N376" s="176"/>
      <c r="O376" s="176"/>
      <c r="P376" s="176"/>
      <c r="Q376" s="176"/>
      <c r="R376" s="176"/>
      <c r="S376" s="176"/>
      <c r="T376" s="176"/>
      <c r="U376" s="176"/>
      <c r="V376" s="176"/>
      <c r="W376" s="176"/>
      <c r="X376" s="176"/>
      <c r="Y376" s="176"/>
      <c r="Z376" s="176"/>
      <c r="AA376" s="176"/>
      <c r="AB376" s="176"/>
      <c r="AC376" s="176"/>
      <c r="AD376" s="176"/>
      <c r="AE376" s="176"/>
      <c r="AF376" s="176"/>
      <c r="AG376" s="176"/>
      <c r="AH376" s="176"/>
      <c r="AI376" s="176"/>
      <c r="AJ376" s="191"/>
    </row>
    <row r="377" spans="3:36" ht="9" customHeight="1">
      <c r="C377" s="896"/>
      <c r="D377" s="897"/>
      <c r="E377" s="897"/>
      <c r="F377" s="897"/>
      <c r="G377" s="897"/>
      <c r="H377" s="898"/>
      <c r="I377" s="183"/>
      <c r="J377" s="176"/>
      <c r="K377" s="176"/>
      <c r="L377" s="176"/>
      <c r="M377" s="176"/>
      <c r="N377" s="176"/>
      <c r="O377" s="176"/>
      <c r="P377" s="176"/>
      <c r="Q377" s="176"/>
      <c r="R377" s="176"/>
      <c r="S377" s="176"/>
      <c r="T377" s="176"/>
      <c r="U377" s="176"/>
      <c r="V377" s="176"/>
      <c r="W377" s="176"/>
      <c r="X377" s="176"/>
      <c r="Y377" s="176"/>
      <c r="Z377" s="176"/>
      <c r="AA377" s="176"/>
      <c r="AB377" s="176"/>
      <c r="AC377" s="176"/>
      <c r="AD377" s="176"/>
      <c r="AE377" s="176"/>
      <c r="AF377" s="176"/>
      <c r="AG377" s="176"/>
      <c r="AH377" s="176"/>
      <c r="AI377" s="176"/>
      <c r="AJ377" s="191"/>
    </row>
    <row r="378" spans="3:36" ht="16.149999999999999" customHeight="1">
      <c r="C378" s="896"/>
      <c r="D378" s="897"/>
      <c r="E378" s="897"/>
      <c r="F378" s="897"/>
      <c r="G378" s="897"/>
      <c r="H378" s="898"/>
      <c r="I378" s="177"/>
      <c r="J378" s="944">
        <f>入力用!I379</f>
        <v>0</v>
      </c>
      <c r="K378" s="944"/>
      <c r="L378" s="944"/>
      <c r="M378" s="944"/>
      <c r="N378" s="944"/>
      <c r="O378" s="944"/>
      <c r="P378" s="944"/>
      <c r="Q378" s="944"/>
      <c r="R378" s="944"/>
      <c r="S378" s="944"/>
      <c r="T378" s="944"/>
      <c r="U378" s="944"/>
      <c r="V378" s="944"/>
      <c r="W378" s="944"/>
      <c r="X378" s="944"/>
      <c r="Y378" s="944"/>
      <c r="Z378" s="944"/>
      <c r="AA378" s="944"/>
      <c r="AB378" s="944"/>
      <c r="AC378" s="944"/>
      <c r="AD378" s="944"/>
      <c r="AE378" s="944"/>
      <c r="AF378" s="944"/>
      <c r="AG378" s="944"/>
      <c r="AH378" s="944"/>
      <c r="AI378" s="944"/>
      <c r="AJ378" s="163"/>
    </row>
    <row r="379" spans="3:36" ht="16.149999999999999" customHeight="1">
      <c r="C379" s="896"/>
      <c r="D379" s="897"/>
      <c r="E379" s="897"/>
      <c r="F379" s="897"/>
      <c r="G379" s="897"/>
      <c r="H379" s="898"/>
      <c r="I379" s="177"/>
      <c r="J379" s="944"/>
      <c r="K379" s="944"/>
      <c r="L379" s="944"/>
      <c r="M379" s="944"/>
      <c r="N379" s="944"/>
      <c r="O379" s="944"/>
      <c r="P379" s="944"/>
      <c r="Q379" s="944"/>
      <c r="R379" s="944"/>
      <c r="S379" s="944"/>
      <c r="T379" s="944"/>
      <c r="U379" s="944"/>
      <c r="V379" s="944"/>
      <c r="W379" s="944"/>
      <c r="X379" s="944"/>
      <c r="Y379" s="944"/>
      <c r="Z379" s="944"/>
      <c r="AA379" s="944"/>
      <c r="AB379" s="944"/>
      <c r="AC379" s="944"/>
      <c r="AD379" s="944"/>
      <c r="AE379" s="944"/>
      <c r="AF379" s="944"/>
      <c r="AG379" s="944"/>
      <c r="AH379" s="944"/>
      <c r="AI379" s="944"/>
      <c r="AJ379" s="163"/>
    </row>
    <row r="380" spans="3:36" ht="16.149999999999999" customHeight="1">
      <c r="C380" s="896"/>
      <c r="D380" s="897"/>
      <c r="E380" s="897"/>
      <c r="F380" s="897"/>
      <c r="G380" s="897"/>
      <c r="H380" s="898"/>
      <c r="I380" s="177"/>
      <c r="J380" s="944"/>
      <c r="K380" s="944"/>
      <c r="L380" s="944"/>
      <c r="M380" s="944"/>
      <c r="N380" s="944"/>
      <c r="O380" s="944"/>
      <c r="P380" s="944"/>
      <c r="Q380" s="944"/>
      <c r="R380" s="944"/>
      <c r="S380" s="944"/>
      <c r="T380" s="944"/>
      <c r="U380" s="944"/>
      <c r="V380" s="944"/>
      <c r="W380" s="944"/>
      <c r="X380" s="944"/>
      <c r="Y380" s="944"/>
      <c r="Z380" s="944"/>
      <c r="AA380" s="944"/>
      <c r="AB380" s="944"/>
      <c r="AC380" s="944"/>
      <c r="AD380" s="944"/>
      <c r="AE380" s="944"/>
      <c r="AF380" s="944"/>
      <c r="AG380" s="944"/>
      <c r="AH380" s="944"/>
      <c r="AI380" s="944"/>
      <c r="AJ380" s="163"/>
    </row>
    <row r="381" spans="3:36" ht="16.149999999999999" customHeight="1">
      <c r="C381" s="896"/>
      <c r="D381" s="897"/>
      <c r="E381" s="897"/>
      <c r="F381" s="897"/>
      <c r="G381" s="897"/>
      <c r="H381" s="898"/>
      <c r="I381" s="177"/>
      <c r="J381" s="944"/>
      <c r="K381" s="944"/>
      <c r="L381" s="944"/>
      <c r="M381" s="944"/>
      <c r="N381" s="944"/>
      <c r="O381" s="944"/>
      <c r="P381" s="944"/>
      <c r="Q381" s="944"/>
      <c r="R381" s="944"/>
      <c r="S381" s="944"/>
      <c r="T381" s="944"/>
      <c r="U381" s="944"/>
      <c r="V381" s="944"/>
      <c r="W381" s="944"/>
      <c r="X381" s="944"/>
      <c r="Y381" s="944"/>
      <c r="Z381" s="944"/>
      <c r="AA381" s="944"/>
      <c r="AB381" s="944"/>
      <c r="AC381" s="944"/>
      <c r="AD381" s="944"/>
      <c r="AE381" s="944"/>
      <c r="AF381" s="944"/>
      <c r="AG381" s="944"/>
      <c r="AH381" s="944"/>
      <c r="AI381" s="944"/>
      <c r="AJ381" s="163"/>
    </row>
    <row r="382" spans="3:36" ht="16.149999999999999" customHeight="1">
      <c r="C382" s="896"/>
      <c r="D382" s="897"/>
      <c r="E382" s="897"/>
      <c r="F382" s="897"/>
      <c r="G382" s="897"/>
      <c r="H382" s="898"/>
      <c r="I382" s="177"/>
      <c r="J382" s="944"/>
      <c r="K382" s="944"/>
      <c r="L382" s="944"/>
      <c r="M382" s="944"/>
      <c r="N382" s="944"/>
      <c r="O382" s="944"/>
      <c r="P382" s="944"/>
      <c r="Q382" s="944"/>
      <c r="R382" s="944"/>
      <c r="S382" s="944"/>
      <c r="T382" s="944"/>
      <c r="U382" s="944"/>
      <c r="V382" s="944"/>
      <c r="W382" s="944"/>
      <c r="X382" s="944"/>
      <c r="Y382" s="944"/>
      <c r="Z382" s="944"/>
      <c r="AA382" s="944"/>
      <c r="AB382" s="944"/>
      <c r="AC382" s="944"/>
      <c r="AD382" s="944"/>
      <c r="AE382" s="944"/>
      <c r="AF382" s="944"/>
      <c r="AG382" s="944"/>
      <c r="AH382" s="944"/>
      <c r="AI382" s="944"/>
      <c r="AJ382" s="163"/>
    </row>
    <row r="383" spans="3:36" ht="16.149999999999999" customHeight="1">
      <c r="C383" s="896"/>
      <c r="D383" s="897"/>
      <c r="E383" s="897"/>
      <c r="F383" s="897"/>
      <c r="G383" s="897"/>
      <c r="H383" s="898"/>
      <c r="I383" s="177"/>
      <c r="J383" s="944"/>
      <c r="K383" s="944"/>
      <c r="L383" s="944"/>
      <c r="M383" s="944"/>
      <c r="N383" s="944"/>
      <c r="O383" s="944"/>
      <c r="P383" s="944"/>
      <c r="Q383" s="944"/>
      <c r="R383" s="944"/>
      <c r="S383" s="944"/>
      <c r="T383" s="944"/>
      <c r="U383" s="944"/>
      <c r="V383" s="944"/>
      <c r="W383" s="944"/>
      <c r="X383" s="944"/>
      <c r="Y383" s="944"/>
      <c r="Z383" s="944"/>
      <c r="AA383" s="944"/>
      <c r="AB383" s="944"/>
      <c r="AC383" s="944"/>
      <c r="AD383" s="944"/>
      <c r="AE383" s="944"/>
      <c r="AF383" s="944"/>
      <c r="AG383" s="944"/>
      <c r="AH383" s="944"/>
      <c r="AI383" s="944"/>
      <c r="AJ383" s="163"/>
    </row>
    <row r="384" spans="3:36" ht="16.149999999999999" customHeight="1">
      <c r="C384" s="896"/>
      <c r="D384" s="897"/>
      <c r="E384" s="897"/>
      <c r="F384" s="897"/>
      <c r="G384" s="897"/>
      <c r="H384" s="898"/>
      <c r="I384" s="177"/>
      <c r="J384" s="944"/>
      <c r="K384" s="944"/>
      <c r="L384" s="944"/>
      <c r="M384" s="944"/>
      <c r="N384" s="944"/>
      <c r="O384" s="944"/>
      <c r="P384" s="944"/>
      <c r="Q384" s="944"/>
      <c r="R384" s="944"/>
      <c r="S384" s="944"/>
      <c r="T384" s="944"/>
      <c r="U384" s="944"/>
      <c r="V384" s="944"/>
      <c r="W384" s="944"/>
      <c r="X384" s="944"/>
      <c r="Y384" s="944"/>
      <c r="Z384" s="944"/>
      <c r="AA384" s="944"/>
      <c r="AB384" s="944"/>
      <c r="AC384" s="944"/>
      <c r="AD384" s="944"/>
      <c r="AE384" s="944"/>
      <c r="AF384" s="944"/>
      <c r="AG384" s="944"/>
      <c r="AH384" s="944"/>
      <c r="AI384" s="944"/>
      <c r="AJ384" s="163"/>
    </row>
    <row r="385" spans="3:36" ht="16.149999999999999" customHeight="1">
      <c r="C385" s="896"/>
      <c r="D385" s="897"/>
      <c r="E385" s="897"/>
      <c r="F385" s="897"/>
      <c r="G385" s="897"/>
      <c r="H385" s="898"/>
      <c r="I385" s="177"/>
      <c r="J385" s="944"/>
      <c r="K385" s="944"/>
      <c r="L385" s="944"/>
      <c r="M385" s="944"/>
      <c r="N385" s="944"/>
      <c r="O385" s="944"/>
      <c r="P385" s="944"/>
      <c r="Q385" s="944"/>
      <c r="R385" s="944"/>
      <c r="S385" s="944"/>
      <c r="T385" s="944"/>
      <c r="U385" s="944"/>
      <c r="V385" s="944"/>
      <c r="W385" s="944"/>
      <c r="X385" s="944"/>
      <c r="Y385" s="944"/>
      <c r="Z385" s="944"/>
      <c r="AA385" s="944"/>
      <c r="AB385" s="944"/>
      <c r="AC385" s="944"/>
      <c r="AD385" s="944"/>
      <c r="AE385" s="944"/>
      <c r="AF385" s="944"/>
      <c r="AG385" s="944"/>
      <c r="AH385" s="944"/>
      <c r="AI385" s="944"/>
      <c r="AJ385" s="163"/>
    </row>
    <row r="386" spans="3:36" ht="9" customHeight="1">
      <c r="C386" s="899"/>
      <c r="D386" s="900"/>
      <c r="E386" s="900"/>
      <c r="F386" s="900"/>
      <c r="G386" s="900"/>
      <c r="H386" s="901"/>
      <c r="I386" s="179"/>
      <c r="J386" s="180"/>
      <c r="K386" s="180"/>
      <c r="L386" s="180"/>
      <c r="M386" s="180"/>
      <c r="N386" s="180"/>
      <c r="O386" s="180"/>
      <c r="P386" s="180"/>
      <c r="Q386" s="180"/>
      <c r="R386" s="180"/>
      <c r="S386" s="180"/>
      <c r="T386" s="180"/>
      <c r="U386" s="180"/>
      <c r="V386" s="180"/>
      <c r="W386" s="180"/>
      <c r="X386" s="180"/>
      <c r="Y386" s="180"/>
      <c r="Z386" s="180"/>
      <c r="AA386" s="180"/>
      <c r="AB386" s="180"/>
      <c r="AC386" s="180"/>
      <c r="AD386" s="180"/>
      <c r="AE386" s="180"/>
      <c r="AF386" s="180"/>
      <c r="AG386" s="180"/>
      <c r="AH386" s="180"/>
      <c r="AI386" s="180"/>
      <c r="AJ386" s="192"/>
    </row>
    <row r="387" spans="3:36" ht="16.149999999999999" customHeight="1">
      <c r="C387" s="884" t="s">
        <v>194</v>
      </c>
      <c r="D387" s="885"/>
      <c r="E387" s="885"/>
      <c r="F387" s="885"/>
      <c r="G387" s="885"/>
      <c r="H387" s="886"/>
      <c r="I387" s="173" t="s">
        <v>171</v>
      </c>
      <c r="J387" s="174"/>
      <c r="K387" s="174"/>
      <c r="L387" s="174"/>
      <c r="M387" s="174"/>
      <c r="N387" s="174"/>
      <c r="O387" s="174"/>
      <c r="P387" s="174"/>
      <c r="Q387" s="174"/>
      <c r="R387" s="174"/>
      <c r="S387" s="174"/>
      <c r="T387" s="174"/>
      <c r="U387" s="174"/>
      <c r="V387" s="174"/>
      <c r="W387" s="174"/>
      <c r="X387" s="174"/>
      <c r="Y387" s="174"/>
      <c r="Z387" s="174"/>
      <c r="AA387" s="174"/>
      <c r="AB387" s="174"/>
      <c r="AC387" s="174"/>
      <c r="AD387" s="174"/>
      <c r="AE387" s="174"/>
      <c r="AF387" s="174"/>
      <c r="AG387" s="174"/>
      <c r="AH387" s="174"/>
      <c r="AI387" s="174"/>
      <c r="AJ387" s="190"/>
    </row>
    <row r="388" spans="3:36" ht="9" customHeight="1">
      <c r="C388" s="887"/>
      <c r="D388" s="888"/>
      <c r="E388" s="888"/>
      <c r="F388" s="888"/>
      <c r="G388" s="888"/>
      <c r="H388" s="889"/>
      <c r="I388" s="175"/>
      <c r="J388" s="176"/>
      <c r="K388" s="176"/>
      <c r="L388" s="176"/>
      <c r="M388" s="176"/>
      <c r="N388" s="176"/>
      <c r="O388" s="176"/>
      <c r="P388" s="176"/>
      <c r="Q388" s="176"/>
      <c r="R388" s="176"/>
      <c r="S388" s="176"/>
      <c r="T388" s="176"/>
      <c r="U388" s="176"/>
      <c r="V388" s="176"/>
      <c r="W388" s="176"/>
      <c r="X388" s="176"/>
      <c r="Y388" s="176"/>
      <c r="Z388" s="176"/>
      <c r="AA388" s="176"/>
      <c r="AB388" s="176"/>
      <c r="AC388" s="176"/>
      <c r="AD388" s="176"/>
      <c r="AE388" s="176"/>
      <c r="AF388" s="176"/>
      <c r="AG388" s="176"/>
      <c r="AH388" s="176"/>
      <c r="AI388" s="176"/>
      <c r="AJ388" s="191"/>
    </row>
    <row r="389" spans="3:36" ht="16.149999999999999" customHeight="1">
      <c r="C389" s="887"/>
      <c r="D389" s="888"/>
      <c r="E389" s="888"/>
      <c r="F389" s="888"/>
      <c r="G389" s="888"/>
      <c r="H389" s="889"/>
      <c r="I389" s="177"/>
      <c r="J389" s="944">
        <f>入力用!I388</f>
        <v>0</v>
      </c>
      <c r="K389" s="944"/>
      <c r="L389" s="944"/>
      <c r="M389" s="944"/>
      <c r="N389" s="944"/>
      <c r="O389" s="944"/>
      <c r="P389" s="944"/>
      <c r="Q389" s="944"/>
      <c r="R389" s="944"/>
      <c r="S389" s="944"/>
      <c r="T389" s="944"/>
      <c r="U389" s="944"/>
      <c r="V389" s="944"/>
      <c r="W389" s="944"/>
      <c r="X389" s="944"/>
      <c r="Y389" s="944"/>
      <c r="Z389" s="944"/>
      <c r="AA389" s="944"/>
      <c r="AB389" s="944"/>
      <c r="AC389" s="944"/>
      <c r="AD389" s="944"/>
      <c r="AE389" s="944"/>
      <c r="AF389" s="944"/>
      <c r="AG389" s="944"/>
      <c r="AH389" s="944"/>
      <c r="AI389" s="944"/>
      <c r="AJ389" s="163"/>
    </row>
    <row r="390" spans="3:36" ht="16.149999999999999" customHeight="1">
      <c r="C390" s="887"/>
      <c r="D390" s="888"/>
      <c r="E390" s="888"/>
      <c r="F390" s="888"/>
      <c r="G390" s="888"/>
      <c r="H390" s="889"/>
      <c r="I390" s="177"/>
      <c r="J390" s="944"/>
      <c r="K390" s="944"/>
      <c r="L390" s="944"/>
      <c r="M390" s="944"/>
      <c r="N390" s="944"/>
      <c r="O390" s="944"/>
      <c r="P390" s="944"/>
      <c r="Q390" s="944"/>
      <c r="R390" s="944"/>
      <c r="S390" s="944"/>
      <c r="T390" s="944"/>
      <c r="U390" s="944"/>
      <c r="V390" s="944"/>
      <c r="W390" s="944"/>
      <c r="X390" s="944"/>
      <c r="Y390" s="944"/>
      <c r="Z390" s="944"/>
      <c r="AA390" s="944"/>
      <c r="AB390" s="944"/>
      <c r="AC390" s="944"/>
      <c r="AD390" s="944"/>
      <c r="AE390" s="944"/>
      <c r="AF390" s="944"/>
      <c r="AG390" s="944"/>
      <c r="AH390" s="944"/>
      <c r="AI390" s="944"/>
      <c r="AJ390" s="163"/>
    </row>
    <row r="391" spans="3:36" ht="16.149999999999999" customHeight="1">
      <c r="C391" s="887"/>
      <c r="D391" s="888"/>
      <c r="E391" s="888"/>
      <c r="F391" s="888"/>
      <c r="G391" s="888"/>
      <c r="H391" s="889"/>
      <c r="I391" s="177"/>
      <c r="J391" s="944"/>
      <c r="K391" s="944"/>
      <c r="L391" s="944"/>
      <c r="M391" s="944"/>
      <c r="N391" s="944"/>
      <c r="O391" s="944"/>
      <c r="P391" s="944"/>
      <c r="Q391" s="944"/>
      <c r="R391" s="944"/>
      <c r="S391" s="944"/>
      <c r="T391" s="944"/>
      <c r="U391" s="944"/>
      <c r="V391" s="944"/>
      <c r="W391" s="944"/>
      <c r="X391" s="944"/>
      <c r="Y391" s="944"/>
      <c r="Z391" s="944"/>
      <c r="AA391" s="944"/>
      <c r="AB391" s="944"/>
      <c r="AC391" s="944"/>
      <c r="AD391" s="944"/>
      <c r="AE391" s="944"/>
      <c r="AF391" s="944"/>
      <c r="AG391" s="944"/>
      <c r="AH391" s="944"/>
      <c r="AI391" s="944"/>
      <c r="AJ391" s="163"/>
    </row>
    <row r="392" spans="3:36" ht="16.149999999999999" customHeight="1">
      <c r="C392" s="887"/>
      <c r="D392" s="888"/>
      <c r="E392" s="888"/>
      <c r="F392" s="888"/>
      <c r="G392" s="888"/>
      <c r="H392" s="889"/>
      <c r="I392" s="177"/>
      <c r="J392" s="944"/>
      <c r="K392" s="944"/>
      <c r="L392" s="944"/>
      <c r="M392" s="944"/>
      <c r="N392" s="944"/>
      <c r="O392" s="944"/>
      <c r="P392" s="944"/>
      <c r="Q392" s="944"/>
      <c r="R392" s="944"/>
      <c r="S392" s="944"/>
      <c r="T392" s="944"/>
      <c r="U392" s="944"/>
      <c r="V392" s="944"/>
      <c r="W392" s="944"/>
      <c r="X392" s="944"/>
      <c r="Y392" s="944"/>
      <c r="Z392" s="944"/>
      <c r="AA392" s="944"/>
      <c r="AB392" s="944"/>
      <c r="AC392" s="944"/>
      <c r="AD392" s="944"/>
      <c r="AE392" s="944"/>
      <c r="AF392" s="944"/>
      <c r="AG392" s="944"/>
      <c r="AH392" s="944"/>
      <c r="AI392" s="944"/>
      <c r="AJ392" s="163"/>
    </row>
    <row r="393" spans="3:36" ht="16.149999999999999" customHeight="1">
      <c r="C393" s="887"/>
      <c r="D393" s="888"/>
      <c r="E393" s="888"/>
      <c r="F393" s="888"/>
      <c r="G393" s="888"/>
      <c r="H393" s="889"/>
      <c r="I393" s="177"/>
      <c r="J393" s="944"/>
      <c r="K393" s="944"/>
      <c r="L393" s="944"/>
      <c r="M393" s="944"/>
      <c r="N393" s="944"/>
      <c r="O393" s="944"/>
      <c r="P393" s="944"/>
      <c r="Q393" s="944"/>
      <c r="R393" s="944"/>
      <c r="S393" s="944"/>
      <c r="T393" s="944"/>
      <c r="U393" s="944"/>
      <c r="V393" s="944"/>
      <c r="W393" s="944"/>
      <c r="X393" s="944"/>
      <c r="Y393" s="944"/>
      <c r="Z393" s="944"/>
      <c r="AA393" s="944"/>
      <c r="AB393" s="944"/>
      <c r="AC393" s="944"/>
      <c r="AD393" s="944"/>
      <c r="AE393" s="944"/>
      <c r="AF393" s="944"/>
      <c r="AG393" s="944"/>
      <c r="AH393" s="944"/>
      <c r="AI393" s="944"/>
      <c r="AJ393" s="163"/>
    </row>
    <row r="394" spans="3:36" ht="16.149999999999999" customHeight="1">
      <c r="C394" s="887"/>
      <c r="D394" s="888"/>
      <c r="E394" s="888"/>
      <c r="F394" s="888"/>
      <c r="G394" s="888"/>
      <c r="H394" s="889"/>
      <c r="I394" s="177"/>
      <c r="J394" s="944"/>
      <c r="K394" s="944"/>
      <c r="L394" s="944"/>
      <c r="M394" s="944"/>
      <c r="N394" s="944"/>
      <c r="O394" s="944"/>
      <c r="P394" s="944"/>
      <c r="Q394" s="944"/>
      <c r="R394" s="944"/>
      <c r="S394" s="944"/>
      <c r="T394" s="944"/>
      <c r="U394" s="944"/>
      <c r="V394" s="944"/>
      <c r="W394" s="944"/>
      <c r="X394" s="944"/>
      <c r="Y394" s="944"/>
      <c r="Z394" s="944"/>
      <c r="AA394" s="944"/>
      <c r="AB394" s="944"/>
      <c r="AC394" s="944"/>
      <c r="AD394" s="944"/>
      <c r="AE394" s="944"/>
      <c r="AF394" s="944"/>
      <c r="AG394" s="944"/>
      <c r="AH394" s="944"/>
      <c r="AI394" s="944"/>
      <c r="AJ394" s="163"/>
    </row>
    <row r="395" spans="3:36" ht="16.149999999999999" customHeight="1">
      <c r="C395" s="887"/>
      <c r="D395" s="888"/>
      <c r="E395" s="888"/>
      <c r="F395" s="888"/>
      <c r="G395" s="888"/>
      <c r="H395" s="889"/>
      <c r="I395" s="177"/>
      <c r="J395" s="944"/>
      <c r="K395" s="944"/>
      <c r="L395" s="944"/>
      <c r="M395" s="944"/>
      <c r="N395" s="944"/>
      <c r="O395" s="944"/>
      <c r="P395" s="944"/>
      <c r="Q395" s="944"/>
      <c r="R395" s="944"/>
      <c r="S395" s="944"/>
      <c r="T395" s="944"/>
      <c r="U395" s="944"/>
      <c r="V395" s="944"/>
      <c r="W395" s="944"/>
      <c r="X395" s="944"/>
      <c r="Y395" s="944"/>
      <c r="Z395" s="944"/>
      <c r="AA395" s="944"/>
      <c r="AB395" s="944"/>
      <c r="AC395" s="944"/>
      <c r="AD395" s="944"/>
      <c r="AE395" s="944"/>
      <c r="AF395" s="944"/>
      <c r="AG395" s="944"/>
      <c r="AH395" s="944"/>
      <c r="AI395" s="944"/>
      <c r="AJ395" s="163"/>
    </row>
    <row r="396" spans="3:36" ht="16.149999999999999" customHeight="1">
      <c r="C396" s="887"/>
      <c r="D396" s="888"/>
      <c r="E396" s="888"/>
      <c r="F396" s="888"/>
      <c r="G396" s="888"/>
      <c r="H396" s="889"/>
      <c r="I396" s="177"/>
      <c r="J396" s="944"/>
      <c r="K396" s="944"/>
      <c r="L396" s="944"/>
      <c r="M396" s="944"/>
      <c r="N396" s="944"/>
      <c r="O396" s="944"/>
      <c r="P396" s="944"/>
      <c r="Q396" s="944"/>
      <c r="R396" s="944"/>
      <c r="S396" s="944"/>
      <c r="T396" s="944"/>
      <c r="U396" s="944"/>
      <c r="V396" s="944"/>
      <c r="W396" s="944"/>
      <c r="X396" s="944"/>
      <c r="Y396" s="944"/>
      <c r="Z396" s="944"/>
      <c r="AA396" s="944"/>
      <c r="AB396" s="944"/>
      <c r="AC396" s="944"/>
      <c r="AD396" s="944"/>
      <c r="AE396" s="944"/>
      <c r="AF396" s="944"/>
      <c r="AG396" s="944"/>
      <c r="AH396" s="944"/>
      <c r="AI396" s="944"/>
      <c r="AJ396" s="163"/>
    </row>
    <row r="397" spans="3:36" ht="9" customHeight="1">
      <c r="C397" s="902"/>
      <c r="D397" s="903"/>
      <c r="E397" s="903"/>
      <c r="F397" s="903"/>
      <c r="G397" s="903"/>
      <c r="H397" s="904"/>
      <c r="I397" s="179"/>
      <c r="J397" s="180"/>
      <c r="K397" s="180"/>
      <c r="L397" s="180"/>
      <c r="M397" s="180"/>
      <c r="N397" s="180"/>
      <c r="O397" s="180"/>
      <c r="P397" s="180"/>
      <c r="Q397" s="180"/>
      <c r="R397" s="180"/>
      <c r="S397" s="180"/>
      <c r="T397" s="180"/>
      <c r="U397" s="180"/>
      <c r="V397" s="180"/>
      <c r="W397" s="180"/>
      <c r="X397" s="180"/>
      <c r="Y397" s="180"/>
      <c r="Z397" s="180"/>
      <c r="AA397" s="180"/>
      <c r="AB397" s="180"/>
      <c r="AC397" s="180"/>
      <c r="AD397" s="180"/>
      <c r="AE397" s="180"/>
      <c r="AF397" s="180"/>
      <c r="AG397" s="180"/>
      <c r="AH397" s="180"/>
      <c r="AI397" s="180"/>
      <c r="AJ397" s="192"/>
    </row>
    <row r="398" spans="3:36" ht="16.149999999999999" customHeight="1">
      <c r="C398" s="884" t="s">
        <v>195</v>
      </c>
      <c r="D398" s="885"/>
      <c r="E398" s="885"/>
      <c r="F398" s="885"/>
      <c r="G398" s="885"/>
      <c r="H398" s="886"/>
      <c r="I398" s="183" t="s">
        <v>171</v>
      </c>
      <c r="J398" s="176"/>
      <c r="K398" s="176"/>
      <c r="L398" s="176"/>
      <c r="M398" s="176"/>
      <c r="N398" s="176"/>
      <c r="O398" s="176"/>
      <c r="P398" s="176"/>
      <c r="Q398" s="176"/>
      <c r="R398" s="176"/>
      <c r="S398" s="176"/>
      <c r="T398" s="176"/>
      <c r="U398" s="176"/>
      <c r="V398" s="176"/>
      <c r="W398" s="176"/>
      <c r="X398" s="176"/>
      <c r="Y398" s="176"/>
      <c r="Z398" s="176"/>
      <c r="AA398" s="176"/>
      <c r="AB398" s="176"/>
      <c r="AC398" s="176"/>
      <c r="AD398" s="176"/>
      <c r="AE398" s="176"/>
      <c r="AF398" s="176"/>
      <c r="AG398" s="176"/>
      <c r="AH398" s="176"/>
      <c r="AI398" s="176"/>
      <c r="AJ398" s="191"/>
    </row>
    <row r="399" spans="3:36" ht="9" customHeight="1">
      <c r="C399" s="887"/>
      <c r="D399" s="888"/>
      <c r="E399" s="888"/>
      <c r="F399" s="888"/>
      <c r="G399" s="888"/>
      <c r="H399" s="889"/>
      <c r="I399" s="183"/>
      <c r="J399" s="176"/>
      <c r="K399" s="176"/>
      <c r="L399" s="176"/>
      <c r="M399" s="176"/>
      <c r="N399" s="176"/>
      <c r="O399" s="176"/>
      <c r="P399" s="176"/>
      <c r="Q399" s="176"/>
      <c r="R399" s="176"/>
      <c r="S399" s="176"/>
      <c r="T399" s="176"/>
      <c r="U399" s="176"/>
      <c r="V399" s="176"/>
      <c r="W399" s="176"/>
      <c r="X399" s="176"/>
      <c r="Y399" s="176"/>
      <c r="Z399" s="176"/>
      <c r="AA399" s="176"/>
      <c r="AB399" s="176"/>
      <c r="AC399" s="176"/>
      <c r="AD399" s="176"/>
      <c r="AE399" s="176"/>
      <c r="AF399" s="176"/>
      <c r="AG399" s="176"/>
      <c r="AH399" s="176"/>
      <c r="AI399" s="176"/>
      <c r="AJ399" s="191"/>
    </row>
    <row r="400" spans="3:36" ht="16.149999999999999" customHeight="1">
      <c r="C400" s="887"/>
      <c r="D400" s="888"/>
      <c r="E400" s="888"/>
      <c r="F400" s="888"/>
      <c r="G400" s="888"/>
      <c r="H400" s="889"/>
      <c r="I400" s="177"/>
      <c r="J400" s="944">
        <f>入力用!I397</f>
        <v>0</v>
      </c>
      <c r="K400" s="944"/>
      <c r="L400" s="944"/>
      <c r="M400" s="944"/>
      <c r="N400" s="944"/>
      <c r="O400" s="944"/>
      <c r="P400" s="944"/>
      <c r="Q400" s="944"/>
      <c r="R400" s="944"/>
      <c r="S400" s="944"/>
      <c r="T400" s="944"/>
      <c r="U400" s="944"/>
      <c r="V400" s="944"/>
      <c r="W400" s="944"/>
      <c r="X400" s="944"/>
      <c r="Y400" s="944"/>
      <c r="Z400" s="944"/>
      <c r="AA400" s="944"/>
      <c r="AB400" s="944"/>
      <c r="AC400" s="944"/>
      <c r="AD400" s="944"/>
      <c r="AE400" s="944"/>
      <c r="AF400" s="944"/>
      <c r="AG400" s="944"/>
      <c r="AH400" s="944"/>
      <c r="AI400" s="944"/>
      <c r="AJ400" s="163"/>
    </row>
    <row r="401" spans="3:38" ht="16.149999999999999" customHeight="1">
      <c r="C401" s="887"/>
      <c r="D401" s="888"/>
      <c r="E401" s="888"/>
      <c r="F401" s="888"/>
      <c r="G401" s="888"/>
      <c r="H401" s="889"/>
      <c r="I401" s="177"/>
      <c r="J401" s="944"/>
      <c r="K401" s="944"/>
      <c r="L401" s="944"/>
      <c r="M401" s="944"/>
      <c r="N401" s="944"/>
      <c r="O401" s="944"/>
      <c r="P401" s="944"/>
      <c r="Q401" s="944"/>
      <c r="R401" s="944"/>
      <c r="S401" s="944"/>
      <c r="T401" s="944"/>
      <c r="U401" s="944"/>
      <c r="V401" s="944"/>
      <c r="W401" s="944"/>
      <c r="X401" s="944"/>
      <c r="Y401" s="944"/>
      <c r="Z401" s="944"/>
      <c r="AA401" s="944"/>
      <c r="AB401" s="944"/>
      <c r="AC401" s="944"/>
      <c r="AD401" s="944"/>
      <c r="AE401" s="944"/>
      <c r="AF401" s="944"/>
      <c r="AG401" s="944"/>
      <c r="AH401" s="944"/>
      <c r="AI401" s="944"/>
      <c r="AJ401" s="163"/>
    </row>
    <row r="402" spans="3:38" ht="16.149999999999999" customHeight="1">
      <c r="C402" s="887"/>
      <c r="D402" s="888"/>
      <c r="E402" s="888"/>
      <c r="F402" s="888"/>
      <c r="G402" s="888"/>
      <c r="H402" s="889"/>
      <c r="I402" s="177"/>
      <c r="J402" s="944"/>
      <c r="K402" s="944"/>
      <c r="L402" s="944"/>
      <c r="M402" s="944"/>
      <c r="N402" s="944"/>
      <c r="O402" s="944"/>
      <c r="P402" s="944"/>
      <c r="Q402" s="944"/>
      <c r="R402" s="944"/>
      <c r="S402" s="944"/>
      <c r="T402" s="944"/>
      <c r="U402" s="944"/>
      <c r="V402" s="944"/>
      <c r="W402" s="944"/>
      <c r="X402" s="944"/>
      <c r="Y402" s="944"/>
      <c r="Z402" s="944"/>
      <c r="AA402" s="944"/>
      <c r="AB402" s="944"/>
      <c r="AC402" s="944"/>
      <c r="AD402" s="944"/>
      <c r="AE402" s="944"/>
      <c r="AF402" s="944"/>
      <c r="AG402" s="944"/>
      <c r="AH402" s="944"/>
      <c r="AI402" s="944"/>
      <c r="AJ402" s="163"/>
    </row>
    <row r="403" spans="3:38" ht="16.149999999999999" customHeight="1">
      <c r="C403" s="887"/>
      <c r="D403" s="888"/>
      <c r="E403" s="888"/>
      <c r="F403" s="888"/>
      <c r="G403" s="888"/>
      <c r="H403" s="889"/>
      <c r="I403" s="177"/>
      <c r="J403" s="944"/>
      <c r="K403" s="944"/>
      <c r="L403" s="944"/>
      <c r="M403" s="944"/>
      <c r="N403" s="944"/>
      <c r="O403" s="944"/>
      <c r="P403" s="944"/>
      <c r="Q403" s="944"/>
      <c r="R403" s="944"/>
      <c r="S403" s="944"/>
      <c r="T403" s="944"/>
      <c r="U403" s="944"/>
      <c r="V403" s="944"/>
      <c r="W403" s="944"/>
      <c r="X403" s="944"/>
      <c r="Y403" s="944"/>
      <c r="Z403" s="944"/>
      <c r="AA403" s="944"/>
      <c r="AB403" s="944"/>
      <c r="AC403" s="944"/>
      <c r="AD403" s="944"/>
      <c r="AE403" s="944"/>
      <c r="AF403" s="944"/>
      <c r="AG403" s="944"/>
      <c r="AH403" s="944"/>
      <c r="AI403" s="944"/>
      <c r="AJ403" s="163"/>
    </row>
    <row r="404" spans="3:38" ht="16.149999999999999" customHeight="1">
      <c r="C404" s="887"/>
      <c r="D404" s="888"/>
      <c r="E404" s="888"/>
      <c r="F404" s="888"/>
      <c r="G404" s="888"/>
      <c r="H404" s="889"/>
      <c r="I404" s="177"/>
      <c r="J404" s="944"/>
      <c r="K404" s="944"/>
      <c r="L404" s="944"/>
      <c r="M404" s="944"/>
      <c r="N404" s="944"/>
      <c r="O404" s="944"/>
      <c r="P404" s="944"/>
      <c r="Q404" s="944"/>
      <c r="R404" s="944"/>
      <c r="S404" s="944"/>
      <c r="T404" s="944"/>
      <c r="U404" s="944"/>
      <c r="V404" s="944"/>
      <c r="W404" s="944"/>
      <c r="X404" s="944"/>
      <c r="Y404" s="944"/>
      <c r="Z404" s="944"/>
      <c r="AA404" s="944"/>
      <c r="AB404" s="944"/>
      <c r="AC404" s="944"/>
      <c r="AD404" s="944"/>
      <c r="AE404" s="944"/>
      <c r="AF404" s="944"/>
      <c r="AG404" s="944"/>
      <c r="AH404" s="944"/>
      <c r="AI404" s="944"/>
      <c r="AJ404" s="163"/>
    </row>
    <row r="405" spans="3:38" ht="16.149999999999999" customHeight="1">
      <c r="C405" s="887"/>
      <c r="D405" s="888"/>
      <c r="E405" s="888"/>
      <c r="F405" s="888"/>
      <c r="G405" s="888"/>
      <c r="H405" s="889"/>
      <c r="I405" s="177"/>
      <c r="J405" s="944"/>
      <c r="K405" s="944"/>
      <c r="L405" s="944"/>
      <c r="M405" s="944"/>
      <c r="N405" s="944"/>
      <c r="O405" s="944"/>
      <c r="P405" s="944"/>
      <c r="Q405" s="944"/>
      <c r="R405" s="944"/>
      <c r="S405" s="944"/>
      <c r="T405" s="944"/>
      <c r="U405" s="944"/>
      <c r="V405" s="944"/>
      <c r="W405" s="944"/>
      <c r="X405" s="944"/>
      <c r="Y405" s="944"/>
      <c r="Z405" s="944"/>
      <c r="AA405" s="944"/>
      <c r="AB405" s="944"/>
      <c r="AC405" s="944"/>
      <c r="AD405" s="944"/>
      <c r="AE405" s="944"/>
      <c r="AF405" s="944"/>
      <c r="AG405" s="944"/>
      <c r="AH405" s="944"/>
      <c r="AI405" s="944"/>
      <c r="AJ405" s="163"/>
    </row>
    <row r="406" spans="3:38" ht="16.149999999999999" customHeight="1">
      <c r="C406" s="887"/>
      <c r="D406" s="888"/>
      <c r="E406" s="888"/>
      <c r="F406" s="888"/>
      <c r="G406" s="888"/>
      <c r="H406" s="889"/>
      <c r="I406" s="177"/>
      <c r="J406" s="944"/>
      <c r="K406" s="944"/>
      <c r="L406" s="944"/>
      <c r="M406" s="944"/>
      <c r="N406" s="944"/>
      <c r="O406" s="944"/>
      <c r="P406" s="944"/>
      <c r="Q406" s="944"/>
      <c r="R406" s="944"/>
      <c r="S406" s="944"/>
      <c r="T406" s="944"/>
      <c r="U406" s="944"/>
      <c r="V406" s="944"/>
      <c r="W406" s="944"/>
      <c r="X406" s="944"/>
      <c r="Y406" s="944"/>
      <c r="Z406" s="944"/>
      <c r="AA406" s="944"/>
      <c r="AB406" s="944"/>
      <c r="AC406" s="944"/>
      <c r="AD406" s="944"/>
      <c r="AE406" s="944"/>
      <c r="AF406" s="944"/>
      <c r="AG406" s="944"/>
      <c r="AH406" s="944"/>
      <c r="AI406" s="944"/>
      <c r="AJ406" s="163"/>
    </row>
    <row r="407" spans="3:38" ht="16.149999999999999" customHeight="1">
      <c r="C407" s="887"/>
      <c r="D407" s="888"/>
      <c r="E407" s="888"/>
      <c r="F407" s="888"/>
      <c r="G407" s="888"/>
      <c r="H407" s="889"/>
      <c r="I407" s="177"/>
      <c r="J407" s="944"/>
      <c r="K407" s="944"/>
      <c r="L407" s="944"/>
      <c r="M407" s="944"/>
      <c r="N407" s="944"/>
      <c r="O407" s="944"/>
      <c r="P407" s="944"/>
      <c r="Q407" s="944"/>
      <c r="R407" s="944"/>
      <c r="S407" s="944"/>
      <c r="T407" s="944"/>
      <c r="U407" s="944"/>
      <c r="V407" s="944"/>
      <c r="W407" s="944"/>
      <c r="X407" s="944"/>
      <c r="Y407" s="944"/>
      <c r="Z407" s="944"/>
      <c r="AA407" s="944"/>
      <c r="AB407" s="944"/>
      <c r="AC407" s="944"/>
      <c r="AD407" s="944"/>
      <c r="AE407" s="944"/>
      <c r="AF407" s="944"/>
      <c r="AG407" s="944"/>
      <c r="AH407" s="944"/>
      <c r="AI407" s="944"/>
      <c r="AJ407" s="163"/>
    </row>
    <row r="408" spans="3:38" ht="9" customHeight="1">
      <c r="C408" s="890"/>
      <c r="D408" s="891"/>
      <c r="E408" s="891"/>
      <c r="F408" s="891"/>
      <c r="G408" s="891"/>
      <c r="H408" s="892"/>
      <c r="I408" s="199"/>
      <c r="J408" s="205"/>
      <c r="K408" s="205"/>
      <c r="L408" s="205"/>
      <c r="M408" s="205"/>
      <c r="N408" s="205"/>
      <c r="O408" s="205"/>
      <c r="P408" s="205"/>
      <c r="Q408" s="205"/>
      <c r="R408" s="205"/>
      <c r="S408" s="205"/>
      <c r="T408" s="205"/>
      <c r="U408" s="205"/>
      <c r="V408" s="205"/>
      <c r="W408" s="205"/>
      <c r="X408" s="205"/>
      <c r="Y408" s="205"/>
      <c r="Z408" s="205"/>
      <c r="AA408" s="205"/>
      <c r="AB408" s="205"/>
      <c r="AC408" s="205"/>
      <c r="AD408" s="205"/>
      <c r="AE408" s="205"/>
      <c r="AF408" s="205"/>
      <c r="AG408" s="205"/>
      <c r="AH408" s="205"/>
      <c r="AI408" s="205"/>
      <c r="AJ408" s="164"/>
    </row>
    <row r="409" spans="3:38" ht="16.149999999999999" customHeight="1"/>
    <row r="410" spans="3:38" ht="16.149999999999999" customHeight="1">
      <c r="AG410" s="940">
        <f ca="1">NOW()</f>
        <v>44347.452191203702</v>
      </c>
      <c r="AH410" s="940"/>
      <c r="AI410" s="940"/>
      <c r="AJ410" s="940"/>
      <c r="AK410" s="940"/>
      <c r="AL410" s="940"/>
    </row>
    <row r="411" spans="3:38" ht="16.149999999999999" customHeight="1">
      <c r="AL411" s="117" t="str">
        <f>"Ver. "&amp;入力用!$BB$1</f>
        <v>Ver. 210527</v>
      </c>
    </row>
    <row r="412" spans="3:38" ht="16.149999999999999" customHeight="1"/>
    <row r="413" spans="3:38" ht="16.149999999999999" customHeight="1">
      <c r="C413" s="91" t="s">
        <v>196</v>
      </c>
    </row>
    <row r="414" spans="3:38" ht="19.899999999999999" customHeight="1">
      <c r="C414" s="941" t="s">
        <v>237</v>
      </c>
      <c r="D414" s="942"/>
      <c r="E414" s="942"/>
      <c r="F414" s="942"/>
      <c r="G414" s="942"/>
      <c r="H414" s="942"/>
      <c r="I414" s="942"/>
      <c r="J414" s="942"/>
      <c r="K414" s="942"/>
      <c r="L414" s="942"/>
      <c r="M414" s="942"/>
      <c r="N414" s="942"/>
      <c r="O414" s="942"/>
      <c r="P414" s="942"/>
      <c r="Q414" s="942"/>
      <c r="R414" s="942"/>
      <c r="S414" s="942"/>
      <c r="T414" s="942"/>
      <c r="U414" s="942"/>
      <c r="V414" s="942"/>
      <c r="W414" s="942"/>
      <c r="X414" s="942"/>
      <c r="Y414" s="942"/>
      <c r="Z414" s="942"/>
      <c r="AA414" s="942"/>
      <c r="AB414" s="942"/>
      <c r="AC414" s="942"/>
      <c r="AD414" s="942"/>
      <c r="AE414" s="942"/>
      <c r="AF414" s="942"/>
      <c r="AG414" s="942"/>
      <c r="AH414" s="942"/>
      <c r="AI414" s="942"/>
      <c r="AJ414" s="943"/>
    </row>
    <row r="415" spans="3:38" ht="19.899999999999999" customHeight="1">
      <c r="C415" s="941"/>
      <c r="D415" s="942"/>
      <c r="E415" s="942"/>
      <c r="F415" s="942"/>
      <c r="G415" s="942"/>
      <c r="H415" s="942"/>
      <c r="I415" s="942"/>
      <c r="J415" s="942"/>
      <c r="K415" s="942"/>
      <c r="L415" s="942"/>
      <c r="M415" s="942"/>
      <c r="N415" s="942"/>
      <c r="O415" s="942"/>
      <c r="P415" s="942"/>
      <c r="Q415" s="942"/>
      <c r="R415" s="942"/>
      <c r="S415" s="942"/>
      <c r="T415" s="942"/>
      <c r="U415" s="942"/>
      <c r="V415" s="942"/>
      <c r="W415" s="942"/>
      <c r="X415" s="942"/>
      <c r="Y415" s="942"/>
      <c r="Z415" s="942"/>
      <c r="AA415" s="942"/>
      <c r="AB415" s="942"/>
      <c r="AC415" s="942"/>
      <c r="AD415" s="942"/>
      <c r="AE415" s="942"/>
      <c r="AF415" s="942"/>
      <c r="AG415" s="942"/>
      <c r="AH415" s="942"/>
      <c r="AI415" s="942"/>
      <c r="AJ415" s="943"/>
    </row>
    <row r="416" spans="3:38" ht="12" customHeight="1">
      <c r="C416" s="207"/>
      <c r="D416" s="208"/>
      <c r="E416" s="208"/>
      <c r="F416" s="208"/>
      <c r="G416" s="208"/>
      <c r="H416" s="208"/>
      <c r="I416" s="208"/>
      <c r="J416" s="208"/>
      <c r="K416" s="208"/>
      <c r="L416" s="208"/>
      <c r="M416" s="208"/>
      <c r="N416" s="208"/>
      <c r="O416" s="208"/>
      <c r="P416" s="208"/>
      <c r="Q416" s="208"/>
      <c r="R416" s="208"/>
      <c r="S416" s="208"/>
      <c r="T416" s="208"/>
      <c r="U416" s="208"/>
      <c r="V416" s="208"/>
      <c r="W416" s="208"/>
      <c r="X416" s="208"/>
      <c r="Y416" s="208"/>
      <c r="Z416" s="208"/>
      <c r="AA416" s="208"/>
      <c r="AB416" s="208"/>
      <c r="AC416" s="208"/>
      <c r="AD416" s="208"/>
      <c r="AE416" s="208"/>
      <c r="AF416" s="208"/>
      <c r="AG416" s="208"/>
      <c r="AH416" s="208"/>
      <c r="AI416" s="208"/>
      <c r="AJ416" s="209"/>
    </row>
    <row r="417" spans="3:36" ht="16.149999999999999" customHeight="1">
      <c r="C417" s="154"/>
      <c r="D417" s="944">
        <f>入力用!C411</f>
        <v>0</v>
      </c>
      <c r="E417" s="944"/>
      <c r="F417" s="944"/>
      <c r="G417" s="944"/>
      <c r="H417" s="944"/>
      <c r="I417" s="944"/>
      <c r="J417" s="944"/>
      <c r="K417" s="944"/>
      <c r="L417" s="944"/>
      <c r="M417" s="944"/>
      <c r="N417" s="944"/>
      <c r="O417" s="944"/>
      <c r="P417" s="944"/>
      <c r="Q417" s="944"/>
      <c r="R417" s="944"/>
      <c r="S417" s="944"/>
      <c r="T417" s="944"/>
      <c r="U417" s="944"/>
      <c r="V417" s="944"/>
      <c r="W417" s="944"/>
      <c r="X417" s="944"/>
      <c r="Y417" s="944"/>
      <c r="Z417" s="944"/>
      <c r="AA417" s="944"/>
      <c r="AB417" s="944"/>
      <c r="AC417" s="944"/>
      <c r="AD417" s="944"/>
      <c r="AE417" s="944"/>
      <c r="AF417" s="944"/>
      <c r="AG417" s="944"/>
      <c r="AH417" s="944"/>
      <c r="AI417" s="944"/>
      <c r="AJ417" s="163"/>
    </row>
    <row r="418" spans="3:36" ht="16.149999999999999" customHeight="1">
      <c r="C418" s="154"/>
      <c r="D418" s="944"/>
      <c r="E418" s="944"/>
      <c r="F418" s="944"/>
      <c r="G418" s="944"/>
      <c r="H418" s="944"/>
      <c r="I418" s="944"/>
      <c r="J418" s="944"/>
      <c r="K418" s="944"/>
      <c r="L418" s="944"/>
      <c r="M418" s="944"/>
      <c r="N418" s="944"/>
      <c r="O418" s="944"/>
      <c r="P418" s="944"/>
      <c r="Q418" s="944"/>
      <c r="R418" s="944"/>
      <c r="S418" s="944"/>
      <c r="T418" s="944"/>
      <c r="U418" s="944"/>
      <c r="V418" s="944"/>
      <c r="W418" s="944"/>
      <c r="X418" s="944"/>
      <c r="Y418" s="944"/>
      <c r="Z418" s="944"/>
      <c r="AA418" s="944"/>
      <c r="AB418" s="944"/>
      <c r="AC418" s="944"/>
      <c r="AD418" s="944"/>
      <c r="AE418" s="944"/>
      <c r="AF418" s="944"/>
      <c r="AG418" s="944"/>
      <c r="AH418" s="944"/>
      <c r="AI418" s="944"/>
      <c r="AJ418" s="163"/>
    </row>
    <row r="419" spans="3:36" ht="16.149999999999999" customHeight="1">
      <c r="C419" s="154"/>
      <c r="D419" s="944"/>
      <c r="E419" s="944"/>
      <c r="F419" s="944"/>
      <c r="G419" s="944"/>
      <c r="H419" s="944"/>
      <c r="I419" s="944"/>
      <c r="J419" s="944"/>
      <c r="K419" s="944"/>
      <c r="L419" s="944"/>
      <c r="M419" s="944"/>
      <c r="N419" s="944"/>
      <c r="O419" s="944"/>
      <c r="P419" s="944"/>
      <c r="Q419" s="944"/>
      <c r="R419" s="944"/>
      <c r="S419" s="944"/>
      <c r="T419" s="944"/>
      <c r="U419" s="944"/>
      <c r="V419" s="944"/>
      <c r="W419" s="944"/>
      <c r="X419" s="944"/>
      <c r="Y419" s="944"/>
      <c r="Z419" s="944"/>
      <c r="AA419" s="944"/>
      <c r="AB419" s="944"/>
      <c r="AC419" s="944"/>
      <c r="AD419" s="944"/>
      <c r="AE419" s="944"/>
      <c r="AF419" s="944"/>
      <c r="AG419" s="944"/>
      <c r="AH419" s="944"/>
      <c r="AI419" s="944"/>
      <c r="AJ419" s="163"/>
    </row>
    <row r="420" spans="3:36" ht="16.149999999999999" customHeight="1">
      <c r="C420" s="154"/>
      <c r="D420" s="944"/>
      <c r="E420" s="944"/>
      <c r="F420" s="944"/>
      <c r="G420" s="944"/>
      <c r="H420" s="944"/>
      <c r="I420" s="944"/>
      <c r="J420" s="944"/>
      <c r="K420" s="944"/>
      <c r="L420" s="944"/>
      <c r="M420" s="944"/>
      <c r="N420" s="944"/>
      <c r="O420" s="944"/>
      <c r="P420" s="944"/>
      <c r="Q420" s="944"/>
      <c r="R420" s="944"/>
      <c r="S420" s="944"/>
      <c r="T420" s="944"/>
      <c r="U420" s="944"/>
      <c r="V420" s="944"/>
      <c r="W420" s="944"/>
      <c r="X420" s="944"/>
      <c r="Y420" s="944"/>
      <c r="Z420" s="944"/>
      <c r="AA420" s="944"/>
      <c r="AB420" s="944"/>
      <c r="AC420" s="944"/>
      <c r="AD420" s="944"/>
      <c r="AE420" s="944"/>
      <c r="AF420" s="944"/>
      <c r="AG420" s="944"/>
      <c r="AH420" s="944"/>
      <c r="AI420" s="944"/>
      <c r="AJ420" s="163"/>
    </row>
    <row r="421" spans="3:36" ht="16.149999999999999" customHeight="1">
      <c r="C421" s="154"/>
      <c r="D421" s="944"/>
      <c r="E421" s="944"/>
      <c r="F421" s="944"/>
      <c r="G421" s="944"/>
      <c r="H421" s="944"/>
      <c r="I421" s="944"/>
      <c r="J421" s="944"/>
      <c r="K421" s="944"/>
      <c r="L421" s="944"/>
      <c r="M421" s="944"/>
      <c r="N421" s="944"/>
      <c r="O421" s="944"/>
      <c r="P421" s="944"/>
      <c r="Q421" s="944"/>
      <c r="R421" s="944"/>
      <c r="S421" s="944"/>
      <c r="T421" s="944"/>
      <c r="U421" s="944"/>
      <c r="V421" s="944"/>
      <c r="W421" s="944"/>
      <c r="X421" s="944"/>
      <c r="Y421" s="944"/>
      <c r="Z421" s="944"/>
      <c r="AA421" s="944"/>
      <c r="AB421" s="944"/>
      <c r="AC421" s="944"/>
      <c r="AD421" s="944"/>
      <c r="AE421" s="944"/>
      <c r="AF421" s="944"/>
      <c r="AG421" s="944"/>
      <c r="AH421" s="944"/>
      <c r="AI421" s="944"/>
      <c r="AJ421" s="163"/>
    </row>
    <row r="422" spans="3:36" ht="16.149999999999999" customHeight="1">
      <c r="C422" s="154"/>
      <c r="D422" s="944"/>
      <c r="E422" s="944"/>
      <c r="F422" s="944"/>
      <c r="G422" s="944"/>
      <c r="H422" s="944"/>
      <c r="I422" s="944"/>
      <c r="J422" s="944"/>
      <c r="K422" s="944"/>
      <c r="L422" s="944"/>
      <c r="M422" s="944"/>
      <c r="N422" s="944"/>
      <c r="O422" s="944"/>
      <c r="P422" s="944"/>
      <c r="Q422" s="944"/>
      <c r="R422" s="944"/>
      <c r="S422" s="944"/>
      <c r="T422" s="944"/>
      <c r="U422" s="944"/>
      <c r="V422" s="944"/>
      <c r="W422" s="944"/>
      <c r="X422" s="944"/>
      <c r="Y422" s="944"/>
      <c r="Z422" s="944"/>
      <c r="AA422" s="944"/>
      <c r="AB422" s="944"/>
      <c r="AC422" s="944"/>
      <c r="AD422" s="944"/>
      <c r="AE422" s="944"/>
      <c r="AF422" s="944"/>
      <c r="AG422" s="944"/>
      <c r="AH422" s="944"/>
      <c r="AI422" s="944"/>
      <c r="AJ422" s="163"/>
    </row>
    <row r="423" spans="3:36" ht="16.149999999999999" customHeight="1">
      <c r="C423" s="154"/>
      <c r="D423" s="944"/>
      <c r="E423" s="944"/>
      <c r="F423" s="944"/>
      <c r="G423" s="944"/>
      <c r="H423" s="944"/>
      <c r="I423" s="944"/>
      <c r="J423" s="944"/>
      <c r="K423" s="944"/>
      <c r="L423" s="944"/>
      <c r="M423" s="944"/>
      <c r="N423" s="944"/>
      <c r="O423" s="944"/>
      <c r="P423" s="944"/>
      <c r="Q423" s="944"/>
      <c r="R423" s="944"/>
      <c r="S423" s="944"/>
      <c r="T423" s="944"/>
      <c r="U423" s="944"/>
      <c r="V423" s="944"/>
      <c r="W423" s="944"/>
      <c r="X423" s="944"/>
      <c r="Y423" s="944"/>
      <c r="Z423" s="944"/>
      <c r="AA423" s="944"/>
      <c r="AB423" s="944"/>
      <c r="AC423" s="944"/>
      <c r="AD423" s="944"/>
      <c r="AE423" s="944"/>
      <c r="AF423" s="944"/>
      <c r="AG423" s="944"/>
      <c r="AH423" s="944"/>
      <c r="AI423" s="944"/>
      <c r="AJ423" s="163"/>
    </row>
    <row r="424" spans="3:36" ht="16.149999999999999" customHeight="1">
      <c r="C424" s="154"/>
      <c r="D424" s="944"/>
      <c r="E424" s="944"/>
      <c r="F424" s="944"/>
      <c r="G424" s="944"/>
      <c r="H424" s="944"/>
      <c r="I424" s="944"/>
      <c r="J424" s="944"/>
      <c r="K424" s="944"/>
      <c r="L424" s="944"/>
      <c r="M424" s="944"/>
      <c r="N424" s="944"/>
      <c r="O424" s="944"/>
      <c r="P424" s="944"/>
      <c r="Q424" s="944"/>
      <c r="R424" s="944"/>
      <c r="S424" s="944"/>
      <c r="T424" s="944"/>
      <c r="U424" s="944"/>
      <c r="V424" s="944"/>
      <c r="W424" s="944"/>
      <c r="X424" s="944"/>
      <c r="Y424" s="944"/>
      <c r="Z424" s="944"/>
      <c r="AA424" s="944"/>
      <c r="AB424" s="944"/>
      <c r="AC424" s="944"/>
      <c r="AD424" s="944"/>
      <c r="AE424" s="944"/>
      <c r="AF424" s="944"/>
      <c r="AG424" s="944"/>
      <c r="AH424" s="944"/>
      <c r="AI424" s="944"/>
      <c r="AJ424" s="163"/>
    </row>
    <row r="425" spans="3:36" ht="16.149999999999999" customHeight="1">
      <c r="C425" s="154"/>
      <c r="D425" s="944"/>
      <c r="E425" s="944"/>
      <c r="F425" s="944"/>
      <c r="G425" s="944"/>
      <c r="H425" s="944"/>
      <c r="I425" s="944"/>
      <c r="J425" s="944"/>
      <c r="K425" s="944"/>
      <c r="L425" s="944"/>
      <c r="M425" s="944"/>
      <c r="N425" s="944"/>
      <c r="O425" s="944"/>
      <c r="P425" s="944"/>
      <c r="Q425" s="944"/>
      <c r="R425" s="944"/>
      <c r="S425" s="944"/>
      <c r="T425" s="944"/>
      <c r="U425" s="944"/>
      <c r="V425" s="944"/>
      <c r="W425" s="944"/>
      <c r="X425" s="944"/>
      <c r="Y425" s="944"/>
      <c r="Z425" s="944"/>
      <c r="AA425" s="944"/>
      <c r="AB425" s="944"/>
      <c r="AC425" s="944"/>
      <c r="AD425" s="944"/>
      <c r="AE425" s="944"/>
      <c r="AF425" s="944"/>
      <c r="AG425" s="944"/>
      <c r="AH425" s="944"/>
      <c r="AI425" s="944"/>
      <c r="AJ425" s="163"/>
    </row>
    <row r="426" spans="3:36" ht="16.149999999999999" customHeight="1">
      <c r="C426" s="154"/>
      <c r="D426" s="944"/>
      <c r="E426" s="944"/>
      <c r="F426" s="944"/>
      <c r="G426" s="944"/>
      <c r="H426" s="944"/>
      <c r="I426" s="944"/>
      <c r="J426" s="944"/>
      <c r="K426" s="944"/>
      <c r="L426" s="944"/>
      <c r="M426" s="944"/>
      <c r="N426" s="944"/>
      <c r="O426" s="944"/>
      <c r="P426" s="944"/>
      <c r="Q426" s="944"/>
      <c r="R426" s="944"/>
      <c r="S426" s="944"/>
      <c r="T426" s="944"/>
      <c r="U426" s="944"/>
      <c r="V426" s="944"/>
      <c r="W426" s="944"/>
      <c r="X426" s="944"/>
      <c r="Y426" s="944"/>
      <c r="Z426" s="944"/>
      <c r="AA426" s="944"/>
      <c r="AB426" s="944"/>
      <c r="AC426" s="944"/>
      <c r="AD426" s="944"/>
      <c r="AE426" s="944"/>
      <c r="AF426" s="944"/>
      <c r="AG426" s="944"/>
      <c r="AH426" s="944"/>
      <c r="AI426" s="944"/>
      <c r="AJ426" s="163"/>
    </row>
    <row r="427" spans="3:36" ht="16.149999999999999" customHeight="1">
      <c r="C427" s="154"/>
      <c r="D427" s="944"/>
      <c r="E427" s="944"/>
      <c r="F427" s="944"/>
      <c r="G427" s="944"/>
      <c r="H427" s="944"/>
      <c r="I427" s="944"/>
      <c r="J427" s="944"/>
      <c r="K427" s="944"/>
      <c r="L427" s="944"/>
      <c r="M427" s="944"/>
      <c r="N427" s="944"/>
      <c r="O427" s="944"/>
      <c r="P427" s="944"/>
      <c r="Q427" s="944"/>
      <c r="R427" s="944"/>
      <c r="S427" s="944"/>
      <c r="T427" s="944"/>
      <c r="U427" s="944"/>
      <c r="V427" s="944"/>
      <c r="W427" s="944"/>
      <c r="X427" s="944"/>
      <c r="Y427" s="944"/>
      <c r="Z427" s="944"/>
      <c r="AA427" s="944"/>
      <c r="AB427" s="944"/>
      <c r="AC427" s="944"/>
      <c r="AD427" s="944"/>
      <c r="AE427" s="944"/>
      <c r="AF427" s="944"/>
      <c r="AG427" s="944"/>
      <c r="AH427" s="944"/>
      <c r="AI427" s="944"/>
      <c r="AJ427" s="163"/>
    </row>
    <row r="428" spans="3:36" ht="16.149999999999999" customHeight="1">
      <c r="C428" s="154"/>
      <c r="D428" s="944"/>
      <c r="E428" s="944"/>
      <c r="F428" s="944"/>
      <c r="G428" s="944"/>
      <c r="H428" s="944"/>
      <c r="I428" s="944"/>
      <c r="J428" s="944"/>
      <c r="K428" s="944"/>
      <c r="L428" s="944"/>
      <c r="M428" s="944"/>
      <c r="N428" s="944"/>
      <c r="O428" s="944"/>
      <c r="P428" s="944"/>
      <c r="Q428" s="944"/>
      <c r="R428" s="944"/>
      <c r="S428" s="944"/>
      <c r="T428" s="944"/>
      <c r="U428" s="944"/>
      <c r="V428" s="944"/>
      <c r="W428" s="944"/>
      <c r="X428" s="944"/>
      <c r="Y428" s="944"/>
      <c r="Z428" s="944"/>
      <c r="AA428" s="944"/>
      <c r="AB428" s="944"/>
      <c r="AC428" s="944"/>
      <c r="AD428" s="944"/>
      <c r="AE428" s="944"/>
      <c r="AF428" s="944"/>
      <c r="AG428" s="944"/>
      <c r="AH428" s="944"/>
      <c r="AI428" s="944"/>
      <c r="AJ428" s="163"/>
    </row>
    <row r="429" spans="3:36" ht="16.149999999999999" customHeight="1">
      <c r="C429" s="154"/>
      <c r="D429" s="944"/>
      <c r="E429" s="944"/>
      <c r="F429" s="944"/>
      <c r="G429" s="944"/>
      <c r="H429" s="944"/>
      <c r="I429" s="944"/>
      <c r="J429" s="944"/>
      <c r="K429" s="944"/>
      <c r="L429" s="944"/>
      <c r="M429" s="944"/>
      <c r="N429" s="944"/>
      <c r="O429" s="944"/>
      <c r="P429" s="944"/>
      <c r="Q429" s="944"/>
      <c r="R429" s="944"/>
      <c r="S429" s="944"/>
      <c r="T429" s="944"/>
      <c r="U429" s="944"/>
      <c r="V429" s="944"/>
      <c r="W429" s="944"/>
      <c r="X429" s="944"/>
      <c r="Y429" s="944"/>
      <c r="Z429" s="944"/>
      <c r="AA429" s="944"/>
      <c r="AB429" s="944"/>
      <c r="AC429" s="944"/>
      <c r="AD429" s="944"/>
      <c r="AE429" s="944"/>
      <c r="AF429" s="944"/>
      <c r="AG429" s="944"/>
      <c r="AH429" s="944"/>
      <c r="AI429" s="944"/>
      <c r="AJ429" s="163"/>
    </row>
    <row r="430" spans="3:36" ht="16.149999999999999" customHeight="1">
      <c r="C430" s="154"/>
      <c r="D430" s="944"/>
      <c r="E430" s="944"/>
      <c r="F430" s="944"/>
      <c r="G430" s="944"/>
      <c r="H430" s="944"/>
      <c r="I430" s="944"/>
      <c r="J430" s="944"/>
      <c r="K430" s="944"/>
      <c r="L430" s="944"/>
      <c r="M430" s="944"/>
      <c r="N430" s="944"/>
      <c r="O430" s="944"/>
      <c r="P430" s="944"/>
      <c r="Q430" s="944"/>
      <c r="R430" s="944"/>
      <c r="S430" s="944"/>
      <c r="T430" s="944"/>
      <c r="U430" s="944"/>
      <c r="V430" s="944"/>
      <c r="W430" s="944"/>
      <c r="X430" s="944"/>
      <c r="Y430" s="944"/>
      <c r="Z430" s="944"/>
      <c r="AA430" s="944"/>
      <c r="AB430" s="944"/>
      <c r="AC430" s="944"/>
      <c r="AD430" s="944"/>
      <c r="AE430" s="944"/>
      <c r="AF430" s="944"/>
      <c r="AG430" s="944"/>
      <c r="AH430" s="944"/>
      <c r="AI430" s="944"/>
      <c r="AJ430" s="163"/>
    </row>
    <row r="431" spans="3:36" ht="16.149999999999999" customHeight="1">
      <c r="C431" s="154"/>
      <c r="D431" s="944"/>
      <c r="E431" s="944"/>
      <c r="F431" s="944"/>
      <c r="G431" s="944"/>
      <c r="H431" s="944"/>
      <c r="I431" s="944"/>
      <c r="J431" s="944"/>
      <c r="K431" s="944"/>
      <c r="L431" s="944"/>
      <c r="M431" s="944"/>
      <c r="N431" s="944"/>
      <c r="O431" s="944"/>
      <c r="P431" s="944"/>
      <c r="Q431" s="944"/>
      <c r="R431" s="944"/>
      <c r="S431" s="944"/>
      <c r="T431" s="944"/>
      <c r="U431" s="944"/>
      <c r="V431" s="944"/>
      <c r="W431" s="944"/>
      <c r="X431" s="944"/>
      <c r="Y431" s="944"/>
      <c r="Z431" s="944"/>
      <c r="AA431" s="944"/>
      <c r="AB431" s="944"/>
      <c r="AC431" s="944"/>
      <c r="AD431" s="944"/>
      <c r="AE431" s="944"/>
      <c r="AF431" s="944"/>
      <c r="AG431" s="944"/>
      <c r="AH431" s="944"/>
      <c r="AI431" s="944"/>
      <c r="AJ431" s="163"/>
    </row>
    <row r="432" spans="3:36" ht="16.149999999999999" customHeight="1">
      <c r="C432" s="154"/>
      <c r="D432" s="944"/>
      <c r="E432" s="944"/>
      <c r="F432" s="944"/>
      <c r="G432" s="944"/>
      <c r="H432" s="944"/>
      <c r="I432" s="944"/>
      <c r="J432" s="944"/>
      <c r="K432" s="944"/>
      <c r="L432" s="944"/>
      <c r="M432" s="944"/>
      <c r="N432" s="944"/>
      <c r="O432" s="944"/>
      <c r="P432" s="944"/>
      <c r="Q432" s="944"/>
      <c r="R432" s="944"/>
      <c r="S432" s="944"/>
      <c r="T432" s="944"/>
      <c r="U432" s="944"/>
      <c r="V432" s="944"/>
      <c r="W432" s="944"/>
      <c r="X432" s="944"/>
      <c r="Y432" s="944"/>
      <c r="Z432" s="944"/>
      <c r="AA432" s="944"/>
      <c r="AB432" s="944"/>
      <c r="AC432" s="944"/>
      <c r="AD432" s="944"/>
      <c r="AE432" s="944"/>
      <c r="AF432" s="944"/>
      <c r="AG432" s="944"/>
      <c r="AH432" s="944"/>
      <c r="AI432" s="944"/>
      <c r="AJ432" s="163"/>
    </row>
    <row r="433" spans="3:36" ht="16.149999999999999" customHeight="1">
      <c r="C433" s="154"/>
      <c r="D433" s="944"/>
      <c r="E433" s="944"/>
      <c r="F433" s="944"/>
      <c r="G433" s="944"/>
      <c r="H433" s="944"/>
      <c r="I433" s="944"/>
      <c r="J433" s="944"/>
      <c r="K433" s="944"/>
      <c r="L433" s="944"/>
      <c r="M433" s="944"/>
      <c r="N433" s="944"/>
      <c r="O433" s="944"/>
      <c r="P433" s="944"/>
      <c r="Q433" s="944"/>
      <c r="R433" s="944"/>
      <c r="S433" s="944"/>
      <c r="T433" s="944"/>
      <c r="U433" s="944"/>
      <c r="V433" s="944"/>
      <c r="W433" s="944"/>
      <c r="X433" s="944"/>
      <c r="Y433" s="944"/>
      <c r="Z433" s="944"/>
      <c r="AA433" s="944"/>
      <c r="AB433" s="944"/>
      <c r="AC433" s="944"/>
      <c r="AD433" s="944"/>
      <c r="AE433" s="944"/>
      <c r="AF433" s="944"/>
      <c r="AG433" s="944"/>
      <c r="AH433" s="944"/>
      <c r="AI433" s="944"/>
      <c r="AJ433" s="163"/>
    </row>
    <row r="434" spans="3:36" ht="12" customHeight="1">
      <c r="C434" s="155"/>
      <c r="D434" s="205"/>
      <c r="E434" s="205"/>
      <c r="F434" s="205"/>
      <c r="G434" s="205"/>
      <c r="H434" s="205"/>
      <c r="I434" s="205"/>
      <c r="J434" s="205"/>
      <c r="K434" s="205"/>
      <c r="L434" s="205"/>
      <c r="M434" s="205"/>
      <c r="N434" s="205"/>
      <c r="O434" s="205"/>
      <c r="P434" s="205"/>
      <c r="Q434" s="205"/>
      <c r="R434" s="205"/>
      <c r="S434" s="205"/>
      <c r="T434" s="205"/>
      <c r="U434" s="205"/>
      <c r="V434" s="205"/>
      <c r="W434" s="205"/>
      <c r="X434" s="205"/>
      <c r="Y434" s="205"/>
      <c r="Z434" s="205"/>
      <c r="AA434" s="205"/>
      <c r="AB434" s="205"/>
      <c r="AC434" s="205"/>
      <c r="AD434" s="205"/>
      <c r="AE434" s="205"/>
      <c r="AF434" s="205"/>
      <c r="AG434" s="205"/>
      <c r="AH434" s="205"/>
      <c r="AI434" s="205"/>
      <c r="AJ434" s="164"/>
    </row>
    <row r="436" spans="3:36" ht="16.149999999999999" customHeight="1"/>
  </sheetData>
  <sheetProtection sheet="1" selectLockedCells="1"/>
  <mergeCells count="323">
    <mergeCell ref="A1:AL1"/>
    <mergeCell ref="AM1:BA1"/>
    <mergeCell ref="AG2:AL2"/>
    <mergeCell ref="W7:AB7"/>
    <mergeCell ref="AC7:AK7"/>
    <mergeCell ref="C22:N22"/>
    <mergeCell ref="I25:M25"/>
    <mergeCell ref="U28:AG28"/>
    <mergeCell ref="U31:AJ31"/>
    <mergeCell ref="A17:AL19"/>
    <mergeCell ref="U32:AJ32"/>
    <mergeCell ref="U33:AJ33"/>
    <mergeCell ref="U35:AI35"/>
    <mergeCell ref="L48:AJ48"/>
    <mergeCell ref="L49:AJ49"/>
    <mergeCell ref="M50:AJ50"/>
    <mergeCell ref="N51:AJ51"/>
    <mergeCell ref="L53:N53"/>
    <mergeCell ref="O53:Y53"/>
    <mergeCell ref="V36:AI37"/>
    <mergeCell ref="L46:AJ47"/>
    <mergeCell ref="L44:AJ44"/>
    <mergeCell ref="L45:AJ45"/>
    <mergeCell ref="R90:AA90"/>
    <mergeCell ref="B95:R95"/>
    <mergeCell ref="S95:W95"/>
    <mergeCell ref="X95:Z95"/>
    <mergeCell ref="AA95:AD95"/>
    <mergeCell ref="AE95:AL95"/>
    <mergeCell ref="U76:AC77"/>
    <mergeCell ref="U72:AC73"/>
    <mergeCell ref="U70:AC71"/>
    <mergeCell ref="U82:AC83"/>
    <mergeCell ref="T70:T71"/>
    <mergeCell ref="T72:T73"/>
    <mergeCell ref="T74:T75"/>
    <mergeCell ref="T76:T77"/>
    <mergeCell ref="AF119:AJ120"/>
    <mergeCell ref="AF121:AJ122"/>
    <mergeCell ref="AF123:AJ124"/>
    <mergeCell ref="O121:W122"/>
    <mergeCell ref="AE163:AJ165"/>
    <mergeCell ref="AE158:AJ162"/>
    <mergeCell ref="B152:J154"/>
    <mergeCell ref="AE155:AJ157"/>
    <mergeCell ref="AB100:AD103"/>
    <mergeCell ref="B102:R103"/>
    <mergeCell ref="S100:S103"/>
    <mergeCell ref="B171:B178"/>
    <mergeCell ref="W159:Z162"/>
    <mergeCell ref="AA159:AD162"/>
    <mergeCell ref="C163:F170"/>
    <mergeCell ref="C171:F178"/>
    <mergeCell ref="G174:J178"/>
    <mergeCell ref="K174:N178"/>
    <mergeCell ref="G158:J162"/>
    <mergeCell ref="K158:N162"/>
    <mergeCell ref="I272:AJ272"/>
    <mergeCell ref="S306:AJ306"/>
    <mergeCell ref="AG342:AL342"/>
    <mergeCell ref="X123:AC124"/>
    <mergeCell ref="X111:AC112"/>
    <mergeCell ref="X125:AC126"/>
    <mergeCell ref="P117:W118"/>
    <mergeCell ref="P113:W114"/>
    <mergeCell ref="O125:W126"/>
    <mergeCell ref="O167:R170"/>
    <mergeCell ref="S167:V170"/>
    <mergeCell ref="W167:Z170"/>
    <mergeCell ref="AA167:AD170"/>
    <mergeCell ref="O175:R178"/>
    <mergeCell ref="S175:V178"/>
    <mergeCell ref="W175:Z178"/>
    <mergeCell ref="AA175:AD178"/>
    <mergeCell ref="G195:J197"/>
    <mergeCell ref="AF125:AJ126"/>
    <mergeCell ref="X117:AC118"/>
    <mergeCell ref="O159:R162"/>
    <mergeCell ref="S159:V162"/>
    <mergeCell ref="G166:J170"/>
    <mergeCell ref="K166:N170"/>
    <mergeCell ref="B203:B210"/>
    <mergeCell ref="O113:O114"/>
    <mergeCell ref="O115:O116"/>
    <mergeCell ref="O117:O118"/>
    <mergeCell ref="O119:O120"/>
    <mergeCell ref="O123:O124"/>
    <mergeCell ref="T104:AA104"/>
    <mergeCell ref="P112:W112"/>
    <mergeCell ref="B135:AJ135"/>
    <mergeCell ref="AG148:AL148"/>
    <mergeCell ref="AF115:AJ116"/>
    <mergeCell ref="X115:AC116"/>
    <mergeCell ref="P115:W116"/>
    <mergeCell ref="AF113:AJ114"/>
    <mergeCell ref="X113:AC114"/>
    <mergeCell ref="AF117:AJ118"/>
    <mergeCell ref="X119:AC120"/>
    <mergeCell ref="X121:AC122"/>
    <mergeCell ref="AE166:AJ170"/>
    <mergeCell ref="AE171:AJ173"/>
    <mergeCell ref="AG106:AL106"/>
    <mergeCell ref="B110:W110"/>
    <mergeCell ref="X110:Z110"/>
    <mergeCell ref="AA110:AB110"/>
    <mergeCell ref="D44:K45"/>
    <mergeCell ref="AE96:AL97"/>
    <mergeCell ref="AF111:AJ112"/>
    <mergeCell ref="B96:R97"/>
    <mergeCell ref="T96:AA97"/>
    <mergeCell ref="AB96:AD97"/>
    <mergeCell ref="T86:AC87"/>
    <mergeCell ref="U68:AC69"/>
    <mergeCell ref="D72:S73"/>
    <mergeCell ref="B84:S85"/>
    <mergeCell ref="B72:C73"/>
    <mergeCell ref="D74:S75"/>
    <mergeCell ref="B86:S87"/>
    <mergeCell ref="B74:C75"/>
    <mergeCell ref="U78:AC79"/>
    <mergeCell ref="T78:T79"/>
    <mergeCell ref="T80:T81"/>
    <mergeCell ref="T82:T83"/>
    <mergeCell ref="T84:T85"/>
    <mergeCell ref="D70:S71"/>
    <mergeCell ref="B82:S83"/>
    <mergeCell ref="AC110:AE110"/>
    <mergeCell ref="AF110:AL110"/>
    <mergeCell ref="L58:AJ58"/>
    <mergeCell ref="D48:K53"/>
    <mergeCell ref="D46:K47"/>
    <mergeCell ref="S96:S97"/>
    <mergeCell ref="S98:S99"/>
    <mergeCell ref="X127:AC128"/>
    <mergeCell ref="P119:W120"/>
    <mergeCell ref="G155:J157"/>
    <mergeCell ref="K155:N157"/>
    <mergeCell ref="O155:R157"/>
    <mergeCell ref="S155:V157"/>
    <mergeCell ref="W155:Z157"/>
    <mergeCell ref="AA155:AD157"/>
    <mergeCell ref="K152:L154"/>
    <mergeCell ref="M152:N154"/>
    <mergeCell ref="O152:P154"/>
    <mergeCell ref="Q152:R154"/>
    <mergeCell ref="S152:T154"/>
    <mergeCell ref="U152:V154"/>
    <mergeCell ref="W152:X154"/>
    <mergeCell ref="Y152:Z154"/>
    <mergeCell ref="AA152:AB154"/>
    <mergeCell ref="AC152:AD154"/>
    <mergeCell ref="O127:W128"/>
    <mergeCell ref="B155:F162"/>
    <mergeCell ref="D54:K55"/>
    <mergeCell ref="L54:AJ55"/>
    <mergeCell ref="B70:C71"/>
    <mergeCell ref="U84:AC85"/>
    <mergeCell ref="B80:C81"/>
    <mergeCell ref="B68:S69"/>
    <mergeCell ref="B66:S67"/>
    <mergeCell ref="T66:AC67"/>
    <mergeCell ref="D56:K57"/>
    <mergeCell ref="D80:S81"/>
    <mergeCell ref="D76:S77"/>
    <mergeCell ref="B76:C77"/>
    <mergeCell ref="U74:AC75"/>
    <mergeCell ref="L59:AJ59"/>
    <mergeCell ref="L60:AJ60"/>
    <mergeCell ref="AG62:AL62"/>
    <mergeCell ref="B78:S78"/>
    <mergeCell ref="B79:S79"/>
    <mergeCell ref="T68:T69"/>
    <mergeCell ref="AA183:AD186"/>
    <mergeCell ref="O183:R186"/>
    <mergeCell ref="L56:AJ57"/>
    <mergeCell ref="D58:K60"/>
    <mergeCell ref="U80:AC81"/>
    <mergeCell ref="C136:AI146"/>
    <mergeCell ref="B117:D120"/>
    <mergeCell ref="AE98:AL99"/>
    <mergeCell ref="B98:R99"/>
    <mergeCell ref="T98:AA99"/>
    <mergeCell ref="AB98:AD99"/>
    <mergeCell ref="T88:AC89"/>
    <mergeCell ref="B88:S89"/>
    <mergeCell ref="AE100:AL103"/>
    <mergeCell ref="AF127:AJ128"/>
    <mergeCell ref="AE152:AJ154"/>
    <mergeCell ref="T100:AA103"/>
    <mergeCell ref="B100:R100"/>
    <mergeCell ref="B101:R101"/>
    <mergeCell ref="AE174:AJ178"/>
    <mergeCell ref="AE179:AJ181"/>
    <mergeCell ref="P123:W124"/>
    <mergeCell ref="B179:B186"/>
    <mergeCell ref="B163:B170"/>
    <mergeCell ref="AE211:AJ213"/>
    <mergeCell ref="G211:J213"/>
    <mergeCell ref="K211:N213"/>
    <mergeCell ref="O211:R213"/>
    <mergeCell ref="S211:V213"/>
    <mergeCell ref="W211:Z213"/>
    <mergeCell ref="AA211:AD213"/>
    <mergeCell ref="G203:J205"/>
    <mergeCell ref="K203:N205"/>
    <mergeCell ref="O203:R205"/>
    <mergeCell ref="S203:V205"/>
    <mergeCell ref="W203:Z205"/>
    <mergeCell ref="AA203:AD205"/>
    <mergeCell ref="AE206:AJ210"/>
    <mergeCell ref="O207:R210"/>
    <mergeCell ref="S207:V210"/>
    <mergeCell ref="W207:Z210"/>
    <mergeCell ref="AA207:AD210"/>
    <mergeCell ref="G206:J210"/>
    <mergeCell ref="K206:N210"/>
    <mergeCell ref="AE203:AJ205"/>
    <mergeCell ref="C203:F210"/>
    <mergeCell ref="G187:J189"/>
    <mergeCell ref="K187:N189"/>
    <mergeCell ref="O187:R189"/>
    <mergeCell ref="S187:V189"/>
    <mergeCell ref="W187:Z189"/>
    <mergeCell ref="AA187:AD189"/>
    <mergeCell ref="G214:J218"/>
    <mergeCell ref="K214:N218"/>
    <mergeCell ref="B211:F218"/>
    <mergeCell ref="G198:J202"/>
    <mergeCell ref="K198:N202"/>
    <mergeCell ref="G190:J194"/>
    <mergeCell ref="K190:N194"/>
    <mergeCell ref="O191:R194"/>
    <mergeCell ref="S191:V194"/>
    <mergeCell ref="W191:Z194"/>
    <mergeCell ref="AA191:AD194"/>
    <mergeCell ref="K195:N197"/>
    <mergeCell ref="O195:R197"/>
    <mergeCell ref="S195:V197"/>
    <mergeCell ref="W195:Z197"/>
    <mergeCell ref="AA195:AD197"/>
    <mergeCell ref="B187:B194"/>
    <mergeCell ref="C187:F194"/>
    <mergeCell ref="B195:F202"/>
    <mergeCell ref="AE187:AJ189"/>
    <mergeCell ref="AE190:AJ194"/>
    <mergeCell ref="AE198:AJ202"/>
    <mergeCell ref="AE195:AJ197"/>
    <mergeCell ref="O199:R202"/>
    <mergeCell ref="S199:V202"/>
    <mergeCell ref="W199:Z202"/>
    <mergeCell ref="AA199:AD202"/>
    <mergeCell ref="AE182:AJ186"/>
    <mergeCell ref="G163:J165"/>
    <mergeCell ref="K163:N165"/>
    <mergeCell ref="O163:R165"/>
    <mergeCell ref="S163:V165"/>
    <mergeCell ref="W163:Z165"/>
    <mergeCell ref="AA163:AD165"/>
    <mergeCell ref="G182:J186"/>
    <mergeCell ref="C179:F186"/>
    <mergeCell ref="K182:N186"/>
    <mergeCell ref="G171:J173"/>
    <mergeCell ref="K171:N173"/>
    <mergeCell ref="O171:R173"/>
    <mergeCell ref="S171:V173"/>
    <mergeCell ref="W171:Z173"/>
    <mergeCell ref="AA171:AD173"/>
    <mergeCell ref="G179:J181"/>
    <mergeCell ref="K179:N181"/>
    <mergeCell ref="O179:R181"/>
    <mergeCell ref="S179:V181"/>
    <mergeCell ref="W179:Z181"/>
    <mergeCell ref="AA179:AD181"/>
    <mergeCell ref="S183:V186"/>
    <mergeCell ref="W183:Z186"/>
    <mergeCell ref="C414:AJ415"/>
    <mergeCell ref="D417:AI433"/>
    <mergeCell ref="J367:AI374"/>
    <mergeCell ref="J378:AI385"/>
    <mergeCell ref="J389:AI396"/>
    <mergeCell ref="J400:AI407"/>
    <mergeCell ref="D234:AI249"/>
    <mergeCell ref="D251:AI266"/>
    <mergeCell ref="C273:H284"/>
    <mergeCell ref="C365:H375"/>
    <mergeCell ref="C345:H364"/>
    <mergeCell ref="J356:AI363"/>
    <mergeCell ref="C285:H340"/>
    <mergeCell ref="I320:O340"/>
    <mergeCell ref="I298:O319"/>
    <mergeCell ref="S299:AI300"/>
    <mergeCell ref="I285:O297"/>
    <mergeCell ref="Q290:AI296"/>
    <mergeCell ref="Q333:AI339"/>
    <mergeCell ref="Q312:AI318"/>
    <mergeCell ref="J275:AH283"/>
    <mergeCell ref="AG410:AL410"/>
    <mergeCell ref="AG268:AL268"/>
    <mergeCell ref="C272:H272"/>
    <mergeCell ref="AE214:AJ218"/>
    <mergeCell ref="O215:R218"/>
    <mergeCell ref="S215:V218"/>
    <mergeCell ref="W215:Z218"/>
    <mergeCell ref="AA215:AD218"/>
    <mergeCell ref="B219:F226"/>
    <mergeCell ref="C398:H408"/>
    <mergeCell ref="C376:H386"/>
    <mergeCell ref="C387:H397"/>
    <mergeCell ref="G222:J226"/>
    <mergeCell ref="K222:N226"/>
    <mergeCell ref="AE222:AJ226"/>
    <mergeCell ref="O223:R226"/>
    <mergeCell ref="S223:V226"/>
    <mergeCell ref="W223:Z226"/>
    <mergeCell ref="AA223:AD226"/>
    <mergeCell ref="AE219:AJ221"/>
    <mergeCell ref="G219:J221"/>
    <mergeCell ref="K219:N221"/>
    <mergeCell ref="O219:R221"/>
    <mergeCell ref="S219:V221"/>
    <mergeCell ref="W219:Z221"/>
    <mergeCell ref="AA219:AD221"/>
    <mergeCell ref="AG228:AL228"/>
  </mergeCells>
  <phoneticPr fontId="40"/>
  <conditionalFormatting sqref="U28:AG28">
    <cfRule type="cellIs" dxfId="15" priority="1" stopIfTrue="1" operator="between">
      <formula>43586</formula>
      <formula>43830</formula>
    </cfRule>
  </conditionalFormatting>
  <conditionalFormatting sqref="J352 Q302 Q286 Q299:Q300 Q304 Q306 Q308 Q321 Q323 Q325 Q327 Q329 J346 J348 J350">
    <cfRule type="expression" dxfId="14" priority="2" stopIfTrue="1">
      <formula>LEN(TRIM(J286))&gt;0</formula>
    </cfRule>
  </conditionalFormatting>
  <printOptions horizontalCentered="1"/>
  <pageMargins left="0.39305555555555599" right="0.39305555555555599" top="0.39305555555555599" bottom="0.59027777777777801" header="0.196527777777778" footer="0.39305555555555599"/>
  <pageSetup paperSize="9" scale="82" fitToHeight="8" orientation="portrait" r:id="rId1"/>
  <headerFooter alignWithMargins="0">
    <oddFooter>&amp;C&amp;P</oddFooter>
  </headerFooter>
  <rowBreaks count="7" manualBreakCount="7">
    <brk id="61" max="37" man="1"/>
    <brk id="105" max="37" man="1"/>
    <brk id="147" max="37" man="1"/>
    <brk id="227" max="37" man="1"/>
    <brk id="267" max="37" man="1"/>
    <brk id="341" max="37" man="1"/>
    <brk id="409" max="3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2"/>
  <sheetViews>
    <sheetView showGridLines="0" view="pageBreakPreview" zoomScaleNormal="100" zoomScaleSheetLayoutView="100" workbookViewId="0">
      <selection activeCell="M32" sqref="M32:S32"/>
    </sheetView>
  </sheetViews>
  <sheetFormatPr defaultColWidth="4.625" defaultRowHeight="19.5" customHeight="1"/>
  <cols>
    <col min="1" max="16384" width="4.625" style="319"/>
  </cols>
  <sheetData>
    <row r="1" spans="1:19" ht="12" customHeight="1">
      <c r="A1" s="318"/>
      <c r="B1" s="318"/>
      <c r="C1" s="318"/>
      <c r="D1" s="318"/>
      <c r="E1" s="318"/>
      <c r="F1" s="318"/>
      <c r="G1" s="318"/>
      <c r="H1" s="318"/>
      <c r="I1" s="318"/>
      <c r="J1" s="318"/>
      <c r="K1" s="318"/>
      <c r="L1" s="318"/>
      <c r="M1" s="318"/>
      <c r="N1" s="318"/>
      <c r="O1" s="318"/>
      <c r="P1" s="318"/>
      <c r="Q1" s="318"/>
      <c r="R1" s="318"/>
      <c r="S1" s="318"/>
    </row>
    <row r="2" spans="1:19" ht="30" customHeight="1">
      <c r="A2" s="1271" t="s">
        <v>238</v>
      </c>
      <c r="B2" s="1271"/>
      <c r="C2" s="1271"/>
      <c r="D2" s="1271"/>
      <c r="E2" s="1271"/>
      <c r="F2" s="1271"/>
      <c r="G2" s="1271"/>
      <c r="H2" s="1271"/>
      <c r="I2" s="1271"/>
      <c r="J2" s="1271"/>
      <c r="K2" s="1271"/>
      <c r="L2" s="1271"/>
      <c r="M2" s="1271"/>
      <c r="N2" s="1271"/>
      <c r="O2" s="1271"/>
      <c r="P2" s="1271"/>
      <c r="Q2" s="1271"/>
      <c r="R2" s="1271"/>
      <c r="S2" s="1271"/>
    </row>
    <row r="3" spans="1:19" ht="19.5" customHeight="1">
      <c r="A3" s="318"/>
      <c r="B3" s="318"/>
      <c r="C3" s="318"/>
      <c r="D3" s="318"/>
      <c r="E3" s="318"/>
      <c r="F3" s="318"/>
      <c r="G3" s="318"/>
      <c r="H3" s="318"/>
      <c r="I3" s="318"/>
      <c r="J3" s="318"/>
      <c r="K3" s="318"/>
      <c r="L3" s="318"/>
      <c r="M3" s="318"/>
      <c r="N3" s="318"/>
      <c r="O3" s="318"/>
      <c r="P3" s="318"/>
      <c r="Q3" s="318"/>
      <c r="R3" s="318"/>
      <c r="S3" s="318"/>
    </row>
    <row r="4" spans="1:19" ht="19.5" customHeight="1">
      <c r="A4" s="320" t="s">
        <v>2</v>
      </c>
      <c r="B4" s="1273" t="s">
        <v>239</v>
      </c>
      <c r="C4" s="1273"/>
      <c r="D4" s="1273"/>
      <c r="E4" s="1273"/>
      <c r="F4" s="1273"/>
      <c r="G4" s="1273"/>
      <c r="H4" s="1273"/>
      <c r="I4" s="1273"/>
      <c r="J4" s="1273"/>
      <c r="K4" s="1273"/>
      <c r="L4" s="1273"/>
      <c r="M4" s="1273"/>
      <c r="N4" s="1273"/>
      <c r="O4" s="1273"/>
      <c r="P4" s="1273"/>
      <c r="Q4" s="1273"/>
      <c r="R4" s="1273"/>
      <c r="S4" s="1273"/>
    </row>
    <row r="5" spans="1:19" ht="19.5" customHeight="1">
      <c r="A5" s="318"/>
      <c r="B5" s="1273"/>
      <c r="C5" s="1273"/>
      <c r="D5" s="1273"/>
      <c r="E5" s="1273"/>
      <c r="F5" s="1273"/>
      <c r="G5" s="1273"/>
      <c r="H5" s="1273"/>
      <c r="I5" s="1273"/>
      <c r="J5" s="1273"/>
      <c r="K5" s="1273"/>
      <c r="L5" s="1273"/>
      <c r="M5" s="1273"/>
      <c r="N5" s="1273"/>
      <c r="O5" s="1273"/>
      <c r="P5" s="1273"/>
      <c r="Q5" s="1273"/>
      <c r="R5" s="1273"/>
      <c r="S5" s="1273"/>
    </row>
    <row r="6" spans="1:19" ht="19.5" customHeight="1">
      <c r="A6" s="318"/>
      <c r="B6" s="1273"/>
      <c r="C6" s="1273"/>
      <c r="D6" s="1273"/>
      <c r="E6" s="1273"/>
      <c r="F6" s="1273"/>
      <c r="G6" s="1273"/>
      <c r="H6" s="1273"/>
      <c r="I6" s="1273"/>
      <c r="J6" s="1273"/>
      <c r="K6" s="1273"/>
      <c r="L6" s="1273"/>
      <c r="M6" s="1273"/>
      <c r="N6" s="1273"/>
      <c r="O6" s="1273"/>
      <c r="P6" s="1273"/>
      <c r="Q6" s="1273"/>
      <c r="R6" s="1273"/>
      <c r="S6" s="1273"/>
    </row>
    <row r="7" spans="1:19" ht="19.5" customHeight="1">
      <c r="A7" s="318"/>
      <c r="B7" s="1273"/>
      <c r="C7" s="1273"/>
      <c r="D7" s="1273"/>
      <c r="E7" s="1273"/>
      <c r="F7" s="1273"/>
      <c r="G7" s="1273"/>
      <c r="H7" s="1273"/>
      <c r="I7" s="1273"/>
      <c r="J7" s="1273"/>
      <c r="K7" s="1273"/>
      <c r="L7" s="1273"/>
      <c r="M7" s="1273"/>
      <c r="N7" s="1273"/>
      <c r="O7" s="1273"/>
      <c r="P7" s="1273"/>
      <c r="Q7" s="1273"/>
      <c r="R7" s="1273"/>
      <c r="S7" s="1273"/>
    </row>
    <row r="8" spans="1:19" ht="19.5" customHeight="1">
      <c r="A8" s="318"/>
      <c r="B8" s="1273"/>
      <c r="C8" s="1273"/>
      <c r="D8" s="1273"/>
      <c r="E8" s="1273"/>
      <c r="F8" s="1273"/>
      <c r="G8" s="1273"/>
      <c r="H8" s="1273"/>
      <c r="I8" s="1273"/>
      <c r="J8" s="1273"/>
      <c r="K8" s="1273"/>
      <c r="L8" s="1273"/>
      <c r="M8" s="1273"/>
      <c r="N8" s="1273"/>
      <c r="O8" s="1273"/>
      <c r="P8" s="1273"/>
      <c r="Q8" s="1273"/>
      <c r="R8" s="1273"/>
      <c r="S8" s="1273"/>
    </row>
    <row r="9" spans="1:19" ht="19.5" customHeight="1">
      <c r="A9" s="318"/>
      <c r="B9" s="318"/>
      <c r="C9" s="318"/>
      <c r="D9" s="318"/>
      <c r="E9" s="318"/>
      <c r="F9" s="318"/>
      <c r="G9" s="318"/>
      <c r="H9" s="318"/>
      <c r="I9" s="318"/>
      <c r="J9" s="318"/>
      <c r="K9" s="318"/>
      <c r="L9" s="318"/>
      <c r="M9" s="1272" t="s">
        <v>240</v>
      </c>
      <c r="N9" s="1272"/>
      <c r="O9" s="1272"/>
      <c r="P9" s="1272"/>
      <c r="Q9" s="1272"/>
      <c r="R9" s="1272"/>
      <c r="S9" s="1272"/>
    </row>
    <row r="10" spans="1:19" s="324" customFormat="1" ht="19.5" customHeight="1">
      <c r="A10" s="321"/>
      <c r="B10" s="322" t="s">
        <v>241</v>
      </c>
      <c r="C10" s="322"/>
      <c r="D10" s="322"/>
      <c r="E10" s="322"/>
      <c r="F10" s="322"/>
      <c r="G10" s="322"/>
      <c r="H10" s="322"/>
      <c r="I10" s="322"/>
      <c r="J10" s="322"/>
      <c r="K10" s="323"/>
      <c r="L10" s="323"/>
      <c r="M10" s="323"/>
      <c r="N10" s="323"/>
      <c r="O10" s="323"/>
      <c r="P10" s="323"/>
      <c r="Q10" s="323"/>
      <c r="R10" s="323"/>
      <c r="S10" s="321"/>
    </row>
    <row r="11" spans="1:19" ht="19.5" customHeight="1">
      <c r="A11" s="318"/>
      <c r="B11" s="1274" t="s">
        <v>242</v>
      </c>
      <c r="C11" s="1274"/>
      <c r="D11" s="1274"/>
      <c r="E11" s="1274"/>
      <c r="F11" s="1274"/>
      <c r="G11" s="1274"/>
      <c r="H11" s="1274"/>
      <c r="I11" s="1274"/>
      <c r="J11" s="1274"/>
      <c r="K11" s="1274"/>
      <c r="L11" s="1274"/>
      <c r="M11" s="1274"/>
      <c r="N11" s="1274"/>
      <c r="O11" s="1274"/>
      <c r="P11" s="1274"/>
      <c r="Q11" s="1274"/>
      <c r="R11" s="1274"/>
      <c r="S11" s="325"/>
    </row>
    <row r="12" spans="1:19" ht="19.5" customHeight="1">
      <c r="A12" s="318"/>
      <c r="B12" s="1274"/>
      <c r="C12" s="1274"/>
      <c r="D12" s="1274"/>
      <c r="E12" s="1274"/>
      <c r="F12" s="1274"/>
      <c r="G12" s="1274"/>
      <c r="H12" s="1274"/>
      <c r="I12" s="1274"/>
      <c r="J12" s="1274"/>
      <c r="K12" s="1274"/>
      <c r="L12" s="1274"/>
      <c r="M12" s="1274"/>
      <c r="N12" s="1274"/>
      <c r="O12" s="1274"/>
      <c r="P12" s="1274"/>
      <c r="Q12" s="1274"/>
      <c r="R12" s="1274"/>
      <c r="S12" s="325"/>
    </row>
    <row r="13" spans="1:19" ht="19.5" customHeight="1">
      <c r="A13" s="318"/>
      <c r="B13" s="1274"/>
      <c r="C13" s="1274"/>
      <c r="D13" s="1274"/>
      <c r="E13" s="1274"/>
      <c r="F13" s="1274"/>
      <c r="G13" s="1274"/>
      <c r="H13" s="1274"/>
      <c r="I13" s="1274"/>
      <c r="J13" s="1274"/>
      <c r="K13" s="1274"/>
      <c r="L13" s="1274"/>
      <c r="M13" s="1274"/>
      <c r="N13" s="1274"/>
      <c r="O13" s="1274"/>
      <c r="P13" s="1274"/>
      <c r="Q13" s="1274"/>
      <c r="R13" s="1274"/>
      <c r="S13" s="318"/>
    </row>
    <row r="14" spans="1:19" ht="19.5" customHeight="1">
      <c r="A14" s="318"/>
      <c r="B14" s="326"/>
      <c r="C14" s="326"/>
      <c r="D14" s="326"/>
      <c r="E14" s="326"/>
      <c r="F14" s="326"/>
      <c r="G14" s="326"/>
      <c r="H14" s="326"/>
      <c r="I14" s="326"/>
      <c r="J14" s="326"/>
      <c r="K14" s="326"/>
      <c r="L14" s="326"/>
      <c r="M14" s="326"/>
      <c r="N14" s="326"/>
      <c r="O14" s="326"/>
      <c r="P14" s="326"/>
      <c r="Q14" s="326"/>
      <c r="R14" s="326"/>
      <c r="S14" s="318"/>
    </row>
    <row r="15" spans="1:19" ht="19.5" customHeight="1">
      <c r="A15" s="320" t="s">
        <v>3</v>
      </c>
      <c r="B15" s="1273" t="s">
        <v>243</v>
      </c>
      <c r="C15" s="1273"/>
      <c r="D15" s="1273"/>
      <c r="E15" s="1273"/>
      <c r="F15" s="1273"/>
      <c r="G15" s="1273"/>
      <c r="H15" s="1273"/>
      <c r="I15" s="1273"/>
      <c r="J15" s="1273"/>
      <c r="K15" s="1273"/>
      <c r="L15" s="1273"/>
      <c r="M15" s="1273"/>
      <c r="N15" s="1273"/>
      <c r="O15" s="1273"/>
      <c r="P15" s="1273"/>
      <c r="Q15" s="1273"/>
      <c r="R15" s="1273"/>
      <c r="S15" s="1273"/>
    </row>
    <row r="16" spans="1:19" ht="19.5" customHeight="1">
      <c r="A16" s="318"/>
      <c r="B16" s="1273"/>
      <c r="C16" s="1273"/>
      <c r="D16" s="1273"/>
      <c r="E16" s="1273"/>
      <c r="F16" s="1273"/>
      <c r="G16" s="1273"/>
      <c r="H16" s="1273"/>
      <c r="I16" s="1273"/>
      <c r="J16" s="1273"/>
      <c r="K16" s="1273"/>
      <c r="L16" s="1273"/>
      <c r="M16" s="1273"/>
      <c r="N16" s="1273"/>
      <c r="O16" s="1273"/>
      <c r="P16" s="1273"/>
      <c r="Q16" s="1273"/>
      <c r="R16" s="1273"/>
      <c r="S16" s="1273"/>
    </row>
    <row r="17" spans="1:19" ht="19.5" customHeight="1">
      <c r="A17" s="318"/>
      <c r="B17" s="1273"/>
      <c r="C17" s="1273"/>
      <c r="D17" s="1273"/>
      <c r="E17" s="1273"/>
      <c r="F17" s="1273"/>
      <c r="G17" s="1273"/>
      <c r="H17" s="1273"/>
      <c r="I17" s="1273"/>
      <c r="J17" s="1273"/>
      <c r="K17" s="1273"/>
      <c r="L17" s="1273"/>
      <c r="M17" s="1273"/>
      <c r="N17" s="1273"/>
      <c r="O17" s="1273"/>
      <c r="P17" s="1273"/>
      <c r="Q17" s="1273"/>
      <c r="R17" s="1273"/>
      <c r="S17" s="1273"/>
    </row>
    <row r="18" spans="1:19" ht="19.5" customHeight="1">
      <c r="A18" s="318"/>
      <c r="B18" s="1273"/>
      <c r="C18" s="1273"/>
      <c r="D18" s="1273"/>
      <c r="E18" s="1273"/>
      <c r="F18" s="1273"/>
      <c r="G18" s="1273"/>
      <c r="H18" s="1273"/>
      <c r="I18" s="1273"/>
      <c r="J18" s="1273"/>
      <c r="K18" s="1273"/>
      <c r="L18" s="1273"/>
      <c r="M18" s="1273"/>
      <c r="N18" s="1273"/>
      <c r="O18" s="1273"/>
      <c r="P18" s="1273"/>
      <c r="Q18" s="1273"/>
      <c r="R18" s="1273"/>
      <c r="S18" s="1273"/>
    </row>
    <row r="19" spans="1:19" ht="19.5" customHeight="1">
      <c r="A19" s="318"/>
      <c r="B19" s="318"/>
      <c r="C19" s="318"/>
      <c r="D19" s="318"/>
      <c r="E19" s="318"/>
      <c r="F19" s="318"/>
      <c r="G19" s="318"/>
      <c r="H19" s="318"/>
      <c r="I19" s="318"/>
      <c r="J19" s="318"/>
      <c r="K19" s="318"/>
      <c r="L19" s="318"/>
      <c r="M19" s="1272" t="s">
        <v>240</v>
      </c>
      <c r="N19" s="1272"/>
      <c r="O19" s="1272"/>
      <c r="P19" s="1272"/>
      <c r="Q19" s="1272"/>
      <c r="R19" s="1272"/>
      <c r="S19" s="1272"/>
    </row>
    <row r="20" spans="1:19" ht="19.5" customHeight="1">
      <c r="A20" s="318"/>
      <c r="B20" s="318"/>
      <c r="C20" s="318"/>
      <c r="D20" s="318"/>
      <c r="E20" s="318"/>
      <c r="F20" s="318"/>
      <c r="G20" s="318"/>
      <c r="H20" s="318"/>
      <c r="I20" s="318"/>
      <c r="J20" s="318"/>
      <c r="K20" s="318"/>
      <c r="L20" s="318"/>
      <c r="M20" s="318"/>
      <c r="N20" s="318"/>
      <c r="O20" s="318"/>
      <c r="P20" s="318"/>
      <c r="Q20" s="318"/>
      <c r="R20" s="318"/>
      <c r="S20" s="318"/>
    </row>
    <row r="21" spans="1:19" ht="19.5" customHeight="1">
      <c r="A21" s="320" t="s">
        <v>5</v>
      </c>
      <c r="B21" s="1273" t="s">
        <v>479</v>
      </c>
      <c r="C21" s="1273"/>
      <c r="D21" s="1273"/>
      <c r="E21" s="1273"/>
      <c r="F21" s="1273"/>
      <c r="G21" s="1273"/>
      <c r="H21" s="1273"/>
      <c r="I21" s="1273"/>
      <c r="J21" s="1273"/>
      <c r="K21" s="1273"/>
      <c r="L21" s="1273"/>
      <c r="M21" s="1273"/>
      <c r="N21" s="1273"/>
      <c r="O21" s="1273"/>
      <c r="P21" s="1273"/>
      <c r="Q21" s="1273"/>
      <c r="R21" s="1273"/>
      <c r="S21" s="1273"/>
    </row>
    <row r="22" spans="1:19" ht="19.5" customHeight="1">
      <c r="A22" s="318"/>
      <c r="B22" s="1273"/>
      <c r="C22" s="1273"/>
      <c r="D22" s="1273"/>
      <c r="E22" s="1273"/>
      <c r="F22" s="1273"/>
      <c r="G22" s="1273"/>
      <c r="H22" s="1273"/>
      <c r="I22" s="1273"/>
      <c r="J22" s="1273"/>
      <c r="K22" s="1273"/>
      <c r="L22" s="1273"/>
      <c r="M22" s="1273"/>
      <c r="N22" s="1273"/>
      <c r="O22" s="1273"/>
      <c r="P22" s="1273"/>
      <c r="Q22" s="1273"/>
      <c r="R22" s="1273"/>
      <c r="S22" s="1273"/>
    </row>
    <row r="23" spans="1:19" ht="19.5" customHeight="1">
      <c r="A23" s="318"/>
      <c r="B23" s="1273"/>
      <c r="C23" s="1273"/>
      <c r="D23" s="1273"/>
      <c r="E23" s="1273"/>
      <c r="F23" s="1273"/>
      <c r="G23" s="1273"/>
      <c r="H23" s="1273"/>
      <c r="I23" s="1273"/>
      <c r="J23" s="1273"/>
      <c r="K23" s="1273"/>
      <c r="L23" s="1273"/>
      <c r="M23" s="1273"/>
      <c r="N23" s="1273"/>
      <c r="O23" s="1273"/>
      <c r="P23" s="1273"/>
      <c r="Q23" s="1273"/>
      <c r="R23" s="1273"/>
      <c r="S23" s="1273"/>
    </row>
    <row r="24" spans="1:19" ht="19.5" customHeight="1">
      <c r="A24" s="318"/>
      <c r="B24" s="1273"/>
      <c r="C24" s="1273"/>
      <c r="D24" s="1273"/>
      <c r="E24" s="1273"/>
      <c r="F24" s="1273"/>
      <c r="G24" s="1273"/>
      <c r="H24" s="1273"/>
      <c r="I24" s="1273"/>
      <c r="J24" s="1273"/>
      <c r="K24" s="1273"/>
      <c r="L24" s="1273"/>
      <c r="M24" s="1273"/>
      <c r="N24" s="1273"/>
      <c r="O24" s="1273"/>
      <c r="P24" s="1273"/>
      <c r="Q24" s="1273"/>
      <c r="R24" s="1273"/>
      <c r="S24" s="1273"/>
    </row>
    <row r="25" spans="1:19" ht="19.5" customHeight="1">
      <c r="A25" s="318"/>
      <c r="B25" s="1273"/>
      <c r="C25" s="1273"/>
      <c r="D25" s="1273"/>
      <c r="E25" s="1273"/>
      <c r="F25" s="1273"/>
      <c r="G25" s="1273"/>
      <c r="H25" s="1273"/>
      <c r="I25" s="1273"/>
      <c r="J25" s="1273"/>
      <c r="K25" s="1273"/>
      <c r="L25" s="1273"/>
      <c r="M25" s="1273"/>
      <c r="N25" s="1273"/>
      <c r="O25" s="1273"/>
      <c r="P25" s="1273"/>
      <c r="Q25" s="1273"/>
      <c r="R25" s="1273"/>
      <c r="S25" s="1273"/>
    </row>
    <row r="26" spans="1:19" ht="19.5" customHeight="1">
      <c r="A26" s="327" t="s">
        <v>244</v>
      </c>
      <c r="B26" s="1273" t="s">
        <v>245</v>
      </c>
      <c r="C26" s="1273"/>
      <c r="D26" s="1273"/>
      <c r="E26" s="1273"/>
      <c r="F26" s="1273"/>
      <c r="G26" s="1273"/>
      <c r="H26" s="1273"/>
      <c r="I26" s="1273"/>
      <c r="J26" s="1273"/>
      <c r="K26" s="1273"/>
      <c r="L26" s="1273"/>
      <c r="M26" s="1273"/>
      <c r="N26" s="1273"/>
      <c r="O26" s="1273"/>
      <c r="P26" s="1273"/>
      <c r="Q26" s="1273"/>
      <c r="R26" s="1273"/>
      <c r="S26" s="1273"/>
    </row>
    <row r="27" spans="1:19" ht="19.5" customHeight="1">
      <c r="A27" s="318"/>
      <c r="B27" s="1273"/>
      <c r="C27" s="1273"/>
      <c r="D27" s="1273"/>
      <c r="E27" s="1273"/>
      <c r="F27" s="1273"/>
      <c r="G27" s="1273"/>
      <c r="H27" s="1273"/>
      <c r="I27" s="1273"/>
      <c r="J27" s="1273"/>
      <c r="K27" s="1273"/>
      <c r="L27" s="1273"/>
      <c r="M27" s="1273"/>
      <c r="N27" s="1273"/>
      <c r="O27" s="1273"/>
      <c r="P27" s="1273"/>
      <c r="Q27" s="1273"/>
      <c r="R27" s="1273"/>
      <c r="S27" s="1273"/>
    </row>
    <row r="28" spans="1:19" ht="19.5" customHeight="1">
      <c r="A28" s="318"/>
      <c r="B28" s="1273"/>
      <c r="C28" s="1273"/>
      <c r="D28" s="1273"/>
      <c r="E28" s="1273"/>
      <c r="F28" s="1273"/>
      <c r="G28" s="1273"/>
      <c r="H28" s="1273"/>
      <c r="I28" s="1273"/>
      <c r="J28" s="1273"/>
      <c r="K28" s="1273"/>
      <c r="L28" s="1273"/>
      <c r="M28" s="1273"/>
      <c r="N28" s="1273"/>
      <c r="O28" s="1273"/>
      <c r="P28" s="1273"/>
      <c r="Q28" s="1273"/>
      <c r="R28" s="1273"/>
      <c r="S28" s="1273"/>
    </row>
    <row r="29" spans="1:19" ht="19.5" customHeight="1">
      <c r="A29" s="318"/>
      <c r="B29" s="1273"/>
      <c r="C29" s="1273"/>
      <c r="D29" s="1273"/>
      <c r="E29" s="1273"/>
      <c r="F29" s="1273"/>
      <c r="G29" s="1273"/>
      <c r="H29" s="1273"/>
      <c r="I29" s="1273"/>
      <c r="J29" s="1273"/>
      <c r="K29" s="1273"/>
      <c r="L29" s="1273"/>
      <c r="M29" s="1273"/>
      <c r="N29" s="1273"/>
      <c r="O29" s="1273"/>
      <c r="P29" s="1273"/>
      <c r="Q29" s="1273"/>
      <c r="R29" s="1273"/>
      <c r="S29" s="1273"/>
    </row>
    <row r="30" spans="1:19" ht="19.5" customHeight="1">
      <c r="A30" s="318"/>
      <c r="B30" s="1273"/>
      <c r="C30" s="1273"/>
      <c r="D30" s="1273"/>
      <c r="E30" s="1273"/>
      <c r="F30" s="1273"/>
      <c r="G30" s="1273"/>
      <c r="H30" s="1273"/>
      <c r="I30" s="1273"/>
      <c r="J30" s="1273"/>
      <c r="K30" s="1273"/>
      <c r="L30" s="1273"/>
      <c r="M30" s="1273"/>
      <c r="N30" s="1273"/>
      <c r="O30" s="1273"/>
      <c r="P30" s="1273"/>
      <c r="Q30" s="1273"/>
      <c r="R30" s="1273"/>
      <c r="S30" s="1273"/>
    </row>
    <row r="31" spans="1:19" ht="19.5" customHeight="1">
      <c r="A31" s="318"/>
      <c r="B31" s="1273"/>
      <c r="C31" s="1273"/>
      <c r="D31" s="1273"/>
      <c r="E31" s="1273"/>
      <c r="F31" s="1273"/>
      <c r="G31" s="1273"/>
      <c r="H31" s="1273"/>
      <c r="I31" s="1273"/>
      <c r="J31" s="1273"/>
      <c r="K31" s="1273"/>
      <c r="L31" s="1273"/>
      <c r="M31" s="1273"/>
      <c r="N31" s="1273"/>
      <c r="O31" s="1273"/>
      <c r="P31" s="1273"/>
      <c r="Q31" s="1273"/>
      <c r="R31" s="1273"/>
      <c r="S31" s="1273"/>
    </row>
    <row r="32" spans="1:19" ht="19.5" customHeight="1">
      <c r="M32" s="1272" t="s">
        <v>246</v>
      </c>
      <c r="N32" s="1272"/>
      <c r="O32" s="1272"/>
      <c r="P32" s="1272"/>
      <c r="Q32" s="1272"/>
      <c r="R32" s="1272"/>
      <c r="S32" s="1272"/>
    </row>
  </sheetData>
  <sheetProtection sheet="1" objects="1" scenarios="1"/>
  <mergeCells count="9">
    <mergeCell ref="A2:S2"/>
    <mergeCell ref="M9:S9"/>
    <mergeCell ref="M19:S19"/>
    <mergeCell ref="M32:S32"/>
    <mergeCell ref="B21:S25"/>
    <mergeCell ref="B26:S31"/>
    <mergeCell ref="B4:S8"/>
    <mergeCell ref="B15:S18"/>
    <mergeCell ref="B11:R13"/>
  </mergeCells>
  <phoneticPr fontId="40"/>
  <hyperlinks>
    <hyperlink ref="M32:S32" location="入力用!B84" display="「入力用」の【第２表】に戻る" xr:uid="{00000000-0004-0000-0300-000000000000}"/>
    <hyperlink ref="M9:S9" location="入力用!B53" display="「入力用」の【第１表】に戻る" xr:uid="{00000000-0004-0000-0300-000001000000}"/>
    <hyperlink ref="M19:S19" location="入力用!B53" display="「入力用」の【第１表】に戻る" xr:uid="{00000000-0004-0000-0300-000002000000}"/>
  </hyperlinks>
  <pageMargins left="0.78680555555555598" right="0.59027777777777801" top="0.98402777777777795" bottom="0.39305555555555599" header="0.31388888888888899" footer="0.31388888888888899"/>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GL36"/>
  <sheetViews>
    <sheetView workbookViewId="0">
      <pane ySplit="9" topLeftCell="A10" activePane="bottomLeft" state="frozenSplit"/>
      <selection activeCell="E8" sqref="A8:XFD8"/>
      <selection pane="bottomLeft" activeCell="E8" sqref="A8:XFD8"/>
    </sheetView>
  </sheetViews>
  <sheetFormatPr defaultColWidth="9" defaultRowHeight="13.5"/>
  <cols>
    <col min="1" max="1" width="3.375" style="1" customWidth="1"/>
    <col min="2" max="2" width="2.375" style="1" customWidth="1"/>
    <col min="3" max="3" width="5.375" style="1" customWidth="1"/>
    <col min="4" max="4" width="16.875" style="1" customWidth="1"/>
    <col min="5" max="7" width="5.125" style="1" customWidth="1"/>
    <col min="8" max="8" width="40.625" style="1" customWidth="1"/>
    <col min="9" max="9" width="10.25" style="1" customWidth="1"/>
    <col min="10" max="10" width="4.625" style="1" customWidth="1"/>
    <col min="11" max="11" width="29.5" style="1" customWidth="1"/>
    <col min="12" max="12" width="13.25" style="1" customWidth="1"/>
    <col min="13" max="13" width="8.125" style="1" customWidth="1"/>
    <col min="14" max="14" width="25.5" style="1" customWidth="1"/>
    <col min="15" max="15" width="13.375" style="1" customWidth="1"/>
    <col min="16" max="16" width="16.375" style="1" customWidth="1"/>
    <col min="17" max="17" width="3.625" style="1" customWidth="1"/>
    <col min="18" max="26" width="9.25" style="1" customWidth="1"/>
    <col min="27" max="27" width="10.75" style="1" customWidth="1"/>
    <col min="28" max="28" width="8" style="1" customWidth="1"/>
    <col min="29" max="29" width="6.5" style="1" customWidth="1"/>
    <col min="30" max="30" width="15.5" style="1" customWidth="1"/>
    <col min="31" max="33" width="9.125" style="1" customWidth="1"/>
    <col min="34" max="34" width="10.25" style="1"/>
    <col min="35" max="36" width="9.125" style="1" customWidth="1"/>
    <col min="37" max="63" width="6.625" style="1" customWidth="1"/>
    <col min="64" max="65" width="8.5" style="1" customWidth="1"/>
    <col min="66" max="164" width="7.375" style="1" customWidth="1"/>
    <col min="165" max="166" width="4.75" style="1" customWidth="1"/>
    <col min="167" max="167" width="5.25" style="1" customWidth="1"/>
    <col min="168" max="189" width="3.375" style="1" customWidth="1"/>
    <col min="190" max="193" width="5.375" style="1" customWidth="1"/>
    <col min="194" max="194" width="7" style="1" customWidth="1"/>
    <col min="195" max="16384" width="9" style="1"/>
  </cols>
  <sheetData>
    <row r="1" spans="1:194" ht="17.25">
      <c r="A1" s="2" t="s">
        <v>247</v>
      </c>
    </row>
    <row r="2" spans="1:194" ht="48" customHeight="1">
      <c r="A2" s="2"/>
      <c r="AC2" s="18"/>
    </row>
    <row r="3" spans="1:194" ht="14.25">
      <c r="A3" s="3" t="s">
        <v>248</v>
      </c>
      <c r="K3" s="3"/>
      <c r="Q3" s="12"/>
      <c r="R3" s="3" t="s">
        <v>249</v>
      </c>
      <c r="S3" s="3"/>
      <c r="T3" s="3"/>
      <c r="U3" s="3"/>
    </row>
    <row r="4" spans="1:194" ht="16.5" customHeight="1">
      <c r="A4" s="1278" t="s">
        <v>250</v>
      </c>
      <c r="B4" s="1279"/>
      <c r="C4" s="1280"/>
      <c r="D4" s="1307" t="s">
        <v>251</v>
      </c>
      <c r="E4" s="1317" t="s">
        <v>252</v>
      </c>
      <c r="F4" s="1317"/>
      <c r="G4" s="1324" t="s">
        <v>490</v>
      </c>
      <c r="H4" s="1317" t="s">
        <v>51</v>
      </c>
      <c r="I4" s="1317" t="s">
        <v>253</v>
      </c>
      <c r="J4" s="1317" t="s">
        <v>254</v>
      </c>
      <c r="K4" s="1323" t="s">
        <v>255</v>
      </c>
      <c r="L4" s="1317" t="s">
        <v>256</v>
      </c>
      <c r="M4" s="1317" t="s">
        <v>257</v>
      </c>
      <c r="N4" s="1305" t="s">
        <v>258</v>
      </c>
      <c r="O4" s="1307" t="s">
        <v>259</v>
      </c>
      <c r="P4" s="1309" t="s">
        <v>260</v>
      </c>
      <c r="Q4" s="13"/>
      <c r="R4" s="1316" t="s">
        <v>261</v>
      </c>
      <c r="S4" s="1316"/>
      <c r="T4" s="1316"/>
      <c r="U4" s="1316"/>
      <c r="V4" s="1317"/>
      <c r="W4" s="1317"/>
      <c r="X4" s="1317"/>
      <c r="Y4" s="1317"/>
      <c r="Z4" s="1317"/>
      <c r="AA4" s="1317"/>
      <c r="AB4" s="1318"/>
      <c r="AC4" s="1327" t="s">
        <v>262</v>
      </c>
      <c r="AD4" s="1317"/>
      <c r="AE4" s="1317"/>
      <c r="AF4" s="1317"/>
      <c r="AG4" s="1317"/>
      <c r="AH4" s="1317"/>
      <c r="AI4" s="1318"/>
      <c r="AJ4" s="1328"/>
      <c r="AK4" s="1327" t="s">
        <v>263</v>
      </c>
      <c r="AL4" s="1316"/>
      <c r="AM4" s="1317"/>
      <c r="AN4" s="1317"/>
      <c r="AO4" s="1317"/>
      <c r="AP4" s="1317"/>
      <c r="AQ4" s="1317"/>
      <c r="AR4" s="1317"/>
      <c r="AS4" s="1317"/>
      <c r="AT4" s="1317"/>
      <c r="AU4" s="1317"/>
      <c r="AV4" s="1317"/>
      <c r="AW4" s="1317"/>
      <c r="AX4" s="1317"/>
      <c r="AY4" s="1317"/>
      <c r="AZ4" s="1317"/>
      <c r="BA4" s="1317"/>
      <c r="BB4" s="1317"/>
      <c r="BC4" s="1317"/>
      <c r="BD4" s="1317"/>
      <c r="BE4" s="1317"/>
      <c r="BF4" s="1317"/>
      <c r="BG4" s="1317"/>
      <c r="BH4" s="1317"/>
      <c r="BI4" s="1317"/>
      <c r="BJ4" s="1318"/>
      <c r="BK4" s="1328"/>
      <c r="BL4" s="1329" t="s">
        <v>264</v>
      </c>
      <c r="BM4" s="1330"/>
      <c r="BN4" s="1316" t="s">
        <v>265</v>
      </c>
      <c r="BO4" s="1317"/>
      <c r="BP4" s="1317"/>
      <c r="BQ4" s="1317"/>
      <c r="BR4" s="1317"/>
      <c r="BS4" s="1317"/>
      <c r="BT4" s="1317"/>
      <c r="BU4" s="1317"/>
      <c r="BV4" s="1317"/>
      <c r="BW4" s="1317"/>
      <c r="BX4" s="1317"/>
      <c r="BY4" s="1317"/>
      <c r="BZ4" s="1317"/>
      <c r="CA4" s="1317"/>
      <c r="CB4" s="1317"/>
      <c r="CC4" s="1317"/>
      <c r="CD4" s="1317"/>
      <c r="CE4" s="1317"/>
      <c r="CF4" s="1317"/>
      <c r="CG4" s="1317"/>
      <c r="CH4" s="1317"/>
      <c r="CI4" s="1317"/>
      <c r="CJ4" s="1317"/>
      <c r="CK4" s="1317"/>
      <c r="CL4" s="1317"/>
      <c r="CM4" s="1317"/>
      <c r="CN4" s="1317"/>
      <c r="CO4" s="1317"/>
      <c r="CP4" s="1317"/>
      <c r="CQ4" s="1317"/>
      <c r="CR4" s="1317"/>
      <c r="CS4" s="1317"/>
      <c r="CT4" s="1317"/>
      <c r="CU4" s="1317"/>
      <c r="CV4" s="1317"/>
      <c r="CW4" s="1317"/>
      <c r="CX4" s="1317"/>
      <c r="CY4" s="1317"/>
      <c r="CZ4" s="1317"/>
      <c r="DA4" s="1317"/>
      <c r="DB4" s="1317"/>
      <c r="DC4" s="1317"/>
      <c r="DD4" s="1317"/>
      <c r="DE4" s="1317"/>
      <c r="DF4" s="1317"/>
      <c r="DG4" s="1317"/>
      <c r="DH4" s="1317"/>
      <c r="DI4" s="1317"/>
      <c r="DJ4" s="1317"/>
      <c r="DK4" s="1317"/>
      <c r="DL4" s="1317"/>
      <c r="DM4" s="1317"/>
      <c r="DN4" s="1317"/>
      <c r="DO4" s="1317"/>
      <c r="DP4" s="1317"/>
      <c r="DQ4" s="1317"/>
      <c r="DR4" s="1317"/>
      <c r="DS4" s="1317"/>
      <c r="DT4" s="1317"/>
      <c r="DU4" s="1317"/>
      <c r="DV4" s="1317"/>
      <c r="DW4" s="1317"/>
      <c r="DX4" s="1317"/>
      <c r="DY4" s="1317"/>
      <c r="DZ4" s="1317"/>
      <c r="EA4" s="1317"/>
      <c r="EB4" s="1317"/>
      <c r="EC4" s="1317"/>
      <c r="ED4" s="1317"/>
      <c r="EE4" s="1317"/>
      <c r="EF4" s="1317"/>
      <c r="EG4" s="1317"/>
      <c r="EH4" s="1317"/>
      <c r="EI4" s="1317"/>
      <c r="EJ4" s="1317"/>
      <c r="EK4" s="1317"/>
      <c r="EL4" s="1317"/>
      <c r="EM4" s="1317"/>
      <c r="EN4" s="1317"/>
      <c r="EO4" s="1317"/>
      <c r="EP4" s="1317"/>
      <c r="EQ4" s="1317"/>
      <c r="ER4" s="1317"/>
      <c r="ES4" s="1317"/>
      <c r="ET4" s="1317"/>
      <c r="EU4" s="1317"/>
      <c r="EV4" s="1317"/>
      <c r="EW4" s="1317"/>
      <c r="EX4" s="1317"/>
      <c r="EY4" s="1317"/>
      <c r="EZ4" s="1317"/>
      <c r="FA4" s="1317"/>
      <c r="FB4" s="1317"/>
      <c r="FC4" s="1317"/>
      <c r="FD4" s="1317"/>
      <c r="FE4" s="1317"/>
      <c r="FF4" s="1317"/>
      <c r="FG4" s="1317"/>
      <c r="FH4" s="1328"/>
      <c r="FI4" s="1331" t="s">
        <v>266</v>
      </c>
      <c r="FJ4" s="1330"/>
      <c r="FK4" s="1329" t="s">
        <v>472</v>
      </c>
      <c r="FL4" s="1331"/>
      <c r="FM4" s="1331"/>
      <c r="FN4" s="1331"/>
      <c r="FO4" s="1331"/>
      <c r="FP4" s="1331"/>
      <c r="FQ4" s="1331"/>
      <c r="FR4" s="1331"/>
      <c r="FS4" s="1331"/>
      <c r="FT4" s="1331"/>
      <c r="FU4" s="1331"/>
      <c r="FV4" s="1331"/>
      <c r="FW4" s="1331"/>
      <c r="FX4" s="1331"/>
      <c r="FY4" s="1331"/>
      <c r="FZ4" s="1331"/>
      <c r="GA4" s="1331"/>
      <c r="GB4" s="1331"/>
      <c r="GC4" s="1331"/>
      <c r="GD4" s="1331"/>
      <c r="GE4" s="1331"/>
      <c r="GF4" s="1331"/>
      <c r="GG4" s="1331"/>
      <c r="GH4" s="1331"/>
      <c r="GI4" s="1331"/>
      <c r="GJ4" s="1331"/>
      <c r="GK4" s="1330"/>
      <c r="GL4" s="32" t="s">
        <v>267</v>
      </c>
    </row>
    <row r="5" spans="1:194" ht="27.75" customHeight="1">
      <c r="A5" s="1281"/>
      <c r="B5" s="1282"/>
      <c r="C5" s="1283"/>
      <c r="D5" s="1308"/>
      <c r="E5" s="1275" t="s">
        <v>268</v>
      </c>
      <c r="F5" s="1321" t="s">
        <v>269</v>
      </c>
      <c r="G5" s="1325"/>
      <c r="H5" s="1302"/>
      <c r="I5" s="1302"/>
      <c r="J5" s="1302"/>
      <c r="K5" s="1322"/>
      <c r="L5" s="1302"/>
      <c r="M5" s="1302"/>
      <c r="N5" s="1306"/>
      <c r="O5" s="1308"/>
      <c r="P5" s="1310"/>
      <c r="Q5" s="14"/>
      <c r="R5" s="1320" t="s">
        <v>270</v>
      </c>
      <c r="S5" s="1320"/>
      <c r="T5" s="1320"/>
      <c r="U5" s="1320"/>
      <c r="V5" s="1275"/>
      <c r="W5" s="1275"/>
      <c r="X5" s="1275"/>
      <c r="Y5" s="1275"/>
      <c r="Z5" s="1275"/>
      <c r="AA5" s="1275" t="s">
        <v>271</v>
      </c>
      <c r="AB5" s="1319" t="s">
        <v>272</v>
      </c>
      <c r="AC5" s="1300" t="s">
        <v>71</v>
      </c>
      <c r="AD5" s="1275" t="s">
        <v>93</v>
      </c>
      <c r="AE5" s="1275"/>
      <c r="AF5" s="1275" t="s">
        <v>273</v>
      </c>
      <c r="AG5" s="1275"/>
      <c r="AH5" s="1303" t="s">
        <v>274</v>
      </c>
      <c r="AI5" s="1332"/>
      <c r="AJ5" s="1290"/>
      <c r="AK5" s="1333" t="s">
        <v>275</v>
      </c>
      <c r="AL5" s="1303"/>
      <c r="AM5" s="1303"/>
      <c r="AN5" s="1303" t="s">
        <v>148</v>
      </c>
      <c r="AO5" s="1303"/>
      <c r="AP5" s="1303"/>
      <c r="AQ5" s="1303" t="s">
        <v>276</v>
      </c>
      <c r="AR5" s="1303"/>
      <c r="AS5" s="1303"/>
      <c r="AT5" s="1303" t="s">
        <v>151</v>
      </c>
      <c r="AU5" s="1303"/>
      <c r="AV5" s="1303"/>
      <c r="AW5" s="1303" t="s">
        <v>152</v>
      </c>
      <c r="AX5" s="1303"/>
      <c r="AY5" s="1303"/>
      <c r="AZ5" s="1303" t="s">
        <v>120</v>
      </c>
      <c r="BA5" s="1303"/>
      <c r="BB5" s="1303"/>
      <c r="BC5" s="1303" t="s">
        <v>81</v>
      </c>
      <c r="BD5" s="1303"/>
      <c r="BE5" s="1303"/>
      <c r="BF5" s="1303" t="s">
        <v>82</v>
      </c>
      <c r="BG5" s="1303"/>
      <c r="BH5" s="1303"/>
      <c r="BI5" s="1303" t="s">
        <v>83</v>
      </c>
      <c r="BJ5" s="1332"/>
      <c r="BK5" s="1290"/>
      <c r="BL5" s="1291" t="s">
        <v>277</v>
      </c>
      <c r="BM5" s="1294" t="s">
        <v>278</v>
      </c>
      <c r="BN5" s="1334" t="s">
        <v>275</v>
      </c>
      <c r="BO5" s="1334"/>
      <c r="BP5" s="1334"/>
      <c r="BQ5" s="1334"/>
      <c r="BR5" s="1334"/>
      <c r="BS5" s="1334"/>
      <c r="BT5" s="1334"/>
      <c r="BU5" s="1334"/>
      <c r="BV5" s="1334"/>
      <c r="BW5" s="1334"/>
      <c r="BX5" s="1335"/>
      <c r="BY5" s="1319" t="s">
        <v>148</v>
      </c>
      <c r="BZ5" s="1342"/>
      <c r="CA5" s="1342"/>
      <c r="CB5" s="1342"/>
      <c r="CC5" s="1342"/>
      <c r="CD5" s="1342"/>
      <c r="CE5" s="1342"/>
      <c r="CF5" s="1342"/>
      <c r="CG5" s="1342"/>
      <c r="CH5" s="1342"/>
      <c r="CI5" s="1320"/>
      <c r="CJ5" s="1319" t="s">
        <v>150</v>
      </c>
      <c r="CK5" s="1342"/>
      <c r="CL5" s="1342"/>
      <c r="CM5" s="1342"/>
      <c r="CN5" s="1342"/>
      <c r="CO5" s="1342"/>
      <c r="CP5" s="1342"/>
      <c r="CQ5" s="1342"/>
      <c r="CR5" s="1342"/>
      <c r="CS5" s="1342"/>
      <c r="CT5" s="1320"/>
      <c r="CU5" s="1319" t="s">
        <v>151</v>
      </c>
      <c r="CV5" s="1342"/>
      <c r="CW5" s="1342"/>
      <c r="CX5" s="1342"/>
      <c r="CY5" s="1342"/>
      <c r="CZ5" s="1342"/>
      <c r="DA5" s="1342"/>
      <c r="DB5" s="1342"/>
      <c r="DC5" s="1342"/>
      <c r="DD5" s="1342"/>
      <c r="DE5" s="1320"/>
      <c r="DF5" s="1319" t="s">
        <v>152</v>
      </c>
      <c r="DG5" s="1342"/>
      <c r="DH5" s="1342"/>
      <c r="DI5" s="1342"/>
      <c r="DJ5" s="1342"/>
      <c r="DK5" s="1342"/>
      <c r="DL5" s="1342"/>
      <c r="DM5" s="1342"/>
      <c r="DN5" s="1342"/>
      <c r="DO5" s="1342"/>
      <c r="DP5" s="1320"/>
      <c r="DQ5" s="1319" t="s">
        <v>279</v>
      </c>
      <c r="DR5" s="1342"/>
      <c r="DS5" s="1342"/>
      <c r="DT5" s="1342"/>
      <c r="DU5" s="1342"/>
      <c r="DV5" s="1342"/>
      <c r="DW5" s="1342"/>
      <c r="DX5" s="1342"/>
      <c r="DY5" s="1342"/>
      <c r="DZ5" s="1342"/>
      <c r="EA5" s="1320"/>
      <c r="EB5" s="1319" t="s">
        <v>81</v>
      </c>
      <c r="EC5" s="1342"/>
      <c r="ED5" s="1342"/>
      <c r="EE5" s="1342"/>
      <c r="EF5" s="1342"/>
      <c r="EG5" s="1342"/>
      <c r="EH5" s="1342"/>
      <c r="EI5" s="1342"/>
      <c r="EJ5" s="1342"/>
      <c r="EK5" s="1342"/>
      <c r="EL5" s="1320"/>
      <c r="EM5" s="1319" t="s">
        <v>280</v>
      </c>
      <c r="EN5" s="1342"/>
      <c r="EO5" s="1342"/>
      <c r="EP5" s="1342"/>
      <c r="EQ5" s="1342"/>
      <c r="ER5" s="1342"/>
      <c r="ES5" s="1342"/>
      <c r="ET5" s="1342"/>
      <c r="EU5" s="1342"/>
      <c r="EV5" s="1342"/>
      <c r="EW5" s="1320"/>
      <c r="EX5" s="1319" t="s">
        <v>83</v>
      </c>
      <c r="EY5" s="1342"/>
      <c r="EZ5" s="1342"/>
      <c r="FA5" s="1342"/>
      <c r="FB5" s="1342"/>
      <c r="FC5" s="1342"/>
      <c r="FD5" s="1342"/>
      <c r="FE5" s="1342"/>
      <c r="FF5" s="1342"/>
      <c r="FG5" s="1342"/>
      <c r="FH5" s="1277"/>
      <c r="FI5" s="1336" t="s">
        <v>281</v>
      </c>
      <c r="FJ5" s="1339" t="s">
        <v>282</v>
      </c>
      <c r="FK5" s="1300" t="s">
        <v>283</v>
      </c>
      <c r="FL5" s="1275" t="s">
        <v>284</v>
      </c>
      <c r="FM5" s="1275"/>
      <c r="FN5" s="1275"/>
      <c r="FO5" s="1275"/>
      <c r="FP5" s="1275"/>
      <c r="FQ5" s="1275"/>
      <c r="FR5" s="1275"/>
      <c r="FS5" s="1275"/>
      <c r="FT5" s="1275"/>
      <c r="FU5" s="1275"/>
      <c r="FV5" s="1275"/>
      <c r="FW5" s="1275"/>
      <c r="FX5" s="1275"/>
      <c r="FY5" s="1275"/>
      <c r="FZ5" s="1275"/>
      <c r="GA5" s="1275"/>
      <c r="GB5" s="1275"/>
      <c r="GC5" s="1275"/>
      <c r="GD5" s="1275"/>
      <c r="GE5" s="1275"/>
      <c r="GF5" s="1275"/>
      <c r="GG5" s="1275"/>
      <c r="GH5" s="1275" t="s">
        <v>285</v>
      </c>
      <c r="GI5" s="1275" t="s">
        <v>286</v>
      </c>
      <c r="GJ5" s="1275" t="s">
        <v>287</v>
      </c>
      <c r="GK5" s="1276" t="s">
        <v>288</v>
      </c>
      <c r="GL5" s="1277" t="s">
        <v>289</v>
      </c>
    </row>
    <row r="6" spans="1:194" ht="76.5" customHeight="1">
      <c r="A6" s="1281"/>
      <c r="B6" s="1282"/>
      <c r="C6" s="1283"/>
      <c r="D6" s="1308"/>
      <c r="E6" s="1302"/>
      <c r="F6" s="1322"/>
      <c r="G6" s="1325"/>
      <c r="H6" s="1302"/>
      <c r="I6" s="1302"/>
      <c r="J6" s="1302"/>
      <c r="K6" s="1322"/>
      <c r="L6" s="1302"/>
      <c r="M6" s="1302"/>
      <c r="N6" s="1306"/>
      <c r="O6" s="1308"/>
      <c r="P6" s="1310"/>
      <c r="Q6" s="14"/>
      <c r="R6" s="1311" t="s">
        <v>290</v>
      </c>
      <c r="S6" s="1313" t="s">
        <v>148</v>
      </c>
      <c r="T6" s="1313" t="s">
        <v>150</v>
      </c>
      <c r="U6" s="1313" t="s">
        <v>151</v>
      </c>
      <c r="V6" s="1313" t="s">
        <v>152</v>
      </c>
      <c r="W6" s="1315" t="s">
        <v>291</v>
      </c>
      <c r="X6" s="1313" t="s">
        <v>230</v>
      </c>
      <c r="Y6" s="1315" t="s">
        <v>292</v>
      </c>
      <c r="Z6" s="1315" t="s">
        <v>293</v>
      </c>
      <c r="AA6" s="1275"/>
      <c r="AB6" s="1319"/>
      <c r="AC6" s="1300"/>
      <c r="AD6" s="1275" t="s">
        <v>294</v>
      </c>
      <c r="AE6" s="1275" t="s">
        <v>295</v>
      </c>
      <c r="AF6" s="1275" t="s">
        <v>296</v>
      </c>
      <c r="AG6" s="1275" t="s">
        <v>295</v>
      </c>
      <c r="AH6" s="1288" t="s">
        <v>487</v>
      </c>
      <c r="AI6" s="1303" t="s">
        <v>297</v>
      </c>
      <c r="AJ6" s="1290" t="s">
        <v>295</v>
      </c>
      <c r="AK6" s="1304" t="s">
        <v>298</v>
      </c>
      <c r="AL6" s="1288" t="s">
        <v>299</v>
      </c>
      <c r="AM6" s="1288" t="s">
        <v>295</v>
      </c>
      <c r="AN6" s="1288" t="s">
        <v>298</v>
      </c>
      <c r="AO6" s="1288" t="s">
        <v>299</v>
      </c>
      <c r="AP6" s="1288" t="s">
        <v>295</v>
      </c>
      <c r="AQ6" s="1288" t="s">
        <v>298</v>
      </c>
      <c r="AR6" s="1288" t="s">
        <v>299</v>
      </c>
      <c r="AS6" s="1288" t="s">
        <v>295</v>
      </c>
      <c r="AT6" s="1288" t="s">
        <v>298</v>
      </c>
      <c r="AU6" s="1288" t="s">
        <v>299</v>
      </c>
      <c r="AV6" s="1288" t="s">
        <v>295</v>
      </c>
      <c r="AW6" s="1288" t="s">
        <v>298</v>
      </c>
      <c r="AX6" s="1288" t="s">
        <v>299</v>
      </c>
      <c r="AY6" s="1288" t="s">
        <v>295</v>
      </c>
      <c r="AZ6" s="1288" t="s">
        <v>298</v>
      </c>
      <c r="BA6" s="1299" t="s">
        <v>299</v>
      </c>
      <c r="BB6" s="1288" t="s">
        <v>295</v>
      </c>
      <c r="BC6" s="1288" t="s">
        <v>298</v>
      </c>
      <c r="BD6" s="1299" t="s">
        <v>299</v>
      </c>
      <c r="BE6" s="1288" t="s">
        <v>295</v>
      </c>
      <c r="BF6" s="1288" t="s">
        <v>298</v>
      </c>
      <c r="BG6" s="1299" t="s">
        <v>299</v>
      </c>
      <c r="BH6" s="1288" t="s">
        <v>295</v>
      </c>
      <c r="BI6" s="1288" t="s">
        <v>298</v>
      </c>
      <c r="BJ6" s="1289" t="s">
        <v>299</v>
      </c>
      <c r="BK6" s="1290" t="s">
        <v>295</v>
      </c>
      <c r="BL6" s="1292"/>
      <c r="BM6" s="1295"/>
      <c r="BN6" s="311">
        <f t="shared" ref="BN6" si="0">BP6-365</f>
        <v>42462</v>
      </c>
      <c r="BO6" s="312" t="s">
        <v>71</v>
      </c>
      <c r="BP6" s="313">
        <f t="shared" ref="BP6" si="1">BR6-365</f>
        <v>42827</v>
      </c>
      <c r="BQ6" s="312" t="s">
        <v>71</v>
      </c>
      <c r="BR6" s="313">
        <f>BT6-365</f>
        <v>43192</v>
      </c>
      <c r="BS6" s="312" t="s">
        <v>71</v>
      </c>
      <c r="BT6" s="313">
        <f>BV6-365</f>
        <v>43557</v>
      </c>
      <c r="BU6" s="312" t="s">
        <v>71</v>
      </c>
      <c r="BV6" s="313">
        <f>AC8</f>
        <v>43922</v>
      </c>
      <c r="BW6" s="312" t="s">
        <v>71</v>
      </c>
      <c r="BX6" s="1297" t="s">
        <v>300</v>
      </c>
      <c r="BY6" s="25">
        <f>$BN$6</f>
        <v>42462</v>
      </c>
      <c r="BZ6" s="6" t="s">
        <v>71</v>
      </c>
      <c r="CA6" s="26">
        <f>$BP$6</f>
        <v>42827</v>
      </c>
      <c r="CB6" s="6" t="s">
        <v>71</v>
      </c>
      <c r="CC6" s="26">
        <f>$BR$6</f>
        <v>43192</v>
      </c>
      <c r="CD6" s="6" t="s">
        <v>71</v>
      </c>
      <c r="CE6" s="26">
        <f>$BT$6</f>
        <v>43557</v>
      </c>
      <c r="CF6" s="6" t="s">
        <v>71</v>
      </c>
      <c r="CG6" s="26">
        <f>$BV$6</f>
        <v>43922</v>
      </c>
      <c r="CH6" s="6" t="s">
        <v>71</v>
      </c>
      <c r="CI6" s="1297" t="s">
        <v>300</v>
      </c>
      <c r="CJ6" s="25">
        <f>$BN$6</f>
        <v>42462</v>
      </c>
      <c r="CK6" s="6" t="s">
        <v>71</v>
      </c>
      <c r="CL6" s="26">
        <f>$BP$6</f>
        <v>42827</v>
      </c>
      <c r="CM6" s="6" t="s">
        <v>71</v>
      </c>
      <c r="CN6" s="26">
        <f>$BR$6</f>
        <v>43192</v>
      </c>
      <c r="CO6" s="6" t="s">
        <v>71</v>
      </c>
      <c r="CP6" s="26">
        <f>$BT$6</f>
        <v>43557</v>
      </c>
      <c r="CQ6" s="6" t="s">
        <v>71</v>
      </c>
      <c r="CR6" s="26">
        <f>$BV$6</f>
        <v>43922</v>
      </c>
      <c r="CS6" s="6" t="s">
        <v>71</v>
      </c>
      <c r="CT6" s="1297" t="s">
        <v>300</v>
      </c>
      <c r="CU6" s="25">
        <f>$BN$6</f>
        <v>42462</v>
      </c>
      <c r="CV6" s="6" t="s">
        <v>71</v>
      </c>
      <c r="CW6" s="26">
        <f>$BP$6</f>
        <v>42827</v>
      </c>
      <c r="CX6" s="6" t="s">
        <v>71</v>
      </c>
      <c r="CY6" s="26">
        <f>$BR$6</f>
        <v>43192</v>
      </c>
      <c r="CZ6" s="6" t="s">
        <v>71</v>
      </c>
      <c r="DA6" s="26">
        <f>$BT$6</f>
        <v>43557</v>
      </c>
      <c r="DB6" s="6" t="s">
        <v>71</v>
      </c>
      <c r="DC6" s="26">
        <f>$BV$6</f>
        <v>43922</v>
      </c>
      <c r="DD6" s="6" t="s">
        <v>71</v>
      </c>
      <c r="DE6" s="1297" t="s">
        <v>300</v>
      </c>
      <c r="DF6" s="25">
        <f>$BN$6</f>
        <v>42462</v>
      </c>
      <c r="DG6" s="6" t="s">
        <v>71</v>
      </c>
      <c r="DH6" s="26">
        <f>$BP$6</f>
        <v>42827</v>
      </c>
      <c r="DI6" s="6" t="s">
        <v>71</v>
      </c>
      <c r="DJ6" s="26">
        <f>$BR$6</f>
        <v>43192</v>
      </c>
      <c r="DK6" s="6" t="s">
        <v>71</v>
      </c>
      <c r="DL6" s="26">
        <f>$BT$6</f>
        <v>43557</v>
      </c>
      <c r="DM6" s="6" t="s">
        <v>71</v>
      </c>
      <c r="DN6" s="26">
        <f>$BV$6</f>
        <v>43922</v>
      </c>
      <c r="DO6" s="6" t="s">
        <v>71</v>
      </c>
      <c r="DP6" s="1297" t="s">
        <v>300</v>
      </c>
      <c r="DQ6" s="25">
        <f>$BN$6</f>
        <v>42462</v>
      </c>
      <c r="DR6" s="6" t="s">
        <v>71</v>
      </c>
      <c r="DS6" s="26">
        <f>$BP$6</f>
        <v>42827</v>
      </c>
      <c r="DT6" s="6" t="s">
        <v>71</v>
      </c>
      <c r="DU6" s="26">
        <f>$BR$6</f>
        <v>43192</v>
      </c>
      <c r="DV6" s="6" t="s">
        <v>71</v>
      </c>
      <c r="DW6" s="26">
        <f>$BT$6</f>
        <v>43557</v>
      </c>
      <c r="DX6" s="6" t="s">
        <v>71</v>
      </c>
      <c r="DY6" s="26">
        <f>$BV$6</f>
        <v>43922</v>
      </c>
      <c r="DZ6" s="6" t="s">
        <v>71</v>
      </c>
      <c r="EA6" s="1297" t="s">
        <v>300</v>
      </c>
      <c r="EB6" s="25">
        <f>$BN$6</f>
        <v>42462</v>
      </c>
      <c r="EC6" s="6" t="s">
        <v>71</v>
      </c>
      <c r="ED6" s="26">
        <f>$BP$6</f>
        <v>42827</v>
      </c>
      <c r="EE6" s="6" t="s">
        <v>71</v>
      </c>
      <c r="EF6" s="26">
        <f>$BR$6</f>
        <v>43192</v>
      </c>
      <c r="EG6" s="6" t="s">
        <v>71</v>
      </c>
      <c r="EH6" s="26">
        <f>$BT$6</f>
        <v>43557</v>
      </c>
      <c r="EI6" s="6" t="s">
        <v>71</v>
      </c>
      <c r="EJ6" s="26">
        <f>$BV$6</f>
        <v>43922</v>
      </c>
      <c r="EK6" s="6" t="s">
        <v>71</v>
      </c>
      <c r="EL6" s="1297" t="s">
        <v>300</v>
      </c>
      <c r="EM6" s="25">
        <f>$BN$6</f>
        <v>42462</v>
      </c>
      <c r="EN6" s="6" t="s">
        <v>71</v>
      </c>
      <c r="EO6" s="26">
        <f>$BP$6</f>
        <v>42827</v>
      </c>
      <c r="EP6" s="6" t="s">
        <v>71</v>
      </c>
      <c r="EQ6" s="26">
        <f>$BR$6</f>
        <v>43192</v>
      </c>
      <c r="ER6" s="6" t="s">
        <v>71</v>
      </c>
      <c r="ES6" s="26">
        <f>$BT$6</f>
        <v>43557</v>
      </c>
      <c r="ET6" s="6" t="s">
        <v>71</v>
      </c>
      <c r="EU6" s="26">
        <f>$BV$6</f>
        <v>43922</v>
      </c>
      <c r="EV6" s="6" t="s">
        <v>71</v>
      </c>
      <c r="EW6" s="1297" t="s">
        <v>300</v>
      </c>
      <c r="EX6" s="25">
        <f>$BN$6</f>
        <v>42462</v>
      </c>
      <c r="EY6" s="6" t="s">
        <v>71</v>
      </c>
      <c r="EZ6" s="26">
        <f>$BP$6</f>
        <v>42827</v>
      </c>
      <c r="FA6" s="6" t="s">
        <v>71</v>
      </c>
      <c r="FB6" s="26">
        <f>$BR$6</f>
        <v>43192</v>
      </c>
      <c r="FC6" s="6" t="s">
        <v>71</v>
      </c>
      <c r="FD6" s="26">
        <f>$BT$6</f>
        <v>43557</v>
      </c>
      <c r="FE6" s="6" t="s">
        <v>71</v>
      </c>
      <c r="FF6" s="26">
        <f>$BV$6</f>
        <v>43922</v>
      </c>
      <c r="FG6" s="6" t="s">
        <v>71</v>
      </c>
      <c r="FH6" s="1343" t="s">
        <v>300</v>
      </c>
      <c r="FI6" s="1337"/>
      <c r="FJ6" s="1340"/>
      <c r="FK6" s="1300"/>
      <c r="FL6" s="1319" t="s">
        <v>301</v>
      </c>
      <c r="FM6" s="1320"/>
      <c r="FN6" s="1319" t="s">
        <v>302</v>
      </c>
      <c r="FO6" s="1342"/>
      <c r="FP6" s="1342"/>
      <c r="FQ6" s="1342"/>
      <c r="FR6" s="1342"/>
      <c r="FS6" s="1342"/>
      <c r="FT6" s="1320"/>
      <c r="FU6" s="1275" t="s">
        <v>303</v>
      </c>
      <c r="FV6" s="1275"/>
      <c r="FW6" s="1275"/>
      <c r="FX6" s="1275"/>
      <c r="FY6" s="1275"/>
      <c r="FZ6" s="1275"/>
      <c r="GA6" s="1275"/>
      <c r="GB6" s="1275" t="s">
        <v>188</v>
      </c>
      <c r="GC6" s="1275"/>
      <c r="GD6" s="1275"/>
      <c r="GE6" s="1275"/>
      <c r="GF6" s="1275"/>
      <c r="GG6" s="1275"/>
      <c r="GH6" s="1275"/>
      <c r="GI6" s="1275"/>
      <c r="GJ6" s="1275"/>
      <c r="GK6" s="1276"/>
      <c r="GL6" s="1277"/>
    </row>
    <row r="7" spans="1:194" ht="27.75" customHeight="1">
      <c r="A7" s="1284"/>
      <c r="B7" s="1285"/>
      <c r="C7" s="1286"/>
      <c r="D7" s="1308"/>
      <c r="E7" s="1302"/>
      <c r="F7" s="1322"/>
      <c r="G7" s="1326"/>
      <c r="H7" s="1302"/>
      <c r="I7" s="1302"/>
      <c r="J7" s="1302"/>
      <c r="K7" s="1322"/>
      <c r="L7" s="1302"/>
      <c r="M7" s="1302"/>
      <c r="N7" s="1306"/>
      <c r="O7" s="1308"/>
      <c r="P7" s="1310"/>
      <c r="Q7" s="13"/>
      <c r="R7" s="1312"/>
      <c r="S7" s="1314"/>
      <c r="T7" s="1314"/>
      <c r="U7" s="1314"/>
      <c r="V7" s="1314"/>
      <c r="W7" s="1315"/>
      <c r="X7" s="1314"/>
      <c r="Y7" s="1315"/>
      <c r="Z7" s="1315"/>
      <c r="AA7" s="1275"/>
      <c r="AB7" s="1319"/>
      <c r="AC7" s="1301"/>
      <c r="AD7" s="1302"/>
      <c r="AE7" s="1302"/>
      <c r="AF7" s="1302"/>
      <c r="AG7" s="1275"/>
      <c r="AH7" s="1288"/>
      <c r="AI7" s="1303"/>
      <c r="AJ7" s="1290"/>
      <c r="AK7" s="1304"/>
      <c r="AL7" s="1288"/>
      <c r="AM7" s="1288"/>
      <c r="AN7" s="1288"/>
      <c r="AO7" s="1288"/>
      <c r="AP7" s="1288"/>
      <c r="AQ7" s="1288"/>
      <c r="AR7" s="1288"/>
      <c r="AS7" s="1288"/>
      <c r="AT7" s="1288"/>
      <c r="AU7" s="1288"/>
      <c r="AV7" s="1288"/>
      <c r="AW7" s="1288"/>
      <c r="AX7" s="1288"/>
      <c r="AY7" s="1288"/>
      <c r="AZ7" s="1288"/>
      <c r="BA7" s="1299"/>
      <c r="BB7" s="1288"/>
      <c r="BC7" s="1288"/>
      <c r="BD7" s="1299"/>
      <c r="BE7" s="1288"/>
      <c r="BF7" s="1288"/>
      <c r="BG7" s="1299"/>
      <c r="BH7" s="1288"/>
      <c r="BI7" s="1288"/>
      <c r="BJ7" s="1289"/>
      <c r="BK7" s="1290"/>
      <c r="BL7" s="1293"/>
      <c r="BM7" s="1296"/>
      <c r="BN7" s="314" t="s">
        <v>304</v>
      </c>
      <c r="BO7" s="27" t="s">
        <v>295</v>
      </c>
      <c r="BP7" s="315" t="s">
        <v>138</v>
      </c>
      <c r="BQ7" s="29" t="s">
        <v>295</v>
      </c>
      <c r="BR7" s="316" t="s">
        <v>138</v>
      </c>
      <c r="BS7" s="27" t="s">
        <v>295</v>
      </c>
      <c r="BT7" s="316" t="s">
        <v>138</v>
      </c>
      <c r="BU7" s="27" t="s">
        <v>295</v>
      </c>
      <c r="BV7" s="316" t="s">
        <v>138</v>
      </c>
      <c r="BW7" s="27" t="s">
        <v>295</v>
      </c>
      <c r="BX7" s="1298"/>
      <c r="BY7" s="19" t="s">
        <v>138</v>
      </c>
      <c r="BZ7" s="27" t="s">
        <v>295</v>
      </c>
      <c r="CA7" s="28" t="s">
        <v>138</v>
      </c>
      <c r="CB7" s="29" t="s">
        <v>295</v>
      </c>
      <c r="CC7" s="30" t="s">
        <v>138</v>
      </c>
      <c r="CD7" s="27" t="s">
        <v>295</v>
      </c>
      <c r="CE7" s="30" t="s">
        <v>138</v>
      </c>
      <c r="CF7" s="27" t="s">
        <v>295</v>
      </c>
      <c r="CG7" s="30" t="s">
        <v>138</v>
      </c>
      <c r="CH7" s="27" t="s">
        <v>295</v>
      </c>
      <c r="CI7" s="1298"/>
      <c r="CJ7" s="19" t="s">
        <v>138</v>
      </c>
      <c r="CK7" s="27" t="s">
        <v>295</v>
      </c>
      <c r="CL7" s="28" t="s">
        <v>138</v>
      </c>
      <c r="CM7" s="29" t="s">
        <v>295</v>
      </c>
      <c r="CN7" s="30" t="s">
        <v>138</v>
      </c>
      <c r="CO7" s="27" t="s">
        <v>295</v>
      </c>
      <c r="CP7" s="30" t="s">
        <v>138</v>
      </c>
      <c r="CQ7" s="27" t="s">
        <v>295</v>
      </c>
      <c r="CR7" s="30" t="s">
        <v>138</v>
      </c>
      <c r="CS7" s="27" t="s">
        <v>295</v>
      </c>
      <c r="CT7" s="1298"/>
      <c r="CU7" s="19" t="s">
        <v>138</v>
      </c>
      <c r="CV7" s="27" t="s">
        <v>295</v>
      </c>
      <c r="CW7" s="28" t="s">
        <v>138</v>
      </c>
      <c r="CX7" s="29" t="s">
        <v>295</v>
      </c>
      <c r="CY7" s="30" t="s">
        <v>138</v>
      </c>
      <c r="CZ7" s="27" t="s">
        <v>295</v>
      </c>
      <c r="DA7" s="30" t="s">
        <v>138</v>
      </c>
      <c r="DB7" s="27" t="s">
        <v>295</v>
      </c>
      <c r="DC7" s="30" t="s">
        <v>138</v>
      </c>
      <c r="DD7" s="27" t="s">
        <v>295</v>
      </c>
      <c r="DE7" s="1298"/>
      <c r="DF7" s="19" t="s">
        <v>138</v>
      </c>
      <c r="DG7" s="27" t="s">
        <v>295</v>
      </c>
      <c r="DH7" s="28" t="s">
        <v>138</v>
      </c>
      <c r="DI7" s="29" t="s">
        <v>295</v>
      </c>
      <c r="DJ7" s="30" t="s">
        <v>138</v>
      </c>
      <c r="DK7" s="27" t="s">
        <v>295</v>
      </c>
      <c r="DL7" s="30" t="s">
        <v>138</v>
      </c>
      <c r="DM7" s="27" t="s">
        <v>295</v>
      </c>
      <c r="DN7" s="30" t="s">
        <v>138</v>
      </c>
      <c r="DO7" s="27" t="s">
        <v>295</v>
      </c>
      <c r="DP7" s="1298"/>
      <c r="DQ7" s="19" t="s">
        <v>138</v>
      </c>
      <c r="DR7" s="27" t="s">
        <v>295</v>
      </c>
      <c r="DS7" s="28" t="s">
        <v>138</v>
      </c>
      <c r="DT7" s="29" t="s">
        <v>295</v>
      </c>
      <c r="DU7" s="30" t="s">
        <v>138</v>
      </c>
      <c r="DV7" s="27" t="s">
        <v>295</v>
      </c>
      <c r="DW7" s="30" t="s">
        <v>138</v>
      </c>
      <c r="DX7" s="27" t="s">
        <v>295</v>
      </c>
      <c r="DY7" s="30" t="s">
        <v>138</v>
      </c>
      <c r="DZ7" s="27" t="s">
        <v>295</v>
      </c>
      <c r="EA7" s="1298"/>
      <c r="EB7" s="19" t="s">
        <v>138</v>
      </c>
      <c r="EC7" s="27" t="s">
        <v>295</v>
      </c>
      <c r="ED7" s="28" t="s">
        <v>138</v>
      </c>
      <c r="EE7" s="29" t="s">
        <v>295</v>
      </c>
      <c r="EF7" s="30" t="s">
        <v>138</v>
      </c>
      <c r="EG7" s="27" t="s">
        <v>295</v>
      </c>
      <c r="EH7" s="30" t="s">
        <v>138</v>
      </c>
      <c r="EI7" s="27" t="s">
        <v>295</v>
      </c>
      <c r="EJ7" s="30" t="s">
        <v>138</v>
      </c>
      <c r="EK7" s="27" t="s">
        <v>295</v>
      </c>
      <c r="EL7" s="1298"/>
      <c r="EM7" s="19" t="s">
        <v>138</v>
      </c>
      <c r="EN7" s="27" t="s">
        <v>295</v>
      </c>
      <c r="EO7" s="28" t="s">
        <v>138</v>
      </c>
      <c r="EP7" s="29" t="s">
        <v>295</v>
      </c>
      <c r="EQ7" s="30" t="s">
        <v>138</v>
      </c>
      <c r="ER7" s="27" t="s">
        <v>295</v>
      </c>
      <c r="ES7" s="30" t="s">
        <v>138</v>
      </c>
      <c r="ET7" s="27" t="s">
        <v>295</v>
      </c>
      <c r="EU7" s="30" t="s">
        <v>138</v>
      </c>
      <c r="EV7" s="27" t="s">
        <v>295</v>
      </c>
      <c r="EW7" s="1298"/>
      <c r="EX7" s="19" t="s">
        <v>138</v>
      </c>
      <c r="EY7" s="27" t="s">
        <v>295</v>
      </c>
      <c r="EZ7" s="28" t="s">
        <v>138</v>
      </c>
      <c r="FA7" s="29" t="s">
        <v>295</v>
      </c>
      <c r="FB7" s="30" t="s">
        <v>138</v>
      </c>
      <c r="FC7" s="27" t="s">
        <v>295</v>
      </c>
      <c r="FD7" s="30" t="s">
        <v>138</v>
      </c>
      <c r="FE7" s="27" t="s">
        <v>295</v>
      </c>
      <c r="FF7" s="30" t="s">
        <v>138</v>
      </c>
      <c r="FG7" s="27" t="s">
        <v>295</v>
      </c>
      <c r="FH7" s="1344"/>
      <c r="FI7" s="1338"/>
      <c r="FJ7" s="1341"/>
      <c r="FK7" s="1300"/>
      <c r="FL7" s="31" t="s">
        <v>305</v>
      </c>
      <c r="FM7" s="31" t="s">
        <v>306</v>
      </c>
      <c r="FN7" s="31" t="s">
        <v>305</v>
      </c>
      <c r="FO7" s="31" t="s">
        <v>307</v>
      </c>
      <c r="FP7" s="31" t="s">
        <v>308</v>
      </c>
      <c r="FQ7" s="31" t="s">
        <v>309</v>
      </c>
      <c r="FR7" s="31" t="s">
        <v>182</v>
      </c>
      <c r="FS7" s="31" t="s">
        <v>310</v>
      </c>
      <c r="FT7" s="31" t="s">
        <v>306</v>
      </c>
      <c r="FU7" s="31" t="s">
        <v>311</v>
      </c>
      <c r="FV7" s="31" t="s">
        <v>312</v>
      </c>
      <c r="FW7" s="31" t="s">
        <v>313</v>
      </c>
      <c r="FX7" s="31" t="s">
        <v>314</v>
      </c>
      <c r="FY7" s="31" t="s">
        <v>182</v>
      </c>
      <c r="FZ7" s="31" t="s">
        <v>310</v>
      </c>
      <c r="GA7" s="31" t="s">
        <v>306</v>
      </c>
      <c r="GB7" s="31" t="s">
        <v>315</v>
      </c>
      <c r="GC7" s="31" t="s">
        <v>316</v>
      </c>
      <c r="GD7" s="31" t="s">
        <v>317</v>
      </c>
      <c r="GE7" s="31" t="s">
        <v>182</v>
      </c>
      <c r="GF7" s="31" t="s">
        <v>310</v>
      </c>
      <c r="GG7" s="31" t="s">
        <v>306</v>
      </c>
      <c r="GH7" s="1275"/>
      <c r="GI7" s="1275"/>
      <c r="GJ7" s="1275"/>
      <c r="GK7" s="1276"/>
      <c r="GL7" s="1277"/>
    </row>
    <row r="8" spans="1:194">
      <c r="A8" s="4" t="e">
        <f>E8</f>
        <v>#N/A</v>
      </c>
      <c r="B8" s="5" t="s">
        <v>56</v>
      </c>
      <c r="C8" s="62"/>
      <c r="D8" s="63">
        <v>44306</v>
      </c>
      <c r="E8" s="30" t="e">
        <f>IF(OR(F8="コ",F8="サ",F8="シ",F8="ス",F8="セ",F8="ソ",F8="タ",F8="チ",F8="ツ"),"Ｅ",IF(F8="","",IF(OR(F8="ア",F8="イ",F8="ウ",F8="エ",F8="オ",F8="カ",F8="キ",F8="ク",F8="ケ"),"Ｂ","他省")))</f>
        <v>#N/A</v>
      </c>
      <c r="F8" s="30" t="e">
        <f>VLOOKUP(入力用!B10,'（隠しシート　職員限り）別記表'!A4:B21,2,FALSE)</f>
        <v>#N/A</v>
      </c>
      <c r="G8" s="30" t="str">
        <f>印刷用!L56</f>
        <v>無</v>
      </c>
      <c r="H8" s="7" t="str">
        <f>IF(入力用!J31="",入力用!U21,入力用!U21&amp;"（"&amp;入力用!J31&amp;"）")</f>
        <v>株式会社■■■</v>
      </c>
      <c r="I8" s="64" t="str">
        <f>印刷用!L46</f>
        <v>○○　一郎</v>
      </c>
      <c r="J8" s="30">
        <f>VLOOKUP(LEFT(K8,2),'（隠しシート　職員限り）別記表'!D4:E50,2,FALSE)</f>
        <v>13</v>
      </c>
      <c r="K8" s="7" t="str">
        <f>印刷用!U31&amp;"　"&amp;印刷用!U32&amp;"　"&amp;印刷用!U33</f>
        <v>東京都千代田区霞が関○番－△△　0　0</v>
      </c>
      <c r="L8" s="7" t="str">
        <f>ASC(入力用!P40)&amp;"-"&amp;ASC(入力用!T40)&amp;"-"&amp;ASC(入力用!Y40)</f>
        <v>00-0000-0000</v>
      </c>
      <c r="M8" s="30" t="str">
        <f>VLOOKUP(印刷用!L54,'（隠しシート　職員限り）別記表'!A27:B35,2,FALSE)</f>
        <v>C</v>
      </c>
      <c r="N8" s="66" t="str">
        <f>印刷用!L58&amp;IF(AND(ASC(入力用!P40)=ASC(入力用!J48),ASC(入力用!T40)=ASC(入力用!T48),ASC(入力用!Y40)=ASC(入力用!Y48)),"","（"&amp;ASC(入力用!J48)&amp;"-"&amp;ASC(入力用!T48)&amp;"-"&amp;ASC(入力用!Y48)&amp;"）")</f>
        <v>総務部　　○△　一郎（03-0000-0000）</v>
      </c>
      <c r="O8" s="67"/>
      <c r="P8" s="68"/>
      <c r="Q8" s="13"/>
      <c r="R8" s="69">
        <f>印刷用!U68</f>
        <v>0</v>
      </c>
      <c r="S8" s="69">
        <f>印刷用!U70</f>
        <v>0</v>
      </c>
      <c r="T8" s="69">
        <f>印刷用!U72</f>
        <v>0</v>
      </c>
      <c r="U8" s="69">
        <f>印刷用!U74</f>
        <v>0</v>
      </c>
      <c r="V8" s="70">
        <f>印刷用!U76</f>
        <v>0</v>
      </c>
      <c r="W8" s="70">
        <f>印刷用!U78</f>
        <v>0</v>
      </c>
      <c r="X8" s="70">
        <f>印刷用!U80</f>
        <v>0</v>
      </c>
      <c r="Y8" s="70">
        <f>印刷用!U82</f>
        <v>0</v>
      </c>
      <c r="Z8" s="70">
        <f>印刷用!U84</f>
        <v>0</v>
      </c>
      <c r="AA8" s="70">
        <f>印刷用!T86</f>
        <v>0</v>
      </c>
      <c r="AB8" s="72" t="str">
        <f>印刷用!T88</f>
        <v/>
      </c>
      <c r="AC8" s="73">
        <f>印刷用!X95</f>
        <v>43922</v>
      </c>
      <c r="AD8" s="74" t="str">
        <f>IF(印刷用!T96&lt;=0,"",IF(入力用!Z86="百万円",VALUE(印刷用!T96&amp;"000000"),IF(入力用!Z86="万円",VALUE(印刷用!T96&amp;"0000"),IF(入力用!Z86="千円",VALUE(印刷用!T96&amp;"000"),IF(入力用!Z86="円",印刷用!T96,"")))))</f>
        <v/>
      </c>
      <c r="AE8" s="75" t="str">
        <f>IF(印刷用!T96&gt;0,印刷用!AE96,"")</f>
        <v/>
      </c>
      <c r="AF8" s="15" t="str">
        <f>IF(印刷用!T98&gt;0,印刷用!T98,"")</f>
        <v/>
      </c>
      <c r="AG8" s="75" t="str">
        <f>IF(印刷用!T98&gt;0,印刷用!AE98,"")</f>
        <v/>
      </c>
      <c r="AH8" s="76" t="s">
        <v>318</v>
      </c>
      <c r="AI8" s="72" t="str">
        <f>IF(印刷用!T100&gt;0,印刷用!T100&amp;印刷用!AB100,"")</f>
        <v/>
      </c>
      <c r="AJ8" s="77" t="str">
        <f>IF(印刷用!T100&gt;0,印刷用!AE100,"")</f>
        <v/>
      </c>
      <c r="AK8" s="78" t="str">
        <f>IF(AL8="","",IF(入力用!$S$98="売上高","a",IF(入力用!$S$98="店舗面積","b",IF(AND(入力用!$S$98="その他",$AH8&gt;0),$AH8,"AG列入力"))))</f>
        <v/>
      </c>
      <c r="AL8" s="79" t="str">
        <f>印刷用!X111</f>
        <v/>
      </c>
      <c r="AM8" s="80" t="str">
        <f>印刷用!AF111</f>
        <v/>
      </c>
      <c r="AN8" s="30" t="str">
        <f>IF(AO8="","",IF(入力用!$S$98="売上高","a",IF(入力用!$S$98="店舗面積","b",IF(AND(入力用!$S$98="その他",$AH8&gt;0),$AH8,"AG列入力"))))</f>
        <v/>
      </c>
      <c r="AO8" s="72" t="str">
        <f>印刷用!X113</f>
        <v/>
      </c>
      <c r="AP8" s="75" t="str">
        <f>印刷用!AF113</f>
        <v/>
      </c>
      <c r="AQ8" s="30" t="str">
        <f>IF(AR8="","",IF(入力用!$S$98="売上高","a",IF(入力用!$S$98="店舗面積","b",IF(AND(入力用!$S$98="その他",$AH8&gt;0),$AH8,"AG列入力"))))</f>
        <v/>
      </c>
      <c r="AR8" s="72" t="str">
        <f>印刷用!X115</f>
        <v/>
      </c>
      <c r="AS8" s="75" t="str">
        <f>印刷用!AF115</f>
        <v/>
      </c>
      <c r="AT8" s="30" t="str">
        <f>IF(AU8="","",IF(入力用!$S$98="売上高","a",IF(入力用!$S$98="店舗面積","b",IF(AND(入力用!$S$98="その他",$AH8&gt;0),$AH8,"AG列入力"))))</f>
        <v/>
      </c>
      <c r="AU8" s="72" t="str">
        <f>印刷用!X117</f>
        <v/>
      </c>
      <c r="AV8" s="75" t="str">
        <f>印刷用!AF117</f>
        <v/>
      </c>
      <c r="AW8" s="30" t="str">
        <f>IF(AX8="","",IF(入力用!$S$98="売上高","a",IF(入力用!$S$98="店舗面積","b",IF(AND(入力用!$S$98="その他",$AH8&gt;0),$AH8,"AG列入力"))))</f>
        <v/>
      </c>
      <c r="AX8" s="72" t="str">
        <f>印刷用!X119</f>
        <v/>
      </c>
      <c r="AY8" s="75" t="str">
        <f>印刷用!AF119</f>
        <v/>
      </c>
      <c r="AZ8" s="30" t="str">
        <f>IF(BA8="","",IF(入力用!$S$98="売上高","a",IF(入力用!$S$98="店舗面積","b",IF(AND(入力用!$S$98="その他",$AH8&gt;0),$AH8,"AG列入力"))))</f>
        <v/>
      </c>
      <c r="BA8" s="30" t="str">
        <f>印刷用!X121</f>
        <v/>
      </c>
      <c r="BB8" s="75" t="str">
        <f>印刷用!AF121</f>
        <v/>
      </c>
      <c r="BC8" s="30" t="str">
        <f>IF(BD8="","",IF(入力用!$S$98="売上高","a",IF(入力用!$S$98="店舗面積","b",IF(AND(入力用!$S$98="その他",$AH8&gt;0),$AH8,"AG列入力"))))</f>
        <v/>
      </c>
      <c r="BD8" s="30" t="str">
        <f>印刷用!X123</f>
        <v/>
      </c>
      <c r="BE8" s="75" t="str">
        <f>印刷用!AF123</f>
        <v/>
      </c>
      <c r="BF8" s="30" t="str">
        <f>IF(BG8="","",IF(入力用!$S$98="売上高","a",IF(入力用!$S$98="店舗面積","b",IF(AND(入力用!$S$98="その他",$AH8&gt;0),$AH8,"AG列入力"))))</f>
        <v/>
      </c>
      <c r="BG8" s="30" t="str">
        <f>印刷用!X125</f>
        <v/>
      </c>
      <c r="BH8" s="75" t="str">
        <f>印刷用!AF125</f>
        <v/>
      </c>
      <c r="BI8" s="30" t="str">
        <f>IF(BJ8="","",IF(入力用!$S$98="売上高","a",IF(入力用!$S$98="店舗面積","b",IF(AND(入力用!$S$98="その他",$AH8&gt;0),$AH8,"AG列入力"))))</f>
        <v/>
      </c>
      <c r="BJ8" s="81" t="str">
        <f>印刷用!X127</f>
        <v/>
      </c>
      <c r="BK8" s="77" t="str">
        <f>印刷用!AF127</f>
        <v/>
      </c>
      <c r="BL8" s="78" t="str">
        <f>IF(印刷用!C136=0,"","○")</f>
        <v/>
      </c>
      <c r="BM8" s="82"/>
      <c r="BN8" s="83" t="str">
        <f>印刷用!K155</f>
        <v/>
      </c>
      <c r="BO8" s="80"/>
      <c r="BP8" s="84" t="str">
        <f>印刷用!O155</f>
        <v/>
      </c>
      <c r="BQ8" s="80" t="str">
        <f>印刷用!O159</f>
        <v/>
      </c>
      <c r="BR8" s="84" t="str">
        <f>印刷用!S155</f>
        <v/>
      </c>
      <c r="BS8" s="80" t="str">
        <f>印刷用!S159</f>
        <v/>
      </c>
      <c r="BT8" s="84" t="str">
        <f>印刷用!W155</f>
        <v/>
      </c>
      <c r="BU8" s="80" t="str">
        <f>印刷用!W159</f>
        <v/>
      </c>
      <c r="BV8" s="84" t="str">
        <f>印刷用!AA155</f>
        <v/>
      </c>
      <c r="BW8" s="80" t="str">
        <f>印刷用!AA159</f>
        <v/>
      </c>
      <c r="BX8" s="85" t="str">
        <f>印刷用!AE158</f>
        <v/>
      </c>
      <c r="BY8" s="86" t="str">
        <f>印刷用!K163</f>
        <v/>
      </c>
      <c r="BZ8" s="80"/>
      <c r="CA8" s="84" t="str">
        <f>印刷用!O163</f>
        <v/>
      </c>
      <c r="CB8" s="80" t="str">
        <f>印刷用!O167</f>
        <v/>
      </c>
      <c r="CC8" s="84" t="str">
        <f>印刷用!S163</f>
        <v/>
      </c>
      <c r="CD8" s="80" t="str">
        <f>印刷用!S167</f>
        <v/>
      </c>
      <c r="CE8" s="84" t="str">
        <f>印刷用!W163</f>
        <v/>
      </c>
      <c r="CF8" s="80" t="str">
        <f>印刷用!W167</f>
        <v/>
      </c>
      <c r="CG8" s="84" t="str">
        <f>印刷用!AA163</f>
        <v/>
      </c>
      <c r="CH8" s="80" t="str">
        <f>印刷用!AA167</f>
        <v/>
      </c>
      <c r="CI8" s="85" t="str">
        <f>印刷用!AE166</f>
        <v/>
      </c>
      <c r="CJ8" s="86" t="str">
        <f>印刷用!K171</f>
        <v/>
      </c>
      <c r="CK8" s="80"/>
      <c r="CL8" s="84" t="str">
        <f>印刷用!O171</f>
        <v/>
      </c>
      <c r="CM8" s="80" t="str">
        <f>印刷用!O175</f>
        <v/>
      </c>
      <c r="CN8" s="84" t="str">
        <f>印刷用!S171</f>
        <v/>
      </c>
      <c r="CO8" s="80" t="str">
        <f>印刷用!S175</f>
        <v/>
      </c>
      <c r="CP8" s="84" t="str">
        <f>印刷用!W171</f>
        <v/>
      </c>
      <c r="CQ8" s="80" t="str">
        <f>印刷用!W175</f>
        <v/>
      </c>
      <c r="CR8" s="84" t="str">
        <f>印刷用!AA171</f>
        <v/>
      </c>
      <c r="CS8" s="80" t="str">
        <f>印刷用!AA175</f>
        <v/>
      </c>
      <c r="CT8" s="85" t="str">
        <f>印刷用!AE174</f>
        <v/>
      </c>
      <c r="CU8" s="6" t="str">
        <f>印刷用!K179</f>
        <v/>
      </c>
      <c r="CV8" s="80"/>
      <c r="CW8" s="84" t="str">
        <f>印刷用!O179</f>
        <v/>
      </c>
      <c r="CX8" s="80" t="str">
        <f>印刷用!O183</f>
        <v/>
      </c>
      <c r="CY8" s="84" t="str">
        <f>印刷用!S179</f>
        <v/>
      </c>
      <c r="CZ8" s="80" t="str">
        <f>印刷用!S183</f>
        <v/>
      </c>
      <c r="DA8" s="84" t="str">
        <f>印刷用!W179</f>
        <v/>
      </c>
      <c r="DB8" s="80" t="str">
        <f>印刷用!W183</f>
        <v/>
      </c>
      <c r="DC8" s="84" t="str">
        <f>印刷用!AA179</f>
        <v/>
      </c>
      <c r="DD8" s="80" t="str">
        <f>印刷用!AA183</f>
        <v/>
      </c>
      <c r="DE8" s="85" t="str">
        <f>印刷用!AE182</f>
        <v/>
      </c>
      <c r="DF8" s="6" t="str">
        <f>印刷用!K187</f>
        <v/>
      </c>
      <c r="DG8" s="80"/>
      <c r="DH8" s="84" t="str">
        <f>印刷用!O187</f>
        <v/>
      </c>
      <c r="DI8" s="80" t="str">
        <f>印刷用!O191</f>
        <v/>
      </c>
      <c r="DJ8" s="84" t="str">
        <f>印刷用!S187</f>
        <v/>
      </c>
      <c r="DK8" s="80" t="str">
        <f>印刷用!S191</f>
        <v/>
      </c>
      <c r="DL8" s="84" t="str">
        <f>印刷用!W187</f>
        <v/>
      </c>
      <c r="DM8" s="80" t="str">
        <f>印刷用!W191</f>
        <v/>
      </c>
      <c r="DN8" s="84" t="str">
        <f>印刷用!AA187</f>
        <v/>
      </c>
      <c r="DO8" s="80" t="str">
        <f>印刷用!AA191</f>
        <v/>
      </c>
      <c r="DP8" s="85" t="str">
        <f>印刷用!AE190</f>
        <v/>
      </c>
      <c r="DQ8" s="86" t="str">
        <f>印刷用!K195</f>
        <v/>
      </c>
      <c r="DR8" s="80"/>
      <c r="DS8" s="84" t="str">
        <f>印刷用!O195</f>
        <v/>
      </c>
      <c r="DT8" s="80" t="str">
        <f>印刷用!O199</f>
        <v/>
      </c>
      <c r="DU8" s="84" t="str">
        <f>印刷用!S195</f>
        <v/>
      </c>
      <c r="DV8" s="80" t="str">
        <f>印刷用!S199</f>
        <v/>
      </c>
      <c r="DW8" s="84" t="str">
        <f>印刷用!W195</f>
        <v/>
      </c>
      <c r="DX8" s="80" t="str">
        <f>印刷用!W199</f>
        <v/>
      </c>
      <c r="DY8" s="84" t="str">
        <f>印刷用!AA195</f>
        <v/>
      </c>
      <c r="DZ8" s="80" t="str">
        <f>印刷用!AA199</f>
        <v/>
      </c>
      <c r="EA8" s="85" t="str">
        <f>印刷用!AE198</f>
        <v/>
      </c>
      <c r="EB8" s="86" t="str">
        <f>印刷用!K203</f>
        <v/>
      </c>
      <c r="EC8" s="80"/>
      <c r="ED8" s="84" t="str">
        <f>印刷用!O203</f>
        <v/>
      </c>
      <c r="EE8" s="80" t="str">
        <f>印刷用!O207</f>
        <v/>
      </c>
      <c r="EF8" s="84" t="str">
        <f>印刷用!S203</f>
        <v/>
      </c>
      <c r="EG8" s="80" t="str">
        <f>印刷用!S207</f>
        <v/>
      </c>
      <c r="EH8" s="84" t="str">
        <f>印刷用!W203</f>
        <v/>
      </c>
      <c r="EI8" s="80" t="str">
        <f>印刷用!W207</f>
        <v/>
      </c>
      <c r="EJ8" s="84" t="str">
        <f>印刷用!AA203</f>
        <v/>
      </c>
      <c r="EK8" s="80" t="str">
        <f>印刷用!AA207</f>
        <v/>
      </c>
      <c r="EL8" s="85" t="str">
        <f>印刷用!AE206</f>
        <v/>
      </c>
      <c r="EM8" s="86" t="str">
        <f>印刷用!K211</f>
        <v/>
      </c>
      <c r="EN8" s="80"/>
      <c r="EO8" s="84" t="str">
        <f>印刷用!O211</f>
        <v/>
      </c>
      <c r="EP8" s="80" t="str">
        <f>印刷用!O215</f>
        <v/>
      </c>
      <c r="EQ8" s="84" t="str">
        <f>印刷用!S211</f>
        <v/>
      </c>
      <c r="ER8" s="80" t="str">
        <f>印刷用!S215</f>
        <v/>
      </c>
      <c r="ES8" s="84" t="str">
        <f>印刷用!W211</f>
        <v/>
      </c>
      <c r="ET8" s="80" t="str">
        <f>印刷用!W215</f>
        <v/>
      </c>
      <c r="EU8" s="84" t="str">
        <f>印刷用!AA211</f>
        <v/>
      </c>
      <c r="EV8" s="80" t="str">
        <f>印刷用!AA215</f>
        <v/>
      </c>
      <c r="EW8" s="85" t="str">
        <f>印刷用!AE214</f>
        <v/>
      </c>
      <c r="EX8" s="86" t="str">
        <f>印刷用!K219</f>
        <v/>
      </c>
      <c r="EY8" s="80"/>
      <c r="EZ8" s="84" t="str">
        <f>印刷用!O219</f>
        <v/>
      </c>
      <c r="FA8" s="80" t="str">
        <f>印刷用!O223</f>
        <v/>
      </c>
      <c r="FB8" s="84" t="str">
        <f>印刷用!S219</f>
        <v/>
      </c>
      <c r="FC8" s="80" t="str">
        <f>印刷用!S223</f>
        <v/>
      </c>
      <c r="FD8" s="84" t="str">
        <f>印刷用!W219</f>
        <v/>
      </c>
      <c r="FE8" s="80" t="str">
        <f>印刷用!W223</f>
        <v/>
      </c>
      <c r="FF8" s="84" t="str">
        <f>印刷用!AA219</f>
        <v/>
      </c>
      <c r="FG8" s="80" t="str">
        <f>印刷用!AA223</f>
        <v/>
      </c>
      <c r="FH8" s="87" t="str">
        <f>印刷用!AE222</f>
        <v/>
      </c>
      <c r="FI8" s="88" t="str">
        <f>IF(印刷用!D234&gt;0,"○","")</f>
        <v/>
      </c>
      <c r="FJ8" s="30" t="str">
        <f>IF(印刷用!D251&gt;0,"○","")</f>
        <v/>
      </c>
      <c r="FK8" s="78" t="str">
        <f>IF(印刷用!J275&gt;0,"○","")</f>
        <v/>
      </c>
      <c r="FL8" s="30" t="str">
        <f>IF(印刷用!Q286="■","○","")</f>
        <v/>
      </c>
      <c r="FM8" s="30" t="str">
        <f>IF(印刷用!Q290&gt;0,"○","")</f>
        <v/>
      </c>
      <c r="FN8" s="30" t="str">
        <f>IF(印刷用!Q299="■","○","")</f>
        <v/>
      </c>
      <c r="FO8" s="30" t="str">
        <f>IF(印刷用!Q302="■","○","")</f>
        <v/>
      </c>
      <c r="FP8" s="30" t="str">
        <f>IF(印刷用!Q304="■","○","")</f>
        <v/>
      </c>
      <c r="FQ8" s="30" t="str">
        <f>IF(印刷用!Q306="■","○","")</f>
        <v/>
      </c>
      <c r="FR8" s="30" t="str">
        <f>IF(印刷用!Q308="■","○","")</f>
        <v/>
      </c>
      <c r="FS8" s="30" t="str">
        <f>IF(AND(FN8="",FO8="",FP8="",FQ8="",FR8=""),"○","")</f>
        <v>○</v>
      </c>
      <c r="FT8" s="30" t="str">
        <f>IF(印刷用!Q312&gt;0,"○","")</f>
        <v/>
      </c>
      <c r="FU8" s="30" t="str">
        <f>IF(印刷用!Q321="■","○","")</f>
        <v/>
      </c>
      <c r="FV8" s="30" t="str">
        <f>IF(印刷用!Q323="■","○","")</f>
        <v/>
      </c>
      <c r="FW8" s="30" t="str">
        <f>IF(印刷用!Q325="■","○","")</f>
        <v/>
      </c>
      <c r="FX8" s="30" t="str">
        <f>IF(印刷用!Q327="■","○","")</f>
        <v/>
      </c>
      <c r="FY8" s="30" t="str">
        <f>IF(印刷用!Q329="■","○","")</f>
        <v/>
      </c>
      <c r="FZ8" s="30" t="str">
        <f>IF(AND(FU8="",FV8="",FW8="",FX8="",FY8=""),"○","")</f>
        <v>○</v>
      </c>
      <c r="GA8" s="30" t="str">
        <f>IF(印刷用!Q333&gt;0,"○","")</f>
        <v/>
      </c>
      <c r="GB8" s="30" t="str">
        <f>IF(印刷用!J346="■","○","")</f>
        <v/>
      </c>
      <c r="GC8" s="30" t="str">
        <f>IF(印刷用!J348="■","○","")</f>
        <v/>
      </c>
      <c r="GD8" s="30" t="str">
        <f>IF(印刷用!J350="■","○","")</f>
        <v/>
      </c>
      <c r="GE8" s="30" t="str">
        <f>IF(印刷用!J352="■","○","")</f>
        <v/>
      </c>
      <c r="GF8" s="30" t="str">
        <f>IF(AND(GB8="",GC8="",GD8="",GE8=""),"○","")</f>
        <v>○</v>
      </c>
      <c r="GG8" s="30" t="str">
        <f>IF(印刷用!J356&gt;0,"○","")</f>
        <v/>
      </c>
      <c r="GH8" s="30" t="str">
        <f>IF(印刷用!J367&gt;0,"○","")</f>
        <v/>
      </c>
      <c r="GI8" s="30" t="str">
        <f>IF(印刷用!J378&gt;0,"○","")</f>
        <v/>
      </c>
      <c r="GJ8" s="30" t="str">
        <f>IF(印刷用!J389&gt;0,"○","")</f>
        <v/>
      </c>
      <c r="GK8" s="89" t="str">
        <f>IF(印刷用!J400&gt;0,"○","")</f>
        <v/>
      </c>
      <c r="GL8" s="90" t="str">
        <f>IF(印刷用!D417&gt;0,"○","")</f>
        <v/>
      </c>
    </row>
    <row r="9" spans="1:194">
      <c r="A9" s="4"/>
      <c r="B9" s="5" t="s">
        <v>56</v>
      </c>
      <c r="C9" s="6"/>
      <c r="D9" s="65"/>
      <c r="E9" s="30"/>
      <c r="F9" s="30"/>
      <c r="G9" s="30"/>
      <c r="H9" s="7"/>
      <c r="I9" s="7"/>
      <c r="J9" s="30"/>
      <c r="K9" s="7"/>
      <c r="L9" s="7"/>
      <c r="M9" s="30"/>
      <c r="N9" s="7"/>
      <c r="O9" s="7"/>
      <c r="P9" s="15"/>
      <c r="Q9" s="13"/>
      <c r="R9" s="69"/>
      <c r="S9" s="69"/>
      <c r="T9" s="69"/>
      <c r="U9" s="69"/>
      <c r="V9" s="70"/>
      <c r="W9" s="70"/>
      <c r="X9" s="70"/>
      <c r="Y9" s="70"/>
      <c r="Z9" s="70"/>
      <c r="AA9" s="70"/>
      <c r="AB9" s="72"/>
      <c r="AC9" s="21"/>
      <c r="AD9" s="71"/>
      <c r="AE9" s="72"/>
      <c r="AF9" s="72"/>
      <c r="AG9" s="72"/>
      <c r="AH9" s="72"/>
      <c r="AI9" s="72"/>
      <c r="AJ9" s="46"/>
      <c r="AK9" s="78"/>
      <c r="AL9" s="6"/>
      <c r="AM9" s="72"/>
      <c r="AN9" s="72"/>
      <c r="AO9" s="72"/>
      <c r="AP9" s="72"/>
      <c r="AQ9" s="72"/>
      <c r="AR9" s="72"/>
      <c r="AS9" s="72"/>
      <c r="AT9" s="72"/>
      <c r="AU9" s="72"/>
      <c r="AV9" s="72"/>
      <c r="AW9" s="72"/>
      <c r="AX9" s="72"/>
      <c r="AY9" s="72"/>
      <c r="AZ9" s="30"/>
      <c r="BA9" s="7"/>
      <c r="BB9" s="72"/>
      <c r="BC9" s="30"/>
      <c r="BD9" s="7"/>
      <c r="BE9" s="72"/>
      <c r="BF9" s="30"/>
      <c r="BG9" s="7"/>
      <c r="BH9" s="72"/>
      <c r="BI9" s="30"/>
      <c r="BJ9" s="7"/>
      <c r="BK9" s="46"/>
      <c r="BL9" s="78"/>
      <c r="BM9" s="46"/>
      <c r="BN9" s="21"/>
      <c r="BO9" s="7"/>
      <c r="BP9" s="7"/>
      <c r="BQ9" s="7"/>
      <c r="BR9" s="7"/>
      <c r="BS9" s="7"/>
      <c r="BT9" s="7"/>
      <c r="BU9" s="7"/>
      <c r="BV9" s="7"/>
      <c r="BW9" s="7"/>
      <c r="BX9" s="30"/>
      <c r="BY9" s="6"/>
      <c r="BZ9" s="7"/>
      <c r="CA9" s="7"/>
      <c r="CB9" s="7"/>
      <c r="CC9" s="7"/>
      <c r="CD9" s="7"/>
      <c r="CE9" s="7"/>
      <c r="CF9" s="7"/>
      <c r="CG9" s="7"/>
      <c r="CH9" s="7"/>
      <c r="CI9" s="30"/>
      <c r="CJ9" s="6"/>
      <c r="CK9" s="7"/>
      <c r="CL9" s="7"/>
      <c r="CM9" s="7"/>
      <c r="CN9" s="7"/>
      <c r="CO9" s="7"/>
      <c r="CP9" s="7"/>
      <c r="CQ9" s="7"/>
      <c r="CR9" s="7"/>
      <c r="CS9" s="7"/>
      <c r="CT9" s="30"/>
      <c r="CU9" s="6"/>
      <c r="CV9" s="7"/>
      <c r="CW9" s="7"/>
      <c r="CX9" s="7"/>
      <c r="CY9" s="7"/>
      <c r="CZ9" s="7"/>
      <c r="DA9" s="7"/>
      <c r="DB9" s="7"/>
      <c r="DC9" s="7"/>
      <c r="DD9" s="7"/>
      <c r="DE9" s="30"/>
      <c r="DF9" s="6"/>
      <c r="DG9" s="7"/>
      <c r="DH9" s="7"/>
      <c r="DI9" s="7"/>
      <c r="DJ9" s="7"/>
      <c r="DK9" s="7"/>
      <c r="DL9" s="7"/>
      <c r="DM9" s="7"/>
      <c r="DN9" s="7"/>
      <c r="DO9" s="7"/>
      <c r="DP9" s="30"/>
      <c r="DQ9" s="6"/>
      <c r="DR9" s="7"/>
      <c r="DS9" s="7"/>
      <c r="DT9" s="7"/>
      <c r="DU9" s="7"/>
      <c r="DV9" s="7"/>
      <c r="DW9" s="7"/>
      <c r="DX9" s="7"/>
      <c r="DY9" s="7"/>
      <c r="DZ9" s="7"/>
      <c r="EA9" s="30"/>
      <c r="EB9" s="6"/>
      <c r="EC9" s="7"/>
      <c r="ED9" s="7"/>
      <c r="EE9" s="7"/>
      <c r="EF9" s="7"/>
      <c r="EG9" s="7"/>
      <c r="EH9" s="7"/>
      <c r="EI9" s="7"/>
      <c r="EJ9" s="7"/>
      <c r="EK9" s="7"/>
      <c r="EL9" s="30"/>
      <c r="EM9" s="6"/>
      <c r="EN9" s="7"/>
      <c r="EO9" s="7"/>
      <c r="EP9" s="7"/>
      <c r="EQ9" s="7"/>
      <c r="ER9" s="7"/>
      <c r="ES9" s="7"/>
      <c r="ET9" s="7"/>
      <c r="EU9" s="7"/>
      <c r="EV9" s="7"/>
      <c r="EW9" s="30"/>
      <c r="EX9" s="6"/>
      <c r="EY9" s="7"/>
      <c r="EZ9" s="7"/>
      <c r="FA9" s="7"/>
      <c r="FB9" s="7"/>
      <c r="FC9" s="7"/>
      <c r="FD9" s="7"/>
      <c r="FE9" s="7"/>
      <c r="FF9" s="7"/>
      <c r="FG9" s="7"/>
      <c r="FH9" s="46"/>
      <c r="FI9" s="79"/>
      <c r="FJ9" s="30"/>
      <c r="FK9" s="78"/>
      <c r="FL9" s="30"/>
      <c r="FM9" s="30"/>
      <c r="FN9" s="30"/>
      <c r="FO9" s="30"/>
      <c r="FP9" s="30"/>
      <c r="FQ9" s="7"/>
      <c r="FR9" s="7"/>
      <c r="FS9" s="7"/>
      <c r="FT9" s="30"/>
      <c r="FU9" s="30"/>
      <c r="FV9" s="30"/>
      <c r="FW9" s="30"/>
      <c r="FX9" s="30"/>
      <c r="FY9" s="7"/>
      <c r="FZ9" s="7"/>
      <c r="GA9" s="30"/>
      <c r="GB9" s="30"/>
      <c r="GC9" s="7"/>
      <c r="GD9" s="30"/>
      <c r="GE9" s="30"/>
      <c r="GF9" s="7"/>
      <c r="GG9" s="30"/>
      <c r="GH9" s="30"/>
      <c r="GI9" s="30"/>
      <c r="GJ9" s="30"/>
      <c r="GK9" s="46"/>
      <c r="GL9" s="33"/>
    </row>
    <row r="10" spans="1:194">
      <c r="A10" s="4"/>
      <c r="B10" s="5" t="s">
        <v>56</v>
      </c>
      <c r="C10" s="6"/>
      <c r="D10" s="65"/>
      <c r="E10" s="30"/>
      <c r="F10" s="30"/>
      <c r="G10" s="30"/>
      <c r="H10" s="7"/>
      <c r="I10" s="7"/>
      <c r="J10" s="30"/>
      <c r="K10" s="7"/>
      <c r="L10" s="7"/>
      <c r="M10" s="30"/>
      <c r="N10" s="7"/>
      <c r="O10" s="7"/>
      <c r="P10" s="15"/>
      <c r="Q10" s="13"/>
      <c r="R10" s="69"/>
      <c r="S10" s="69"/>
      <c r="T10" s="69"/>
      <c r="U10" s="69"/>
      <c r="V10" s="71"/>
      <c r="W10" s="70"/>
      <c r="X10" s="71"/>
      <c r="Y10" s="70"/>
      <c r="Z10" s="70"/>
      <c r="AA10" s="70"/>
      <c r="AB10" s="72"/>
      <c r="AC10" s="21"/>
      <c r="AD10" s="72"/>
      <c r="AE10" s="72"/>
      <c r="AF10" s="72"/>
      <c r="AG10" s="72"/>
      <c r="AH10" s="71"/>
      <c r="AI10" s="72"/>
      <c r="AJ10" s="46"/>
      <c r="AK10" s="78"/>
      <c r="AL10" s="6"/>
      <c r="AM10" s="72"/>
      <c r="AN10" s="72"/>
      <c r="AO10" s="72"/>
      <c r="AP10" s="72"/>
      <c r="AQ10" s="72"/>
      <c r="AR10" s="72"/>
      <c r="AS10" s="72"/>
      <c r="AT10" s="72"/>
      <c r="AU10" s="72"/>
      <c r="AV10" s="72"/>
      <c r="AW10" s="72"/>
      <c r="AX10" s="72"/>
      <c r="AY10" s="72"/>
      <c r="AZ10" s="30"/>
      <c r="BA10" s="7"/>
      <c r="BB10" s="72"/>
      <c r="BC10" s="30"/>
      <c r="BD10" s="7"/>
      <c r="BE10" s="72"/>
      <c r="BF10" s="30"/>
      <c r="BG10" s="7"/>
      <c r="BH10" s="72"/>
      <c r="BI10" s="30"/>
      <c r="BJ10" s="7"/>
      <c r="BK10" s="46"/>
      <c r="BL10" s="78"/>
      <c r="BM10" s="46"/>
      <c r="BN10" s="21"/>
      <c r="BO10" s="7"/>
      <c r="BP10" s="7"/>
      <c r="BQ10" s="7"/>
      <c r="BR10" s="7"/>
      <c r="BS10" s="7"/>
      <c r="BT10" s="7"/>
      <c r="BU10" s="7"/>
      <c r="BV10" s="7"/>
      <c r="BW10" s="7"/>
      <c r="BX10" s="30"/>
      <c r="BY10" s="6"/>
      <c r="BZ10" s="7"/>
      <c r="CA10" s="7"/>
      <c r="CB10" s="7"/>
      <c r="CC10" s="7"/>
      <c r="CD10" s="7"/>
      <c r="CE10" s="7"/>
      <c r="CF10" s="7"/>
      <c r="CG10" s="7"/>
      <c r="CH10" s="7"/>
      <c r="CI10" s="30"/>
      <c r="CJ10" s="6"/>
      <c r="CK10" s="7"/>
      <c r="CL10" s="7"/>
      <c r="CM10" s="7"/>
      <c r="CN10" s="7"/>
      <c r="CO10" s="7"/>
      <c r="CP10" s="7"/>
      <c r="CQ10" s="7"/>
      <c r="CR10" s="7"/>
      <c r="CS10" s="7"/>
      <c r="CT10" s="30"/>
      <c r="CU10" s="6"/>
      <c r="CV10" s="7"/>
      <c r="CW10" s="7"/>
      <c r="CX10" s="7"/>
      <c r="CY10" s="7"/>
      <c r="CZ10" s="7"/>
      <c r="DA10" s="7"/>
      <c r="DB10" s="7"/>
      <c r="DC10" s="7"/>
      <c r="DD10" s="7"/>
      <c r="DE10" s="30"/>
      <c r="DF10" s="6"/>
      <c r="DG10" s="7"/>
      <c r="DH10" s="7"/>
      <c r="DI10" s="7"/>
      <c r="DJ10" s="7"/>
      <c r="DK10" s="7"/>
      <c r="DL10" s="7"/>
      <c r="DM10" s="7"/>
      <c r="DN10" s="7"/>
      <c r="DO10" s="7"/>
      <c r="DP10" s="30"/>
      <c r="DQ10" s="6"/>
      <c r="DR10" s="7"/>
      <c r="DS10" s="7"/>
      <c r="DT10" s="7"/>
      <c r="DU10" s="7"/>
      <c r="DV10" s="7"/>
      <c r="DW10" s="7"/>
      <c r="DX10" s="7"/>
      <c r="DY10" s="7"/>
      <c r="DZ10" s="7"/>
      <c r="EA10" s="30"/>
      <c r="EB10" s="6"/>
      <c r="EC10" s="7"/>
      <c r="ED10" s="7"/>
      <c r="EE10" s="7"/>
      <c r="EF10" s="7"/>
      <c r="EG10" s="7"/>
      <c r="EH10" s="7"/>
      <c r="EI10" s="7"/>
      <c r="EJ10" s="7"/>
      <c r="EK10" s="7"/>
      <c r="EL10" s="30"/>
      <c r="EM10" s="6"/>
      <c r="EN10" s="7"/>
      <c r="EO10" s="7"/>
      <c r="EP10" s="7"/>
      <c r="EQ10" s="7"/>
      <c r="ER10" s="7"/>
      <c r="ES10" s="7"/>
      <c r="ET10" s="7"/>
      <c r="EU10" s="7"/>
      <c r="EV10" s="7"/>
      <c r="EW10" s="30"/>
      <c r="EX10" s="6"/>
      <c r="EY10" s="7"/>
      <c r="EZ10" s="7"/>
      <c r="FA10" s="7"/>
      <c r="FB10" s="7"/>
      <c r="FC10" s="7"/>
      <c r="FD10" s="7"/>
      <c r="FE10" s="7"/>
      <c r="FF10" s="7"/>
      <c r="FG10" s="7"/>
      <c r="FH10" s="46"/>
      <c r="FI10" s="79"/>
      <c r="FJ10" s="30"/>
      <c r="FK10" s="78"/>
      <c r="FL10" s="7"/>
      <c r="FM10" s="7"/>
      <c r="FN10" s="7"/>
      <c r="FO10" s="30"/>
      <c r="FP10" s="7"/>
      <c r="FQ10" s="7"/>
      <c r="FR10" s="7"/>
      <c r="FS10" s="7"/>
      <c r="FT10" s="30"/>
      <c r="FU10" s="30"/>
      <c r="FV10" s="30"/>
      <c r="FW10" s="7"/>
      <c r="FX10" s="30"/>
      <c r="FY10" s="30"/>
      <c r="FZ10" s="7"/>
      <c r="GA10" s="30"/>
      <c r="GB10" s="30"/>
      <c r="GC10" s="7"/>
      <c r="GD10" s="7"/>
      <c r="GE10" s="7"/>
      <c r="GF10" s="7"/>
      <c r="GG10" s="30"/>
      <c r="GH10" s="30"/>
      <c r="GI10" s="30"/>
      <c r="GJ10" s="30"/>
      <c r="GK10" s="46"/>
      <c r="GL10" s="33"/>
    </row>
    <row r="11" spans="1:194">
      <c r="A11" s="4"/>
      <c r="B11" s="5" t="s">
        <v>56</v>
      </c>
      <c r="C11" s="6"/>
      <c r="D11" s="7"/>
      <c r="E11" s="7"/>
      <c r="F11" s="7"/>
      <c r="G11" s="7"/>
      <c r="H11" s="7"/>
      <c r="I11" s="7"/>
      <c r="J11" s="7"/>
      <c r="K11" s="7"/>
      <c r="L11" s="7"/>
      <c r="M11" s="7"/>
      <c r="N11" s="7"/>
      <c r="O11" s="7"/>
      <c r="P11" s="15"/>
      <c r="Q11" s="13"/>
      <c r="R11" s="6"/>
      <c r="S11" s="6"/>
      <c r="T11" s="6"/>
      <c r="U11" s="6"/>
      <c r="V11" s="7"/>
      <c r="W11" s="7"/>
      <c r="X11" s="7"/>
      <c r="Y11" s="7"/>
      <c r="Z11" s="7"/>
      <c r="AA11" s="7"/>
      <c r="AB11" s="15"/>
      <c r="AC11" s="21"/>
      <c r="AD11" s="7"/>
      <c r="AE11" s="7"/>
      <c r="AF11" s="7"/>
      <c r="AG11" s="7"/>
      <c r="AH11" s="7"/>
      <c r="AI11" s="15"/>
      <c r="AJ11" s="23"/>
      <c r="AK11" s="21"/>
      <c r="AL11" s="6"/>
      <c r="AM11" s="7"/>
      <c r="AN11" s="7"/>
      <c r="AO11" s="7"/>
      <c r="AP11" s="7"/>
      <c r="AQ11" s="7"/>
      <c r="AR11" s="7"/>
      <c r="AS11" s="7"/>
      <c r="AT11" s="7"/>
      <c r="AU11" s="7"/>
      <c r="AV11" s="7"/>
      <c r="AW11" s="7"/>
      <c r="AX11" s="7"/>
      <c r="AY11" s="7"/>
      <c r="AZ11" s="7"/>
      <c r="BA11" s="7"/>
      <c r="BB11" s="7"/>
      <c r="BC11" s="7"/>
      <c r="BD11" s="7"/>
      <c r="BE11" s="7"/>
      <c r="BF11" s="7"/>
      <c r="BG11" s="7"/>
      <c r="BH11" s="7"/>
      <c r="BI11" s="7"/>
      <c r="BJ11" s="15"/>
      <c r="BK11" s="23"/>
      <c r="BL11" s="21"/>
      <c r="BM11" s="23"/>
      <c r="BN11" s="21"/>
      <c r="BO11" s="7"/>
      <c r="BP11" s="7"/>
      <c r="BQ11" s="7"/>
      <c r="BR11" s="7"/>
      <c r="BS11" s="7"/>
      <c r="BT11" s="7"/>
      <c r="BU11" s="7"/>
      <c r="BV11" s="7"/>
      <c r="BW11" s="7"/>
      <c r="BX11" s="7"/>
      <c r="BY11" s="6"/>
      <c r="BZ11" s="7"/>
      <c r="CA11" s="7"/>
      <c r="CB11" s="7"/>
      <c r="CC11" s="7"/>
      <c r="CD11" s="7"/>
      <c r="CE11" s="7"/>
      <c r="CF11" s="7"/>
      <c r="CG11" s="7"/>
      <c r="CH11" s="7"/>
      <c r="CI11" s="7"/>
      <c r="CJ11" s="6"/>
      <c r="CK11" s="7"/>
      <c r="CL11" s="7"/>
      <c r="CM11" s="7"/>
      <c r="CN11" s="7"/>
      <c r="CO11" s="7"/>
      <c r="CP11" s="7"/>
      <c r="CQ11" s="7"/>
      <c r="CR11" s="7"/>
      <c r="CS11" s="7"/>
      <c r="CT11" s="7"/>
      <c r="CU11" s="6"/>
      <c r="CV11" s="7"/>
      <c r="CW11" s="7"/>
      <c r="CX11" s="7"/>
      <c r="CY11" s="7"/>
      <c r="CZ11" s="7"/>
      <c r="DA11" s="7"/>
      <c r="DB11" s="7"/>
      <c r="DC11" s="7"/>
      <c r="DD11" s="7"/>
      <c r="DE11" s="7"/>
      <c r="DF11" s="6"/>
      <c r="DG11" s="7"/>
      <c r="DH11" s="7"/>
      <c r="DI11" s="7"/>
      <c r="DJ11" s="7"/>
      <c r="DK11" s="7"/>
      <c r="DL11" s="7"/>
      <c r="DM11" s="7"/>
      <c r="DN11" s="7"/>
      <c r="DO11" s="7"/>
      <c r="DP11" s="7"/>
      <c r="DQ11" s="6"/>
      <c r="DR11" s="7"/>
      <c r="DS11" s="7"/>
      <c r="DT11" s="7"/>
      <c r="DU11" s="7"/>
      <c r="DV11" s="7"/>
      <c r="DW11" s="7"/>
      <c r="DX11" s="7"/>
      <c r="DY11" s="7"/>
      <c r="DZ11" s="7"/>
      <c r="EA11" s="7"/>
      <c r="EB11" s="6"/>
      <c r="EC11" s="7"/>
      <c r="ED11" s="7"/>
      <c r="EE11" s="7"/>
      <c r="EF11" s="7"/>
      <c r="EG11" s="7"/>
      <c r="EH11" s="7"/>
      <c r="EI11" s="7"/>
      <c r="EJ11" s="7"/>
      <c r="EK11" s="7"/>
      <c r="EL11" s="7"/>
      <c r="EM11" s="6"/>
      <c r="EN11" s="7"/>
      <c r="EO11" s="7"/>
      <c r="EP11" s="7"/>
      <c r="EQ11" s="7"/>
      <c r="ER11" s="7"/>
      <c r="ES11" s="7"/>
      <c r="ET11" s="7"/>
      <c r="EU11" s="7"/>
      <c r="EV11" s="7"/>
      <c r="EW11" s="7"/>
      <c r="EX11" s="6"/>
      <c r="EY11" s="7"/>
      <c r="EZ11" s="7"/>
      <c r="FA11" s="7"/>
      <c r="FB11" s="7"/>
      <c r="FC11" s="7"/>
      <c r="FD11" s="7"/>
      <c r="FE11" s="7"/>
      <c r="FF11" s="7"/>
      <c r="FG11" s="7"/>
      <c r="FH11" s="23"/>
      <c r="FI11" s="6"/>
      <c r="FJ11" s="15"/>
      <c r="FK11" s="21"/>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23"/>
      <c r="GL11" s="33"/>
    </row>
    <row r="12" spans="1:194">
      <c r="A12" s="4"/>
      <c r="B12" s="5" t="s">
        <v>56</v>
      </c>
      <c r="C12" s="6"/>
      <c r="D12" s="7"/>
      <c r="E12" s="7"/>
      <c r="F12" s="7"/>
      <c r="G12" s="7"/>
      <c r="H12" s="7"/>
      <c r="I12" s="7"/>
      <c r="J12" s="7"/>
      <c r="K12" s="7"/>
      <c r="L12" s="7"/>
      <c r="M12" s="7"/>
      <c r="N12" s="7"/>
      <c r="O12" s="7"/>
      <c r="P12" s="15"/>
      <c r="Q12" s="13"/>
      <c r="R12" s="6"/>
      <c r="S12" s="6"/>
      <c r="T12" s="6"/>
      <c r="U12" s="6"/>
      <c r="V12" s="7"/>
      <c r="W12" s="7"/>
      <c r="X12" s="7"/>
      <c r="Y12" s="7"/>
      <c r="Z12" s="7"/>
      <c r="AA12" s="7"/>
      <c r="AB12" s="15"/>
      <c r="AC12" s="21"/>
      <c r="AD12" s="7"/>
      <c r="AE12" s="7"/>
      <c r="AF12" s="7"/>
      <c r="AG12" s="7"/>
      <c r="AH12" s="7"/>
      <c r="AI12" s="15"/>
      <c r="AJ12" s="23"/>
      <c r="AK12" s="21"/>
      <c r="AL12" s="6"/>
      <c r="AM12" s="7"/>
      <c r="AN12" s="7"/>
      <c r="AO12" s="7"/>
      <c r="AP12" s="7"/>
      <c r="AQ12" s="7"/>
      <c r="AR12" s="7"/>
      <c r="AS12" s="7"/>
      <c r="AT12" s="7"/>
      <c r="AU12" s="7"/>
      <c r="AV12" s="7"/>
      <c r="AW12" s="7"/>
      <c r="AX12" s="7"/>
      <c r="AY12" s="7"/>
      <c r="AZ12" s="7"/>
      <c r="BA12" s="7"/>
      <c r="BB12" s="7"/>
      <c r="BC12" s="7"/>
      <c r="BD12" s="7"/>
      <c r="BE12" s="7"/>
      <c r="BF12" s="7"/>
      <c r="BG12" s="7"/>
      <c r="BH12" s="7"/>
      <c r="BI12" s="7"/>
      <c r="BJ12" s="15"/>
      <c r="BK12" s="23"/>
      <c r="BL12" s="21"/>
      <c r="BM12" s="23"/>
      <c r="BN12" s="21"/>
      <c r="BO12" s="7"/>
      <c r="BP12" s="7"/>
      <c r="BQ12" s="7"/>
      <c r="BR12" s="7"/>
      <c r="BS12" s="7"/>
      <c r="BT12" s="7"/>
      <c r="BU12" s="7"/>
      <c r="BV12" s="7"/>
      <c r="BW12" s="7"/>
      <c r="BX12" s="7"/>
      <c r="BY12" s="6"/>
      <c r="BZ12" s="7"/>
      <c r="CA12" s="7"/>
      <c r="CB12" s="7"/>
      <c r="CC12" s="7"/>
      <c r="CD12" s="7"/>
      <c r="CE12" s="7"/>
      <c r="CF12" s="7"/>
      <c r="CG12" s="7"/>
      <c r="CH12" s="7"/>
      <c r="CI12" s="7"/>
      <c r="CJ12" s="6"/>
      <c r="CK12" s="7"/>
      <c r="CL12" s="7"/>
      <c r="CM12" s="7"/>
      <c r="CN12" s="7"/>
      <c r="CO12" s="7"/>
      <c r="CP12" s="7"/>
      <c r="CQ12" s="7"/>
      <c r="CR12" s="7"/>
      <c r="CS12" s="7"/>
      <c r="CT12" s="7"/>
      <c r="CU12" s="6"/>
      <c r="CV12" s="7"/>
      <c r="CW12" s="7"/>
      <c r="CX12" s="7"/>
      <c r="CY12" s="7"/>
      <c r="CZ12" s="7"/>
      <c r="DA12" s="7"/>
      <c r="DB12" s="7"/>
      <c r="DC12" s="7"/>
      <c r="DD12" s="7"/>
      <c r="DE12" s="7"/>
      <c r="DF12" s="6"/>
      <c r="DG12" s="7"/>
      <c r="DH12" s="7"/>
      <c r="DI12" s="7"/>
      <c r="DJ12" s="7"/>
      <c r="DK12" s="7"/>
      <c r="DL12" s="7"/>
      <c r="DM12" s="7"/>
      <c r="DN12" s="7"/>
      <c r="DO12" s="7"/>
      <c r="DP12" s="7"/>
      <c r="DQ12" s="6"/>
      <c r="DR12" s="7"/>
      <c r="DS12" s="7"/>
      <c r="DT12" s="7"/>
      <c r="DU12" s="7"/>
      <c r="DV12" s="7"/>
      <c r="DW12" s="7"/>
      <c r="DX12" s="7"/>
      <c r="DY12" s="7"/>
      <c r="DZ12" s="7"/>
      <c r="EA12" s="7"/>
      <c r="EB12" s="6"/>
      <c r="EC12" s="7"/>
      <c r="ED12" s="7"/>
      <c r="EE12" s="7"/>
      <c r="EF12" s="7"/>
      <c r="EG12" s="7"/>
      <c r="EH12" s="7"/>
      <c r="EI12" s="7"/>
      <c r="EJ12" s="7"/>
      <c r="EK12" s="7"/>
      <c r="EL12" s="7"/>
      <c r="EM12" s="6"/>
      <c r="EN12" s="7"/>
      <c r="EO12" s="7"/>
      <c r="EP12" s="7"/>
      <c r="EQ12" s="7"/>
      <c r="ER12" s="7"/>
      <c r="ES12" s="7"/>
      <c r="ET12" s="7"/>
      <c r="EU12" s="7"/>
      <c r="EV12" s="7"/>
      <c r="EW12" s="7"/>
      <c r="EX12" s="6"/>
      <c r="EY12" s="7"/>
      <c r="EZ12" s="7"/>
      <c r="FA12" s="7"/>
      <c r="FB12" s="7"/>
      <c r="FC12" s="7"/>
      <c r="FD12" s="7"/>
      <c r="FE12" s="7"/>
      <c r="FF12" s="7"/>
      <c r="FG12" s="7"/>
      <c r="FH12" s="23"/>
      <c r="FI12" s="6"/>
      <c r="FJ12" s="15"/>
      <c r="FK12" s="21"/>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23"/>
      <c r="GL12" s="33"/>
    </row>
    <row r="13" spans="1:194">
      <c r="A13" s="4"/>
      <c r="B13" s="5" t="s">
        <v>56</v>
      </c>
      <c r="C13" s="6"/>
      <c r="D13" s="7"/>
      <c r="E13" s="7"/>
      <c r="F13" s="7"/>
      <c r="G13" s="7"/>
      <c r="H13" s="7"/>
      <c r="I13" s="7"/>
      <c r="J13" s="7"/>
      <c r="K13" s="7"/>
      <c r="L13" s="7"/>
      <c r="M13" s="7"/>
      <c r="N13" s="7"/>
      <c r="O13" s="7"/>
      <c r="P13" s="15"/>
      <c r="Q13" s="13"/>
      <c r="R13" s="6"/>
      <c r="S13" s="6"/>
      <c r="T13" s="6"/>
      <c r="U13" s="6"/>
      <c r="V13" s="7"/>
      <c r="W13" s="7"/>
      <c r="X13" s="7"/>
      <c r="Y13" s="7"/>
      <c r="Z13" s="7"/>
      <c r="AA13" s="7"/>
      <c r="AB13" s="15"/>
      <c r="AC13" s="21"/>
      <c r="AD13" s="7"/>
      <c r="AE13" s="7"/>
      <c r="AF13" s="7"/>
      <c r="AG13" s="7"/>
      <c r="AH13" s="7"/>
      <c r="AI13" s="15"/>
      <c r="AJ13" s="23"/>
      <c r="AK13" s="21"/>
      <c r="AL13" s="6"/>
      <c r="AM13" s="7"/>
      <c r="AN13" s="7"/>
      <c r="AO13" s="7"/>
      <c r="AP13" s="7"/>
      <c r="AQ13" s="7"/>
      <c r="AR13" s="7"/>
      <c r="AS13" s="7"/>
      <c r="AT13" s="7"/>
      <c r="AU13" s="7"/>
      <c r="AV13" s="7"/>
      <c r="AW13" s="7"/>
      <c r="AX13" s="7"/>
      <c r="AY13" s="7"/>
      <c r="AZ13" s="7"/>
      <c r="BA13" s="7"/>
      <c r="BB13" s="7"/>
      <c r="BC13" s="7"/>
      <c r="BD13" s="7"/>
      <c r="BE13" s="7"/>
      <c r="BF13" s="7"/>
      <c r="BG13" s="7"/>
      <c r="BH13" s="7"/>
      <c r="BI13" s="7"/>
      <c r="BJ13" s="15"/>
      <c r="BK13" s="23"/>
      <c r="BL13" s="21"/>
      <c r="BM13" s="23"/>
      <c r="BN13" s="21"/>
      <c r="BO13" s="7"/>
      <c r="BP13" s="7"/>
      <c r="BQ13" s="7"/>
      <c r="BR13" s="7"/>
      <c r="BS13" s="7"/>
      <c r="BT13" s="7"/>
      <c r="BU13" s="7"/>
      <c r="BV13" s="7"/>
      <c r="BW13" s="7"/>
      <c r="BX13" s="7"/>
      <c r="BY13" s="6"/>
      <c r="BZ13" s="7"/>
      <c r="CA13" s="7"/>
      <c r="CB13" s="7"/>
      <c r="CC13" s="7"/>
      <c r="CD13" s="7"/>
      <c r="CE13" s="7"/>
      <c r="CF13" s="7"/>
      <c r="CG13" s="7"/>
      <c r="CH13" s="7"/>
      <c r="CI13" s="7"/>
      <c r="CJ13" s="6"/>
      <c r="CK13" s="7"/>
      <c r="CL13" s="7"/>
      <c r="CM13" s="7"/>
      <c r="CN13" s="7"/>
      <c r="CO13" s="7"/>
      <c r="CP13" s="7"/>
      <c r="CQ13" s="7"/>
      <c r="CR13" s="7"/>
      <c r="CS13" s="7"/>
      <c r="CT13" s="7"/>
      <c r="CU13" s="6"/>
      <c r="CV13" s="7"/>
      <c r="CW13" s="7"/>
      <c r="CX13" s="7"/>
      <c r="CY13" s="7"/>
      <c r="CZ13" s="7"/>
      <c r="DA13" s="7"/>
      <c r="DB13" s="7"/>
      <c r="DC13" s="7"/>
      <c r="DD13" s="7"/>
      <c r="DE13" s="7"/>
      <c r="DF13" s="6"/>
      <c r="DG13" s="7"/>
      <c r="DH13" s="7"/>
      <c r="DI13" s="7"/>
      <c r="DJ13" s="7"/>
      <c r="DK13" s="7"/>
      <c r="DL13" s="7"/>
      <c r="DM13" s="7"/>
      <c r="DN13" s="7"/>
      <c r="DO13" s="7"/>
      <c r="DP13" s="7"/>
      <c r="DQ13" s="6"/>
      <c r="DR13" s="7"/>
      <c r="DS13" s="7"/>
      <c r="DT13" s="7"/>
      <c r="DU13" s="7"/>
      <c r="DV13" s="7"/>
      <c r="DW13" s="7"/>
      <c r="DX13" s="7"/>
      <c r="DY13" s="7"/>
      <c r="DZ13" s="7"/>
      <c r="EA13" s="7"/>
      <c r="EB13" s="6"/>
      <c r="EC13" s="7"/>
      <c r="ED13" s="7"/>
      <c r="EE13" s="7"/>
      <c r="EF13" s="7"/>
      <c r="EG13" s="7"/>
      <c r="EH13" s="7"/>
      <c r="EI13" s="7"/>
      <c r="EJ13" s="7"/>
      <c r="EK13" s="7"/>
      <c r="EL13" s="7"/>
      <c r="EM13" s="6"/>
      <c r="EN13" s="7"/>
      <c r="EO13" s="7"/>
      <c r="EP13" s="7"/>
      <c r="EQ13" s="7"/>
      <c r="ER13" s="7"/>
      <c r="ES13" s="7"/>
      <c r="ET13" s="7"/>
      <c r="EU13" s="7"/>
      <c r="EV13" s="7"/>
      <c r="EW13" s="7"/>
      <c r="EX13" s="6"/>
      <c r="EY13" s="7"/>
      <c r="EZ13" s="7"/>
      <c r="FA13" s="7"/>
      <c r="FB13" s="7"/>
      <c r="FC13" s="7"/>
      <c r="FD13" s="7"/>
      <c r="FE13" s="7"/>
      <c r="FF13" s="7"/>
      <c r="FG13" s="7"/>
      <c r="FH13" s="23"/>
      <c r="FI13" s="6"/>
      <c r="FJ13" s="15"/>
      <c r="FK13" s="21"/>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23"/>
      <c r="GL13" s="33"/>
    </row>
    <row r="14" spans="1:194">
      <c r="A14" s="4"/>
      <c r="B14" s="5" t="s">
        <v>56</v>
      </c>
      <c r="C14" s="6"/>
      <c r="D14" s="7"/>
      <c r="E14" s="7"/>
      <c r="F14" s="7"/>
      <c r="G14" s="7"/>
      <c r="H14" s="7"/>
      <c r="I14" s="7"/>
      <c r="J14" s="7"/>
      <c r="K14" s="7"/>
      <c r="L14" s="7"/>
      <c r="M14" s="7"/>
      <c r="N14" s="7"/>
      <c r="O14" s="7"/>
      <c r="P14" s="15"/>
      <c r="Q14" s="13"/>
      <c r="R14" s="6"/>
      <c r="S14" s="6"/>
      <c r="T14" s="6"/>
      <c r="U14" s="6"/>
      <c r="V14" s="7"/>
      <c r="W14" s="7"/>
      <c r="X14" s="7"/>
      <c r="Y14" s="7"/>
      <c r="Z14" s="7"/>
      <c r="AA14" s="7"/>
      <c r="AB14" s="15"/>
      <c r="AC14" s="21"/>
      <c r="AD14" s="7"/>
      <c r="AE14" s="7"/>
      <c r="AF14" s="7"/>
      <c r="AG14" s="7"/>
      <c r="AH14" s="7"/>
      <c r="AI14" s="15"/>
      <c r="AJ14" s="23"/>
      <c r="AK14" s="21"/>
      <c r="AL14" s="6"/>
      <c r="AM14" s="7"/>
      <c r="AN14" s="7"/>
      <c r="AO14" s="7"/>
      <c r="AP14" s="7"/>
      <c r="AQ14" s="7"/>
      <c r="AR14" s="7"/>
      <c r="AS14" s="7"/>
      <c r="AT14" s="7"/>
      <c r="AU14" s="7"/>
      <c r="AV14" s="7"/>
      <c r="AW14" s="7"/>
      <c r="AX14" s="7"/>
      <c r="AY14" s="7"/>
      <c r="AZ14" s="7"/>
      <c r="BA14" s="7"/>
      <c r="BB14" s="7"/>
      <c r="BC14" s="7"/>
      <c r="BD14" s="7"/>
      <c r="BE14" s="7"/>
      <c r="BF14" s="7"/>
      <c r="BG14" s="7"/>
      <c r="BH14" s="7"/>
      <c r="BI14" s="7"/>
      <c r="BJ14" s="15"/>
      <c r="BK14" s="23"/>
      <c r="BL14" s="21"/>
      <c r="BM14" s="23"/>
      <c r="BN14" s="21"/>
      <c r="BO14" s="7"/>
      <c r="BP14" s="7"/>
      <c r="BQ14" s="7"/>
      <c r="BR14" s="7"/>
      <c r="BS14" s="7"/>
      <c r="BT14" s="7"/>
      <c r="BU14" s="7"/>
      <c r="BV14" s="7"/>
      <c r="BW14" s="7"/>
      <c r="BX14" s="7"/>
      <c r="BY14" s="6"/>
      <c r="BZ14" s="7"/>
      <c r="CA14" s="7"/>
      <c r="CB14" s="7"/>
      <c r="CC14" s="7"/>
      <c r="CD14" s="7"/>
      <c r="CE14" s="7"/>
      <c r="CF14" s="7"/>
      <c r="CG14" s="7"/>
      <c r="CH14" s="7"/>
      <c r="CI14" s="7"/>
      <c r="CJ14" s="6"/>
      <c r="CK14" s="7"/>
      <c r="CL14" s="7"/>
      <c r="CM14" s="7"/>
      <c r="CN14" s="7"/>
      <c r="CO14" s="7"/>
      <c r="CP14" s="7"/>
      <c r="CQ14" s="7"/>
      <c r="CR14" s="7"/>
      <c r="CS14" s="7"/>
      <c r="CT14" s="7"/>
      <c r="CU14" s="6"/>
      <c r="CV14" s="7"/>
      <c r="CW14" s="7"/>
      <c r="CX14" s="7"/>
      <c r="CY14" s="7"/>
      <c r="CZ14" s="7"/>
      <c r="DA14" s="7"/>
      <c r="DB14" s="7"/>
      <c r="DC14" s="7"/>
      <c r="DD14" s="7"/>
      <c r="DE14" s="7"/>
      <c r="DF14" s="6"/>
      <c r="DG14" s="7"/>
      <c r="DH14" s="7"/>
      <c r="DI14" s="7"/>
      <c r="DJ14" s="7"/>
      <c r="DK14" s="7"/>
      <c r="DL14" s="7"/>
      <c r="DM14" s="7"/>
      <c r="DN14" s="7"/>
      <c r="DO14" s="7"/>
      <c r="DP14" s="7"/>
      <c r="DQ14" s="6"/>
      <c r="DR14" s="7"/>
      <c r="DS14" s="7"/>
      <c r="DT14" s="7"/>
      <c r="DU14" s="7"/>
      <c r="DV14" s="7"/>
      <c r="DW14" s="7"/>
      <c r="DX14" s="7"/>
      <c r="DY14" s="7"/>
      <c r="DZ14" s="7"/>
      <c r="EA14" s="7"/>
      <c r="EB14" s="6"/>
      <c r="EC14" s="7"/>
      <c r="ED14" s="7"/>
      <c r="EE14" s="7"/>
      <c r="EF14" s="7"/>
      <c r="EG14" s="7"/>
      <c r="EH14" s="7"/>
      <c r="EI14" s="7"/>
      <c r="EJ14" s="7"/>
      <c r="EK14" s="7"/>
      <c r="EL14" s="7"/>
      <c r="EM14" s="6"/>
      <c r="EN14" s="7"/>
      <c r="EO14" s="7"/>
      <c r="EP14" s="7"/>
      <c r="EQ14" s="7"/>
      <c r="ER14" s="7"/>
      <c r="ES14" s="7"/>
      <c r="ET14" s="7"/>
      <c r="EU14" s="7"/>
      <c r="EV14" s="7"/>
      <c r="EW14" s="7"/>
      <c r="EX14" s="6"/>
      <c r="EY14" s="7"/>
      <c r="EZ14" s="7"/>
      <c r="FA14" s="7"/>
      <c r="FB14" s="7"/>
      <c r="FC14" s="7"/>
      <c r="FD14" s="7"/>
      <c r="FE14" s="7"/>
      <c r="FF14" s="7"/>
      <c r="FG14" s="7"/>
      <c r="FH14" s="23"/>
      <c r="FI14" s="6"/>
      <c r="FJ14" s="15"/>
      <c r="FK14" s="21"/>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23"/>
      <c r="GL14" s="33"/>
    </row>
    <row r="15" spans="1:194">
      <c r="A15" s="8"/>
      <c r="B15" s="9" t="s">
        <v>56</v>
      </c>
      <c r="C15" s="10"/>
      <c r="D15" s="11"/>
      <c r="E15" s="11"/>
      <c r="F15" s="11"/>
      <c r="G15" s="11"/>
      <c r="H15" s="11"/>
      <c r="I15" s="11"/>
      <c r="J15" s="11"/>
      <c r="K15" s="11"/>
      <c r="L15" s="11"/>
      <c r="M15" s="11"/>
      <c r="N15" s="11"/>
      <c r="O15" s="11"/>
      <c r="P15" s="16"/>
      <c r="Q15" s="13"/>
      <c r="R15" s="10"/>
      <c r="S15" s="10"/>
      <c r="T15" s="10"/>
      <c r="U15" s="10"/>
      <c r="V15" s="11"/>
      <c r="W15" s="11"/>
      <c r="X15" s="11"/>
      <c r="Y15" s="11"/>
      <c r="Z15" s="11"/>
      <c r="AA15" s="11"/>
      <c r="AB15" s="16"/>
      <c r="AC15" s="22"/>
      <c r="AD15" s="11"/>
      <c r="AE15" s="11"/>
      <c r="AF15" s="11"/>
      <c r="AG15" s="11"/>
      <c r="AH15" s="11"/>
      <c r="AI15" s="16"/>
      <c r="AJ15" s="24"/>
      <c r="AK15" s="22"/>
      <c r="AL15" s="10"/>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6"/>
      <c r="BK15" s="24"/>
      <c r="BL15" s="22"/>
      <c r="BM15" s="24"/>
      <c r="BN15" s="22"/>
      <c r="BO15" s="11"/>
      <c r="BP15" s="11"/>
      <c r="BQ15" s="11"/>
      <c r="BR15" s="11"/>
      <c r="BS15" s="11"/>
      <c r="BT15" s="11"/>
      <c r="BU15" s="11"/>
      <c r="BV15" s="11"/>
      <c r="BW15" s="11"/>
      <c r="BX15" s="11"/>
      <c r="BY15" s="10"/>
      <c r="BZ15" s="11"/>
      <c r="CA15" s="11"/>
      <c r="CB15" s="11"/>
      <c r="CC15" s="11"/>
      <c r="CD15" s="11"/>
      <c r="CE15" s="11"/>
      <c r="CF15" s="11"/>
      <c r="CG15" s="11"/>
      <c r="CH15" s="11"/>
      <c r="CI15" s="11"/>
      <c r="CJ15" s="10"/>
      <c r="CK15" s="11"/>
      <c r="CL15" s="11"/>
      <c r="CM15" s="11"/>
      <c r="CN15" s="11"/>
      <c r="CO15" s="11"/>
      <c r="CP15" s="11"/>
      <c r="CQ15" s="11"/>
      <c r="CR15" s="11"/>
      <c r="CS15" s="11"/>
      <c r="CT15" s="11"/>
      <c r="CU15" s="10"/>
      <c r="CV15" s="11"/>
      <c r="CW15" s="11"/>
      <c r="CX15" s="11"/>
      <c r="CY15" s="11"/>
      <c r="CZ15" s="11"/>
      <c r="DA15" s="11"/>
      <c r="DB15" s="11"/>
      <c r="DC15" s="11"/>
      <c r="DD15" s="11"/>
      <c r="DE15" s="11"/>
      <c r="DF15" s="10"/>
      <c r="DG15" s="11"/>
      <c r="DH15" s="11"/>
      <c r="DI15" s="11"/>
      <c r="DJ15" s="11"/>
      <c r="DK15" s="11"/>
      <c r="DL15" s="11"/>
      <c r="DM15" s="11"/>
      <c r="DN15" s="11"/>
      <c r="DO15" s="11"/>
      <c r="DP15" s="11"/>
      <c r="DQ15" s="10"/>
      <c r="DR15" s="11"/>
      <c r="DS15" s="11"/>
      <c r="DT15" s="11"/>
      <c r="DU15" s="11"/>
      <c r="DV15" s="11"/>
      <c r="DW15" s="11"/>
      <c r="DX15" s="11"/>
      <c r="DY15" s="11"/>
      <c r="DZ15" s="11"/>
      <c r="EA15" s="11"/>
      <c r="EB15" s="10"/>
      <c r="EC15" s="11"/>
      <c r="ED15" s="11"/>
      <c r="EE15" s="11"/>
      <c r="EF15" s="11"/>
      <c r="EG15" s="11"/>
      <c r="EH15" s="11"/>
      <c r="EI15" s="11"/>
      <c r="EJ15" s="11"/>
      <c r="EK15" s="11"/>
      <c r="EL15" s="11"/>
      <c r="EM15" s="10"/>
      <c r="EN15" s="11"/>
      <c r="EO15" s="11"/>
      <c r="EP15" s="11"/>
      <c r="EQ15" s="11"/>
      <c r="ER15" s="11"/>
      <c r="ES15" s="11"/>
      <c r="ET15" s="11"/>
      <c r="EU15" s="11"/>
      <c r="EV15" s="11"/>
      <c r="EW15" s="11"/>
      <c r="EX15" s="10"/>
      <c r="EY15" s="11"/>
      <c r="EZ15" s="11"/>
      <c r="FA15" s="11"/>
      <c r="FB15" s="11"/>
      <c r="FC15" s="11"/>
      <c r="FD15" s="11"/>
      <c r="FE15" s="11"/>
      <c r="FF15" s="11"/>
      <c r="FG15" s="11"/>
      <c r="FH15" s="24"/>
      <c r="FI15" s="10"/>
      <c r="FJ15" s="16"/>
      <c r="FK15" s="22"/>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24"/>
      <c r="GL15" s="34"/>
    </row>
    <row r="16" spans="1:194">
      <c r="Q16" s="12"/>
    </row>
    <row r="17" spans="1:21">
      <c r="A17" s="1" t="s">
        <v>319</v>
      </c>
      <c r="R17" s="17" t="s">
        <v>320</v>
      </c>
      <c r="S17" s="17"/>
      <c r="T17" s="17"/>
      <c r="U17" s="17"/>
    </row>
    <row r="18" spans="1:21">
      <c r="A18" s="1" t="s">
        <v>321</v>
      </c>
    </row>
    <row r="19" spans="1:21">
      <c r="A19" s="1" t="s">
        <v>322</v>
      </c>
    </row>
    <row r="20" spans="1:21">
      <c r="A20" s="1" t="s">
        <v>323</v>
      </c>
    </row>
    <row r="21" spans="1:21">
      <c r="A21" s="1287" t="s">
        <v>324</v>
      </c>
      <c r="B21" s="1287"/>
      <c r="C21" s="1287"/>
      <c r="D21" s="1287"/>
      <c r="E21" s="1287"/>
      <c r="F21" s="1287"/>
      <c r="G21" s="1287"/>
      <c r="H21" s="1287"/>
      <c r="I21" s="1287"/>
      <c r="J21" s="1287"/>
      <c r="K21" s="1287"/>
      <c r="L21" s="1287"/>
      <c r="M21" s="1287"/>
      <c r="N21" s="1287"/>
      <c r="O21" s="1287"/>
    </row>
    <row r="22" spans="1:21">
      <c r="A22" s="1287"/>
      <c r="B22" s="1287"/>
      <c r="C22" s="1287"/>
      <c r="D22" s="1287"/>
      <c r="E22" s="1287"/>
      <c r="F22" s="1287"/>
      <c r="G22" s="1287"/>
      <c r="H22" s="1287"/>
      <c r="I22" s="1287"/>
      <c r="J22" s="1287"/>
      <c r="K22" s="1287"/>
      <c r="L22" s="1287"/>
      <c r="M22" s="1287"/>
      <c r="N22" s="1287"/>
      <c r="O22" s="1287"/>
    </row>
    <row r="23" spans="1:21">
      <c r="A23" s="1" t="s">
        <v>325</v>
      </c>
    </row>
    <row r="24" spans="1:21">
      <c r="A24" s="1" t="s">
        <v>326</v>
      </c>
    </row>
    <row r="26" spans="1:21">
      <c r="A26" s="310" t="s">
        <v>327</v>
      </c>
    </row>
    <row r="27" spans="1:21">
      <c r="A27" s="310" t="s">
        <v>328</v>
      </c>
    </row>
    <row r="28" spans="1:21">
      <c r="A28" s="310" t="s">
        <v>464</v>
      </c>
    </row>
    <row r="29" spans="1:21">
      <c r="A29" s="310" t="s">
        <v>465</v>
      </c>
    </row>
    <row r="30" spans="1:21">
      <c r="A30" s="310" t="s">
        <v>466</v>
      </c>
    </row>
    <row r="31" spans="1:21">
      <c r="A31" s="310" t="s">
        <v>467</v>
      </c>
    </row>
    <row r="32" spans="1:21">
      <c r="A32" s="310" t="s">
        <v>329</v>
      </c>
    </row>
    <row r="33" spans="1:1">
      <c r="A33" s="310" t="s">
        <v>330</v>
      </c>
    </row>
    <row r="34" spans="1:1">
      <c r="A34" s="1" t="s">
        <v>331</v>
      </c>
    </row>
    <row r="35" spans="1:1">
      <c r="A35" s="1" t="s">
        <v>332</v>
      </c>
    </row>
    <row r="36" spans="1:1">
      <c r="A36" s="1" t="s">
        <v>333</v>
      </c>
    </row>
  </sheetData>
  <sheetProtection sheet="1" objects="1" scenarios="1"/>
  <mergeCells count="115">
    <mergeCell ref="BY5:CI5"/>
    <mergeCell ref="CJ5:CT5"/>
    <mergeCell ref="CU5:DE5"/>
    <mergeCell ref="DF5:DP5"/>
    <mergeCell ref="FL5:GG5"/>
    <mergeCell ref="FL6:FM6"/>
    <mergeCell ref="FN6:FT6"/>
    <mergeCell ref="FU6:GA6"/>
    <mergeCell ref="GB6:GG6"/>
    <mergeCell ref="DE6:DE7"/>
    <mergeCell ref="DP6:DP7"/>
    <mergeCell ref="EA6:EA7"/>
    <mergeCell ref="EL6:EL7"/>
    <mergeCell ref="EW6:EW7"/>
    <mergeCell ref="FH6:FH7"/>
    <mergeCell ref="EM5:EW5"/>
    <mergeCell ref="EX5:FH5"/>
    <mergeCell ref="AC4:AJ4"/>
    <mergeCell ref="AK4:BK4"/>
    <mergeCell ref="BL4:BM4"/>
    <mergeCell ref="BN4:FH4"/>
    <mergeCell ref="FI4:FJ4"/>
    <mergeCell ref="FK4:GK4"/>
    <mergeCell ref="AD5:AE5"/>
    <mergeCell ref="AF5:AG5"/>
    <mergeCell ref="AH5:AJ5"/>
    <mergeCell ref="AK5:AM5"/>
    <mergeCell ref="AN5:AP5"/>
    <mergeCell ref="AQ5:AS5"/>
    <mergeCell ref="AT5:AV5"/>
    <mergeCell ref="AW5:AY5"/>
    <mergeCell ref="AZ5:BB5"/>
    <mergeCell ref="BC5:BE5"/>
    <mergeCell ref="BF5:BH5"/>
    <mergeCell ref="BI5:BK5"/>
    <mergeCell ref="BN5:BX5"/>
    <mergeCell ref="FI5:FI7"/>
    <mergeCell ref="FJ5:FJ7"/>
    <mergeCell ref="FK5:FK7"/>
    <mergeCell ref="DQ5:EA5"/>
    <mergeCell ref="EB5:EL5"/>
    <mergeCell ref="D4:D7"/>
    <mergeCell ref="E5:E7"/>
    <mergeCell ref="F5:F7"/>
    <mergeCell ref="H4:H7"/>
    <mergeCell ref="I4:I7"/>
    <mergeCell ref="J4:J7"/>
    <mergeCell ref="K4:K7"/>
    <mergeCell ref="L4:L7"/>
    <mergeCell ref="M4:M7"/>
    <mergeCell ref="E4:F4"/>
    <mergeCell ref="G4:G7"/>
    <mergeCell ref="N4:N7"/>
    <mergeCell ref="O4:O7"/>
    <mergeCell ref="P4:P7"/>
    <mergeCell ref="R6:R7"/>
    <mergeCell ref="S6:S7"/>
    <mergeCell ref="T6:T7"/>
    <mergeCell ref="U6:U7"/>
    <mergeCell ref="V6:V7"/>
    <mergeCell ref="W6:W7"/>
    <mergeCell ref="R4:AB4"/>
    <mergeCell ref="X6:X7"/>
    <mergeCell ref="Y6:Y7"/>
    <mergeCell ref="Z6:Z7"/>
    <mergeCell ref="AA5:AA7"/>
    <mergeCell ref="AB5:AB7"/>
    <mergeCell ref="R5:Z5"/>
    <mergeCell ref="AC5:AC7"/>
    <mergeCell ref="AD6:AD7"/>
    <mergeCell ref="AE6:AE7"/>
    <mergeCell ref="AF6:AF7"/>
    <mergeCell ref="AG6:AG7"/>
    <mergeCell ref="AH6:AH7"/>
    <mergeCell ref="AI6:AI7"/>
    <mergeCell ref="AJ6:AJ7"/>
    <mergeCell ref="AK6:AK7"/>
    <mergeCell ref="AL6:AL7"/>
    <mergeCell ref="AM6:AM7"/>
    <mergeCell ref="AN6:AN7"/>
    <mergeCell ref="AO6:AO7"/>
    <mergeCell ref="BG6:BG7"/>
    <mergeCell ref="AP6:AP7"/>
    <mergeCell ref="AQ6:AQ7"/>
    <mergeCell ref="AR6:AR7"/>
    <mergeCell ref="AS6:AS7"/>
    <mergeCell ref="AT6:AT7"/>
    <mergeCell ref="AU6:AU7"/>
    <mergeCell ref="AV6:AV7"/>
    <mergeCell ref="AW6:AW7"/>
    <mergeCell ref="AX6:AX7"/>
    <mergeCell ref="GH5:GH7"/>
    <mergeCell ref="GI5:GI7"/>
    <mergeCell ref="GJ5:GJ7"/>
    <mergeCell ref="GK5:GK7"/>
    <mergeCell ref="GL5:GL7"/>
    <mergeCell ref="A4:C7"/>
    <mergeCell ref="A21:O22"/>
    <mergeCell ref="BH6:BH7"/>
    <mergeCell ref="BI6:BI7"/>
    <mergeCell ref="BJ6:BJ7"/>
    <mergeCell ref="BK6:BK7"/>
    <mergeCell ref="BL5:BL7"/>
    <mergeCell ref="BM5:BM7"/>
    <mergeCell ref="BX6:BX7"/>
    <mergeCell ref="CI6:CI7"/>
    <mergeCell ref="CT6:CT7"/>
    <mergeCell ref="AY6:AY7"/>
    <mergeCell ref="AZ6:AZ7"/>
    <mergeCell ref="BA6:BA7"/>
    <mergeCell ref="BB6:BB7"/>
    <mergeCell ref="BC6:BC7"/>
    <mergeCell ref="BD6:BD7"/>
    <mergeCell ref="BE6:BE7"/>
    <mergeCell ref="BF6:BF7"/>
  </mergeCells>
  <phoneticPr fontId="40"/>
  <conditionalFormatting sqref="C8">
    <cfRule type="expression" dxfId="13" priority="4" stopIfTrue="1">
      <formula>$C$8=""</formula>
    </cfRule>
  </conditionalFormatting>
  <conditionalFormatting sqref="D8">
    <cfRule type="expression" dxfId="12" priority="5" stopIfTrue="1">
      <formula>$D$8=""</formula>
    </cfRule>
  </conditionalFormatting>
  <conditionalFormatting sqref="AK8 AN8">
    <cfRule type="expression" dxfId="11" priority="6" stopIfTrue="1">
      <formula>AK$8="AG列入力"</formula>
    </cfRule>
  </conditionalFormatting>
  <conditionalFormatting sqref="BM8">
    <cfRule type="expression" dxfId="10" priority="7" stopIfTrue="1">
      <formula>AND($BL$8="○",$BM$8&lt;&gt;"")</formula>
    </cfRule>
    <cfRule type="expression" dxfId="9" priority="8" stopIfTrue="1">
      <formula>$BL$8="○"</formula>
    </cfRule>
  </conditionalFormatting>
  <conditionalFormatting sqref="AH6:AH8">
    <cfRule type="expression" dxfId="8" priority="9" stopIfTrue="1">
      <formula>AND($AI$8&gt;0,$AH$8="")</formula>
    </cfRule>
  </conditionalFormatting>
  <conditionalFormatting sqref="BI8">
    <cfRule type="expression" dxfId="7" priority="10" stopIfTrue="1">
      <formula>$BI$8="AG列入力"</formula>
    </cfRule>
  </conditionalFormatting>
  <conditionalFormatting sqref="BF8">
    <cfRule type="expression" dxfId="6" priority="11" stopIfTrue="1">
      <formula>$BF$8="AG列入力"</formula>
    </cfRule>
  </conditionalFormatting>
  <conditionalFormatting sqref="BC8">
    <cfRule type="expression" dxfId="5" priority="12" stopIfTrue="1">
      <formula>$BC$8="AG列入力"</formula>
    </cfRule>
  </conditionalFormatting>
  <conditionalFormatting sqref="AQ8">
    <cfRule type="expression" dxfId="4" priority="13" stopIfTrue="1">
      <formula>$AQ$8="AG列入力"</formula>
    </cfRule>
  </conditionalFormatting>
  <conditionalFormatting sqref="AT8">
    <cfRule type="expression" dxfId="3" priority="14" stopIfTrue="1">
      <formula>$AT$8="AG列入力"</formula>
    </cfRule>
  </conditionalFormatting>
  <conditionalFormatting sqref="AZ8">
    <cfRule type="expression" dxfId="2" priority="15" stopIfTrue="1">
      <formula>$AZ$8="AG列入力"</formula>
    </cfRule>
  </conditionalFormatting>
  <conditionalFormatting sqref="AW8">
    <cfRule type="expression" dxfId="1" priority="16" stopIfTrue="1">
      <formula>$AW$8="AG列入力"</formula>
    </cfRule>
  </conditionalFormatting>
  <conditionalFormatting sqref="N8">
    <cfRule type="expression" dxfId="0" priority="1" stopIfTrue="1">
      <formula>$N$8=""</formula>
    </cfRule>
  </conditionalFormatting>
  <pageMargins left="0.78680555555555598" right="0.78680555555555598" top="0.98263888888888895" bottom="0.98263888888888895" header="0.51180555555555596" footer="0.51180555555555596"/>
  <pageSetup paperSize="9" scale="52" orientation="landscape"/>
  <headerFooter alignWithMargins="0"/>
  <colBreaks count="4" manualBreakCount="4">
    <brk id="16" max="1048575" man="1"/>
    <brk id="63" max="1048575" man="1"/>
    <brk id="131" max="1048575" man="1"/>
    <brk id="164" max="1048575" man="1"/>
  </colBreak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2:G66"/>
  <sheetViews>
    <sheetView workbookViewId="0">
      <selection activeCell="E8" sqref="A8:XFD8"/>
    </sheetView>
  </sheetViews>
  <sheetFormatPr defaultColWidth="9" defaultRowHeight="13.5"/>
  <cols>
    <col min="1" max="1" width="46.5" style="1" customWidth="1"/>
    <col min="2" max="2" width="5.375" style="1" customWidth="1"/>
    <col min="3" max="4" width="9" style="1"/>
    <col min="5" max="6" width="7" style="1" customWidth="1"/>
    <col min="7" max="7" width="25.375" style="1" customWidth="1"/>
    <col min="8" max="10" width="9" style="1" customWidth="1"/>
    <col min="11" max="16384" width="9" style="1"/>
  </cols>
  <sheetData>
    <row r="2" spans="1:7">
      <c r="A2" s="1" t="s">
        <v>334</v>
      </c>
      <c r="D2" s="1" t="s">
        <v>335</v>
      </c>
    </row>
    <row r="3" spans="1:7">
      <c r="A3" s="35" t="s">
        <v>336</v>
      </c>
      <c r="B3" s="36" t="s">
        <v>337</v>
      </c>
      <c r="D3" s="37" t="s">
        <v>338</v>
      </c>
      <c r="E3" s="38" t="s">
        <v>339</v>
      </c>
      <c r="F3" s="39" t="s">
        <v>340</v>
      </c>
      <c r="G3" s="40" t="s">
        <v>341</v>
      </c>
    </row>
    <row r="4" spans="1:7">
      <c r="A4" s="41" t="s">
        <v>342</v>
      </c>
      <c r="B4" s="42" t="s">
        <v>343</v>
      </c>
      <c r="D4" s="21" t="s">
        <v>344</v>
      </c>
      <c r="E4" s="43">
        <v>1</v>
      </c>
      <c r="F4" s="44" t="s">
        <v>342</v>
      </c>
      <c r="G4" s="45" t="s">
        <v>345</v>
      </c>
    </row>
    <row r="5" spans="1:7">
      <c r="A5" s="21" t="s">
        <v>346</v>
      </c>
      <c r="B5" s="46" t="s">
        <v>347</v>
      </c>
      <c r="D5" s="21" t="s">
        <v>348</v>
      </c>
      <c r="E5" s="43">
        <v>2</v>
      </c>
      <c r="F5" s="44" t="s">
        <v>346</v>
      </c>
      <c r="G5" s="45" t="s">
        <v>349</v>
      </c>
    </row>
    <row r="6" spans="1:7">
      <c r="A6" s="21" t="s">
        <v>350</v>
      </c>
      <c r="B6" s="46" t="s">
        <v>351</v>
      </c>
      <c r="D6" s="21" t="s">
        <v>352</v>
      </c>
      <c r="E6" s="43">
        <v>3</v>
      </c>
      <c r="F6" s="44" t="s">
        <v>346</v>
      </c>
      <c r="G6" s="45" t="s">
        <v>349</v>
      </c>
    </row>
    <row r="7" spans="1:7">
      <c r="A7" s="21" t="s">
        <v>353</v>
      </c>
      <c r="B7" s="46" t="s">
        <v>354</v>
      </c>
      <c r="D7" s="21" t="s">
        <v>355</v>
      </c>
      <c r="E7" s="43">
        <v>4</v>
      </c>
      <c r="F7" s="44" t="s">
        <v>346</v>
      </c>
      <c r="G7" s="45" t="s">
        <v>349</v>
      </c>
    </row>
    <row r="8" spans="1:7">
      <c r="A8" s="21" t="s">
        <v>356</v>
      </c>
      <c r="B8" s="46" t="s">
        <v>357</v>
      </c>
      <c r="D8" s="21" t="s">
        <v>358</v>
      </c>
      <c r="E8" s="43">
        <v>5</v>
      </c>
      <c r="F8" s="44" t="s">
        <v>346</v>
      </c>
      <c r="G8" s="45" t="s">
        <v>349</v>
      </c>
    </row>
    <row r="9" spans="1:7">
      <c r="A9" s="21" t="s">
        <v>359</v>
      </c>
      <c r="B9" s="46" t="s">
        <v>360</v>
      </c>
      <c r="D9" s="21" t="s">
        <v>361</v>
      </c>
      <c r="E9" s="43">
        <v>6</v>
      </c>
      <c r="F9" s="44" t="s">
        <v>346</v>
      </c>
      <c r="G9" s="45" t="s">
        <v>349</v>
      </c>
    </row>
    <row r="10" spans="1:7">
      <c r="A10" s="21" t="s">
        <v>362</v>
      </c>
      <c r="B10" s="46" t="s">
        <v>363</v>
      </c>
      <c r="D10" s="21" t="s">
        <v>364</v>
      </c>
      <c r="E10" s="43">
        <v>7</v>
      </c>
      <c r="F10" s="44" t="s">
        <v>346</v>
      </c>
      <c r="G10" s="45" t="s">
        <v>349</v>
      </c>
    </row>
    <row r="11" spans="1:7">
      <c r="A11" s="21" t="s">
        <v>365</v>
      </c>
      <c r="B11" s="46" t="s">
        <v>366</v>
      </c>
      <c r="D11" s="21" t="s">
        <v>367</v>
      </c>
      <c r="E11" s="43">
        <v>8</v>
      </c>
      <c r="F11" s="44" t="s">
        <v>350</v>
      </c>
      <c r="G11" s="45" t="s">
        <v>368</v>
      </c>
    </row>
    <row r="12" spans="1:7">
      <c r="A12" s="21" t="s">
        <v>369</v>
      </c>
      <c r="B12" s="46" t="s">
        <v>370</v>
      </c>
      <c r="D12" s="21" t="s">
        <v>371</v>
      </c>
      <c r="E12" s="43">
        <v>9</v>
      </c>
      <c r="F12" s="44" t="s">
        <v>350</v>
      </c>
      <c r="G12" s="45" t="s">
        <v>368</v>
      </c>
    </row>
    <row r="13" spans="1:7">
      <c r="A13" s="21" t="s">
        <v>345</v>
      </c>
      <c r="B13" s="46" t="s">
        <v>372</v>
      </c>
      <c r="D13" s="21" t="s">
        <v>373</v>
      </c>
      <c r="E13" s="43">
        <v>10</v>
      </c>
      <c r="F13" s="44" t="s">
        <v>350</v>
      </c>
      <c r="G13" s="45" t="s">
        <v>368</v>
      </c>
    </row>
    <row r="14" spans="1:7">
      <c r="A14" s="21" t="s">
        <v>349</v>
      </c>
      <c r="B14" s="46" t="s">
        <v>374</v>
      </c>
      <c r="D14" s="21" t="s">
        <v>375</v>
      </c>
      <c r="E14" s="43">
        <v>11</v>
      </c>
      <c r="F14" s="44" t="s">
        <v>350</v>
      </c>
      <c r="G14" s="45" t="s">
        <v>368</v>
      </c>
    </row>
    <row r="15" spans="1:7">
      <c r="A15" s="21" t="s">
        <v>368</v>
      </c>
      <c r="B15" s="46" t="s">
        <v>376</v>
      </c>
      <c r="D15" s="21" t="s">
        <v>377</v>
      </c>
      <c r="E15" s="43">
        <v>12</v>
      </c>
      <c r="F15" s="44" t="s">
        <v>350</v>
      </c>
      <c r="G15" s="45" t="s">
        <v>368</v>
      </c>
    </row>
    <row r="16" spans="1:7">
      <c r="A16" s="21" t="s">
        <v>378</v>
      </c>
      <c r="B16" s="46" t="s">
        <v>379</v>
      </c>
      <c r="D16" s="21" t="s">
        <v>380</v>
      </c>
      <c r="E16" s="43">
        <v>13</v>
      </c>
      <c r="F16" s="44" t="s">
        <v>350</v>
      </c>
      <c r="G16" s="45" t="s">
        <v>368</v>
      </c>
    </row>
    <row r="17" spans="1:7">
      <c r="A17" s="21" t="s">
        <v>381</v>
      </c>
      <c r="B17" s="46" t="s">
        <v>382</v>
      </c>
      <c r="D17" s="21" t="s">
        <v>383</v>
      </c>
      <c r="E17" s="43">
        <v>14</v>
      </c>
      <c r="F17" s="44" t="s">
        <v>350</v>
      </c>
      <c r="G17" s="45" t="s">
        <v>368</v>
      </c>
    </row>
    <row r="18" spans="1:7">
      <c r="A18" s="21" t="s">
        <v>384</v>
      </c>
      <c r="B18" s="46" t="s">
        <v>385</v>
      </c>
      <c r="D18" s="21" t="s">
        <v>386</v>
      </c>
      <c r="E18" s="43">
        <v>15</v>
      </c>
      <c r="F18" s="44" t="s">
        <v>350</v>
      </c>
      <c r="G18" s="45" t="s">
        <v>378</v>
      </c>
    </row>
    <row r="19" spans="1:7">
      <c r="A19" s="21" t="s">
        <v>387</v>
      </c>
      <c r="B19" s="46" t="s">
        <v>388</v>
      </c>
      <c r="D19" s="21" t="s">
        <v>389</v>
      </c>
      <c r="E19" s="43">
        <v>16</v>
      </c>
      <c r="F19" s="44" t="s">
        <v>353</v>
      </c>
      <c r="G19" s="45" t="s">
        <v>378</v>
      </c>
    </row>
    <row r="20" spans="1:7">
      <c r="A20" s="21" t="s">
        <v>390</v>
      </c>
      <c r="B20" s="46" t="s">
        <v>391</v>
      </c>
      <c r="D20" s="21" t="s">
        <v>392</v>
      </c>
      <c r="E20" s="43">
        <v>17</v>
      </c>
      <c r="F20" s="44" t="s">
        <v>353</v>
      </c>
      <c r="G20" s="45" t="s">
        <v>378</v>
      </c>
    </row>
    <row r="21" spans="1:7">
      <c r="A21" s="22" t="s">
        <v>393</v>
      </c>
      <c r="B21" s="47" t="s">
        <v>394</v>
      </c>
      <c r="D21" s="21" t="s">
        <v>395</v>
      </c>
      <c r="E21" s="43">
        <v>18</v>
      </c>
      <c r="F21" s="44" t="s">
        <v>356</v>
      </c>
      <c r="G21" s="45" t="s">
        <v>378</v>
      </c>
    </row>
    <row r="22" spans="1:7">
      <c r="D22" s="21" t="s">
        <v>396</v>
      </c>
      <c r="E22" s="43">
        <v>19</v>
      </c>
      <c r="F22" s="44" t="s">
        <v>350</v>
      </c>
      <c r="G22" s="45" t="s">
        <v>368</v>
      </c>
    </row>
    <row r="23" spans="1:7">
      <c r="D23" s="21" t="s">
        <v>397</v>
      </c>
      <c r="E23" s="43">
        <v>20</v>
      </c>
      <c r="F23" s="44" t="s">
        <v>350</v>
      </c>
      <c r="G23" s="45" t="s">
        <v>368</v>
      </c>
    </row>
    <row r="24" spans="1:7">
      <c r="D24" s="21" t="s">
        <v>398</v>
      </c>
      <c r="E24" s="43">
        <v>21</v>
      </c>
      <c r="F24" s="44" t="s">
        <v>353</v>
      </c>
      <c r="G24" s="45" t="s">
        <v>381</v>
      </c>
    </row>
    <row r="25" spans="1:7">
      <c r="A25" s="1" t="s">
        <v>399</v>
      </c>
      <c r="D25" s="21" t="s">
        <v>400</v>
      </c>
      <c r="E25" s="43">
        <v>22</v>
      </c>
      <c r="F25" s="44" t="s">
        <v>350</v>
      </c>
      <c r="G25" s="45" t="s">
        <v>368</v>
      </c>
    </row>
    <row r="26" spans="1:7">
      <c r="A26" s="35" t="s">
        <v>61</v>
      </c>
      <c r="B26" s="36" t="s">
        <v>337</v>
      </c>
      <c r="D26" s="21" t="s">
        <v>401</v>
      </c>
      <c r="E26" s="43">
        <v>23</v>
      </c>
      <c r="F26" s="44" t="s">
        <v>353</v>
      </c>
      <c r="G26" s="45" t="s">
        <v>381</v>
      </c>
    </row>
    <row r="27" spans="1:7">
      <c r="A27" s="41" t="s">
        <v>402</v>
      </c>
      <c r="B27" s="42" t="s">
        <v>403</v>
      </c>
      <c r="D27" s="21" t="s">
        <v>404</v>
      </c>
      <c r="E27" s="43">
        <v>24</v>
      </c>
      <c r="F27" s="44" t="s">
        <v>353</v>
      </c>
      <c r="G27" s="45" t="s">
        <v>381</v>
      </c>
    </row>
    <row r="28" spans="1:7">
      <c r="A28" s="21" t="s">
        <v>405</v>
      </c>
      <c r="B28" s="46" t="s">
        <v>406</v>
      </c>
      <c r="D28" s="21" t="s">
        <v>407</v>
      </c>
      <c r="E28" s="43">
        <v>25</v>
      </c>
      <c r="F28" s="44" t="s">
        <v>356</v>
      </c>
      <c r="G28" s="45" t="s">
        <v>384</v>
      </c>
    </row>
    <row r="29" spans="1:7">
      <c r="A29" s="21" t="s">
        <v>408</v>
      </c>
      <c r="B29" s="46" t="s">
        <v>409</v>
      </c>
      <c r="D29" s="21" t="s">
        <v>410</v>
      </c>
      <c r="E29" s="43">
        <v>26</v>
      </c>
      <c r="F29" s="44" t="s">
        <v>356</v>
      </c>
      <c r="G29" s="45" t="s">
        <v>384</v>
      </c>
    </row>
    <row r="30" spans="1:7">
      <c r="A30" s="21" t="s">
        <v>411</v>
      </c>
      <c r="B30" s="46" t="s">
        <v>412</v>
      </c>
      <c r="D30" s="21" t="s">
        <v>413</v>
      </c>
      <c r="E30" s="43">
        <v>27</v>
      </c>
      <c r="F30" s="44" t="s">
        <v>356</v>
      </c>
      <c r="G30" s="45" t="s">
        <v>384</v>
      </c>
    </row>
    <row r="31" spans="1:7">
      <c r="A31" s="21" t="s">
        <v>414</v>
      </c>
      <c r="B31" s="46" t="s">
        <v>415</v>
      </c>
      <c r="D31" s="21" t="s">
        <v>416</v>
      </c>
      <c r="E31" s="43">
        <v>28</v>
      </c>
      <c r="F31" s="44" t="s">
        <v>356</v>
      </c>
      <c r="G31" s="45" t="s">
        <v>384</v>
      </c>
    </row>
    <row r="32" spans="1:7">
      <c r="A32" s="21" t="s">
        <v>417</v>
      </c>
      <c r="B32" s="46" t="s">
        <v>418</v>
      </c>
      <c r="D32" s="21" t="s">
        <v>419</v>
      </c>
      <c r="E32" s="43">
        <v>29</v>
      </c>
      <c r="F32" s="44" t="s">
        <v>356</v>
      </c>
      <c r="G32" s="45" t="s">
        <v>384</v>
      </c>
    </row>
    <row r="33" spans="1:7">
      <c r="A33" s="21" t="s">
        <v>420</v>
      </c>
      <c r="B33" s="46" t="s">
        <v>421</v>
      </c>
      <c r="D33" s="21" t="s">
        <v>422</v>
      </c>
      <c r="E33" s="43">
        <v>30</v>
      </c>
      <c r="F33" s="44" t="s">
        <v>356</v>
      </c>
      <c r="G33" s="45" t="s">
        <v>384</v>
      </c>
    </row>
    <row r="34" spans="1:7">
      <c r="A34" s="48" t="s">
        <v>423</v>
      </c>
      <c r="B34" s="49" t="s">
        <v>424</v>
      </c>
      <c r="D34" s="21" t="s">
        <v>425</v>
      </c>
      <c r="E34" s="43">
        <v>31</v>
      </c>
      <c r="F34" s="44" t="s">
        <v>359</v>
      </c>
      <c r="G34" s="45" t="s">
        <v>387</v>
      </c>
    </row>
    <row r="35" spans="1:7" ht="15.75" customHeight="1">
      <c r="A35" s="22" t="s">
        <v>426</v>
      </c>
      <c r="B35" s="47" t="s">
        <v>427</v>
      </c>
      <c r="D35" s="21" t="s">
        <v>428</v>
      </c>
      <c r="E35" s="43">
        <v>32</v>
      </c>
      <c r="F35" s="44" t="s">
        <v>359</v>
      </c>
      <c r="G35" s="45" t="s">
        <v>387</v>
      </c>
    </row>
    <row r="36" spans="1:7">
      <c r="D36" s="21" t="s">
        <v>429</v>
      </c>
      <c r="E36" s="43">
        <v>33</v>
      </c>
      <c r="F36" s="44" t="s">
        <v>359</v>
      </c>
      <c r="G36" s="45" t="s">
        <v>387</v>
      </c>
    </row>
    <row r="37" spans="1:7">
      <c r="D37" s="21" t="s">
        <v>430</v>
      </c>
      <c r="E37" s="43">
        <v>34</v>
      </c>
      <c r="F37" s="44" t="s">
        <v>359</v>
      </c>
      <c r="G37" s="45" t="s">
        <v>387</v>
      </c>
    </row>
    <row r="38" spans="1:7">
      <c r="D38" s="21" t="s">
        <v>431</v>
      </c>
      <c r="E38" s="43">
        <v>35</v>
      </c>
      <c r="F38" s="44" t="s">
        <v>359</v>
      </c>
      <c r="G38" s="45" t="s">
        <v>387</v>
      </c>
    </row>
    <row r="39" spans="1:7">
      <c r="A39" s="1" t="s">
        <v>432</v>
      </c>
      <c r="D39" s="21" t="s">
        <v>433</v>
      </c>
      <c r="E39" s="43">
        <v>36</v>
      </c>
      <c r="F39" s="44" t="s">
        <v>362</v>
      </c>
      <c r="G39" s="45" t="s">
        <v>387</v>
      </c>
    </row>
    <row r="40" spans="1:7">
      <c r="A40" s="50" t="s">
        <v>434</v>
      </c>
      <c r="B40" s="51" t="s">
        <v>337</v>
      </c>
      <c r="D40" s="21" t="s">
        <v>435</v>
      </c>
      <c r="E40" s="43">
        <v>37</v>
      </c>
      <c r="F40" s="44" t="s">
        <v>362</v>
      </c>
      <c r="G40" s="45" t="s">
        <v>387</v>
      </c>
    </row>
    <row r="41" spans="1:7">
      <c r="A41" s="52" t="s">
        <v>93</v>
      </c>
      <c r="B41" s="20" t="s">
        <v>436</v>
      </c>
      <c r="D41" s="21" t="s">
        <v>437</v>
      </c>
      <c r="E41" s="43">
        <v>38</v>
      </c>
      <c r="F41" s="44" t="s">
        <v>362</v>
      </c>
      <c r="G41" s="45" t="s">
        <v>387</v>
      </c>
    </row>
    <row r="42" spans="1:7">
      <c r="A42" s="53" t="s">
        <v>438</v>
      </c>
      <c r="B42" s="54" t="s">
        <v>439</v>
      </c>
      <c r="D42" s="21" t="s">
        <v>440</v>
      </c>
      <c r="E42" s="43">
        <v>39</v>
      </c>
      <c r="F42" s="44" t="s">
        <v>362</v>
      </c>
      <c r="G42" s="45" t="s">
        <v>387</v>
      </c>
    </row>
    <row r="43" spans="1:7">
      <c r="A43" s="55" t="s">
        <v>441</v>
      </c>
      <c r="B43" s="42" t="s">
        <v>442</v>
      </c>
      <c r="D43" s="21" t="s">
        <v>443</v>
      </c>
      <c r="E43" s="43">
        <v>40</v>
      </c>
      <c r="F43" s="44" t="s">
        <v>365</v>
      </c>
      <c r="G43" s="45" t="s">
        <v>390</v>
      </c>
    </row>
    <row r="44" spans="1:7">
      <c r="A44" s="56" t="s">
        <v>444</v>
      </c>
      <c r="B44" s="46" t="s">
        <v>445</v>
      </c>
      <c r="D44" s="21" t="s">
        <v>446</v>
      </c>
      <c r="E44" s="43">
        <v>41</v>
      </c>
      <c r="F44" s="44" t="s">
        <v>365</v>
      </c>
      <c r="G44" s="45" t="s">
        <v>390</v>
      </c>
    </row>
    <row r="45" spans="1:7">
      <c r="A45" s="56" t="s">
        <v>447</v>
      </c>
      <c r="B45" s="46" t="s">
        <v>448</v>
      </c>
      <c r="D45" s="21" t="s">
        <v>449</v>
      </c>
      <c r="E45" s="43">
        <v>42</v>
      </c>
      <c r="F45" s="44" t="s">
        <v>365</v>
      </c>
      <c r="G45" s="45" t="s">
        <v>390</v>
      </c>
    </row>
    <row r="46" spans="1:7">
      <c r="A46" s="21" t="s">
        <v>450</v>
      </c>
      <c r="B46" s="46" t="s">
        <v>451</v>
      </c>
      <c r="D46" s="21" t="s">
        <v>452</v>
      </c>
      <c r="E46" s="43">
        <v>43</v>
      </c>
      <c r="F46" s="44" t="s">
        <v>365</v>
      </c>
      <c r="G46" s="45" t="s">
        <v>390</v>
      </c>
    </row>
    <row r="47" spans="1:7">
      <c r="A47" s="21" t="s">
        <v>453</v>
      </c>
      <c r="B47" s="46" t="s">
        <v>454</v>
      </c>
      <c r="D47" s="21" t="s">
        <v>455</v>
      </c>
      <c r="E47" s="43">
        <v>44</v>
      </c>
      <c r="F47" s="44" t="s">
        <v>365</v>
      </c>
      <c r="G47" s="45" t="s">
        <v>390</v>
      </c>
    </row>
    <row r="48" spans="1:7">
      <c r="A48" s="48" t="s">
        <v>456</v>
      </c>
      <c r="B48" s="49" t="s">
        <v>457</v>
      </c>
      <c r="D48" s="21" t="s">
        <v>458</v>
      </c>
      <c r="E48" s="43">
        <v>45</v>
      </c>
      <c r="F48" s="44" t="s">
        <v>365</v>
      </c>
      <c r="G48" s="45" t="s">
        <v>390</v>
      </c>
    </row>
    <row r="49" spans="1:7">
      <c r="A49" s="21" t="s">
        <v>274</v>
      </c>
      <c r="B49" s="57" t="s">
        <v>459</v>
      </c>
      <c r="D49" s="21" t="s">
        <v>460</v>
      </c>
      <c r="E49" s="43">
        <v>46</v>
      </c>
      <c r="F49" s="44" t="s">
        <v>365</v>
      </c>
      <c r="G49" s="45" t="s">
        <v>390</v>
      </c>
    </row>
    <row r="50" spans="1:7">
      <c r="A50" s="22" t="s">
        <v>461</v>
      </c>
      <c r="B50" s="47" t="s">
        <v>462</v>
      </c>
      <c r="D50" s="22" t="s">
        <v>463</v>
      </c>
      <c r="E50" s="58">
        <v>47</v>
      </c>
      <c r="F50" s="59" t="s">
        <v>369</v>
      </c>
      <c r="G50" s="60" t="s">
        <v>393</v>
      </c>
    </row>
    <row r="53" spans="1:7">
      <c r="A53" s="12"/>
      <c r="B53" s="12"/>
    </row>
    <row r="54" spans="1:7">
      <c r="A54" s="12"/>
      <c r="B54" s="61"/>
    </row>
    <row r="55" spans="1:7">
      <c r="A55" s="12"/>
      <c r="B55" s="61"/>
    </row>
    <row r="56" spans="1:7">
      <c r="A56" s="12"/>
      <c r="B56" s="61"/>
    </row>
    <row r="57" spans="1:7">
      <c r="A57" s="12"/>
      <c r="B57" s="61"/>
    </row>
    <row r="58" spans="1:7">
      <c r="A58" s="12"/>
      <c r="B58" s="61"/>
    </row>
    <row r="59" spans="1:7">
      <c r="A59" s="12"/>
      <c r="B59" s="61"/>
    </row>
    <row r="60" spans="1:7">
      <c r="A60" s="12"/>
      <c r="B60" s="61"/>
    </row>
    <row r="61" spans="1:7">
      <c r="A61" s="12"/>
      <c r="B61" s="61"/>
    </row>
    <row r="62" spans="1:7">
      <c r="A62" s="12"/>
      <c r="B62" s="61"/>
    </row>
    <row r="63" spans="1:7">
      <c r="A63" s="12"/>
      <c r="B63" s="61"/>
    </row>
    <row r="64" spans="1:7">
      <c r="A64" s="12"/>
      <c r="B64" s="61"/>
    </row>
    <row r="65" spans="1:2">
      <c r="A65" s="12"/>
      <c r="B65" s="61"/>
    </row>
    <row r="66" spans="1:2">
      <c r="A66" s="12"/>
      <c r="B66" s="61"/>
    </row>
  </sheetData>
  <sheetProtection sheet="1" objects="1" scenarios="1" selectLockedCells="1" selectUnlockedCells="1"/>
  <phoneticPr fontId="40"/>
  <pageMargins left="0.78680555555555598" right="0.78680555555555598" top="0.98263888888888895" bottom="0.98263888888888895" header="0.51180555555555596" footer="0.5118055555555559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様式の備考</vt:lpstr>
      <vt:lpstr>入力用</vt:lpstr>
      <vt:lpstr>印刷用</vt:lpstr>
      <vt:lpstr>報告書作成上の留意事項</vt:lpstr>
      <vt:lpstr>（隠しシート　職員限り）整理台帳</vt:lpstr>
      <vt:lpstr>（隠しシート　職員限り）別記表</vt:lpstr>
      <vt:lpstr>印刷用!Print_Area</vt:lpstr>
      <vt:lpstr>入力用!Print_Area</vt:lpstr>
      <vt:lpstr>報告書作成上の留意事項!Print_Area</vt:lpstr>
      <vt:lpstr>様式の備考!Print_Area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2021-05-24T05:59:58Z</cp:lastPrinted>
  <dcterms:created xsi:type="dcterms:W3CDTF">2011-04-04T01:36:00Z</dcterms:created>
  <dcterms:modified xsi:type="dcterms:W3CDTF">2021-05-31T01:52:27Z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1041-9.1.0.4586</vt:lpwstr>
  </property>
</Properties>
</file>