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89" documentId="10_ncr:100_{05B514BA-FC20-4C57-91D8-77831FD7C2CA}" xr6:coauthVersionLast="47" xr6:coauthVersionMax="47" xr10:uidLastSave="{D739D42A-DB68-41A8-A7E7-97EAA77A661D}"/>
  <bookViews>
    <workbookView xWindow="-120" yWindow="-120" windowWidth="38640" windowHeight="15720" tabRatio="507" xr2:uid="{00000000-000D-0000-FFFF-FFFF00000000}"/>
  </bookViews>
  <sheets>
    <sheet name="R707報告" sheetId="3" r:id="rId1"/>
  </sheets>
  <definedNames>
    <definedName name="_xlnm._FilterDatabase" localSheetId="0" hidden="1">'R707報告'!$A$4:$H$30</definedName>
    <definedName name="_xlnm.Print_Area" localSheetId="0">'R707報告'!$A$1:$H$34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4" i="3" l="1"/>
  <c r="F33" i="3"/>
  <c r="F32" i="3"/>
  <c r="F31" i="3"/>
  <c r="F30" i="3"/>
  <c r="F29" i="3"/>
</calcChain>
</file>

<file path=xl/sharedStrings.xml><?xml version="1.0" encoding="utf-8"?>
<sst xmlns="http://schemas.openxmlformats.org/spreadsheetml/2006/main" count="204" uniqueCount="130">
  <si>
    <t>品　名</t>
    <rPh sb="0" eb="1">
      <t>シナ</t>
    </rPh>
    <rPh sb="2" eb="3">
      <t>メイ</t>
    </rPh>
    <phoneticPr fontId="1"/>
  </si>
  <si>
    <t>一般的名称</t>
    <rPh sb="0" eb="3">
      <t>イッパンテキ</t>
    </rPh>
    <rPh sb="3" eb="5">
      <t>メイショウ</t>
    </rPh>
    <phoneticPr fontId="1"/>
  </si>
  <si>
    <t>製造販売業者</t>
    <rPh sb="0" eb="2">
      <t>セイゾウ</t>
    </rPh>
    <rPh sb="2" eb="4">
      <t>ハンバイ</t>
    </rPh>
    <rPh sb="4" eb="6">
      <t>ギョウシャ</t>
    </rPh>
    <phoneticPr fontId="1"/>
  </si>
  <si>
    <t>製造番号</t>
    <rPh sb="0" eb="2">
      <t>セイゾウ</t>
    </rPh>
    <rPh sb="2" eb="4">
      <t>バンゴウ</t>
    </rPh>
    <phoneticPr fontId="1"/>
  </si>
  <si>
    <t>製造（輸入）年月日</t>
    <rPh sb="0" eb="2">
      <t>セイゾウ</t>
    </rPh>
    <rPh sb="3" eb="5">
      <t>ユニュウ</t>
    </rPh>
    <rPh sb="6" eb="9">
      <t>ネンガッピ</t>
    </rPh>
    <phoneticPr fontId="1"/>
  </si>
  <si>
    <t>　製造（輸入）量</t>
    <rPh sb="1" eb="3">
      <t>セイゾウ</t>
    </rPh>
    <rPh sb="4" eb="6">
      <t>ユニュウ</t>
    </rPh>
    <rPh sb="7" eb="8">
      <t>リョウ</t>
    </rPh>
    <phoneticPr fontId="1"/>
  </si>
  <si>
    <t>使用期限</t>
    <rPh sb="0" eb="2">
      <t>シヨウ</t>
    </rPh>
    <rPh sb="2" eb="4">
      <t>キゲン</t>
    </rPh>
    <phoneticPr fontId="1"/>
  </si>
  <si>
    <t>ノビリス　ＩＢ　Mａ５　ＳＰＨ　１０００</t>
    <phoneticPr fontId="12"/>
  </si>
  <si>
    <t>鶏伝染性気管支炎生ワクチン（シード）</t>
    <phoneticPr fontId="12"/>
  </si>
  <si>
    <t>ノビバック  ＴＲＩＣＡＴ</t>
    <phoneticPr fontId="12"/>
  </si>
  <si>
    <t>猫ウイルス性鼻気管炎・猫カリシウイルス感染症・猫汎白血球減少症混合生ワクチン（シー ド）</t>
    <phoneticPr fontId="12"/>
  </si>
  <si>
    <t>ポーシリス  ＰＣＶ</t>
    <phoneticPr fontId="12"/>
  </si>
  <si>
    <t>豚サーコウイルス(2型・組換え型)感染症(酢酸トコフェロール・油性アジュバント加)不活化ワクチン（シード）</t>
    <phoneticPr fontId="12"/>
  </si>
  <si>
    <t>ノビバック  ＬＥＰＴＯ</t>
    <phoneticPr fontId="12"/>
  </si>
  <si>
    <t>犬レプトスピラ病（カニコーラ・イクテロヘモラジー）不活化ワクチン（シード）</t>
    <phoneticPr fontId="12"/>
  </si>
  <si>
    <t>ノビバック　ＤＨＰＰｉ</t>
    <phoneticPr fontId="12"/>
  </si>
  <si>
    <t>ジステンパー・犬アデノウイルス（２型）感染症・犬パラインフルエンザ・犬パルボウイルス感染症混合生ワクチン（シード）</t>
  </si>
  <si>
    <t>検定対象外シードロット製剤製造販売数量（令和７年７月報告分）</t>
    <rPh sb="20" eb="22">
      <t>レイワ</t>
    </rPh>
    <rPh sb="23" eb="24">
      <t>ネン</t>
    </rPh>
    <rPh sb="25" eb="26">
      <t>ガツ</t>
    </rPh>
    <rPh sb="26" eb="28">
      <t>ホウコク</t>
    </rPh>
    <rPh sb="28" eb="29">
      <t>ブン</t>
    </rPh>
    <phoneticPr fontId="1"/>
  </si>
  <si>
    <t>SA516AB12</t>
    <phoneticPr fontId="12"/>
  </si>
  <si>
    <t>令和7年2月7日
（令和7年3月11日）</t>
    <phoneticPr fontId="12"/>
  </si>
  <si>
    <t>ドース</t>
    <phoneticPr fontId="12"/>
  </si>
  <si>
    <t>令和9年2月</t>
    <phoneticPr fontId="12"/>
  </si>
  <si>
    <t>T-20</t>
    <phoneticPr fontId="12"/>
  </si>
  <si>
    <t>令和6年12月23日
（令和7年3月12日）</t>
    <phoneticPr fontId="12"/>
  </si>
  <si>
    <t>令和9年12月</t>
    <phoneticPr fontId="12"/>
  </si>
  <si>
    <t>B877A-1</t>
    <phoneticPr fontId="12"/>
  </si>
  <si>
    <t>令和6年7月22日
（令和7年2月12日）</t>
    <phoneticPr fontId="12"/>
  </si>
  <si>
    <t>令和9年7月</t>
    <phoneticPr fontId="12"/>
  </si>
  <si>
    <t>B878A-1</t>
    <phoneticPr fontId="12"/>
  </si>
  <si>
    <t>L2-8</t>
    <phoneticPr fontId="12"/>
  </si>
  <si>
    <t>令和6年5月22日
（令和7年2月26日）</t>
    <phoneticPr fontId="12"/>
  </si>
  <si>
    <t>令和9年5月</t>
    <phoneticPr fontId="12"/>
  </si>
  <si>
    <t>5-136</t>
    <phoneticPr fontId="12"/>
  </si>
  <si>
    <t>令和6年12月12日
（令和7年3月21日）</t>
    <phoneticPr fontId="12"/>
  </si>
  <si>
    <t>令和8年12月</t>
    <phoneticPr fontId="12"/>
  </si>
  <si>
    <t>5-137</t>
    <phoneticPr fontId="12"/>
  </si>
  <si>
    <t>5-138</t>
    <phoneticPr fontId="12"/>
  </si>
  <si>
    <t>MSDアニマルヘルス株式会社</t>
  </si>
  <si>
    <t>フェロセル ＣＶＲ</t>
  </si>
  <si>
    <t>猫ウイルス性鼻気管炎・猫カリシウイルス感染症・猫汎白血球減少症混合生ワクチン（シード）</t>
  </si>
  <si>
    <t>825744</t>
    <phoneticPr fontId="12"/>
  </si>
  <si>
    <t>令和7年4月22日
(令和7年6月17日）</t>
    <phoneticPr fontId="12"/>
  </si>
  <si>
    <t>825745</t>
    <phoneticPr fontId="12"/>
  </si>
  <si>
    <t>ゾエティス・ジャパン株式会社</t>
  </si>
  <si>
    <t>豚増殖性腸炎生ワクチン（シード）</t>
  </si>
  <si>
    <t>ピュアバックスRCP 0.5</t>
    <phoneticPr fontId="12"/>
  </si>
  <si>
    <t>猫ウイルス性鼻気管炎・猫カリシウイルス感染症２価・猫汎白血球減少症混合ワクチン（シード）</t>
  </si>
  <si>
    <t>ビュール706ネオ 5000</t>
  </si>
  <si>
    <t>鶏伝染性ファブリキウス嚢病生ワクチン（ひな用）（シード）</t>
  </si>
  <si>
    <t>インゲルバック フレックスコンボ ミックス</t>
  </si>
  <si>
    <t>豚サーコウイルス（２型・組換え型）感染症・マイコプラズマ・ハイオニューモニエ感染症混合（カルボキシビニルポリマーアジュバント加）不活化ワクチン（シード）</t>
    <phoneticPr fontId="12"/>
  </si>
  <si>
    <t>G69246</t>
    <phoneticPr fontId="12"/>
  </si>
  <si>
    <t>令和6年11月20日
（令和7年4月30日）</t>
    <rPh sb="0" eb="2">
      <t>レイワ</t>
    </rPh>
    <rPh sb="3" eb="4">
      <t>ネン</t>
    </rPh>
    <rPh sb="6" eb="7">
      <t>ツキ</t>
    </rPh>
    <rPh sb="9" eb="10">
      <t>ヒ</t>
    </rPh>
    <rPh sb="12" eb="14">
      <t>レイワ</t>
    </rPh>
    <rPh sb="15" eb="16">
      <t>ネン</t>
    </rPh>
    <rPh sb="17" eb="18">
      <t>ツキ</t>
    </rPh>
    <rPh sb="20" eb="21">
      <t>ヒ</t>
    </rPh>
    <phoneticPr fontId="12"/>
  </si>
  <si>
    <t>312,650
(313,400</t>
  </si>
  <si>
    <t>ドース</t>
  </si>
  <si>
    <t>令和9年2月</t>
    <rPh sb="0" eb="2">
      <t>レイワ</t>
    </rPh>
    <rPh sb="3" eb="4">
      <t>ネン</t>
    </rPh>
    <rPh sb="5" eb="6">
      <t>ツキ</t>
    </rPh>
    <phoneticPr fontId="12"/>
  </si>
  <si>
    <t>G74873</t>
    <phoneticPr fontId="12"/>
  </si>
  <si>
    <t>令和7年1月16日
（令和7年3月3日）</t>
    <rPh sb="0" eb="2">
      <t>レイワ</t>
    </rPh>
    <rPh sb="3" eb="4">
      <t>ネン</t>
    </rPh>
    <rPh sb="5" eb="6">
      <t>ツキ</t>
    </rPh>
    <rPh sb="8" eb="9">
      <t>ヒ</t>
    </rPh>
    <rPh sb="11" eb="13">
      <t>レイワ</t>
    </rPh>
    <rPh sb="14" eb="15">
      <t>ネン</t>
    </rPh>
    <rPh sb="16" eb="17">
      <t>ツキ</t>
    </rPh>
    <rPh sb="18" eb="19">
      <t>ヒ</t>
    </rPh>
    <phoneticPr fontId="12"/>
  </si>
  <si>
    <t>153,520
(162,650)</t>
    <phoneticPr fontId="12"/>
  </si>
  <si>
    <t>令和8年10月</t>
    <rPh sb="0" eb="2">
      <t>レイワ</t>
    </rPh>
    <rPh sb="3" eb="4">
      <t>ネン</t>
    </rPh>
    <rPh sb="6" eb="7">
      <t>ツキ</t>
    </rPh>
    <phoneticPr fontId="12"/>
  </si>
  <si>
    <t>G78198</t>
    <phoneticPr fontId="12"/>
  </si>
  <si>
    <t>令和6年10月21日
（令和7年3月14日）</t>
    <rPh sb="0" eb="2">
      <t>レイワ</t>
    </rPh>
    <rPh sb="3" eb="4">
      <t>ネン</t>
    </rPh>
    <rPh sb="6" eb="7">
      <t>ツキ</t>
    </rPh>
    <rPh sb="9" eb="10">
      <t>ヒ</t>
    </rPh>
    <rPh sb="12" eb="14">
      <t>レイワ</t>
    </rPh>
    <rPh sb="15" eb="16">
      <t>ネン</t>
    </rPh>
    <rPh sb="17" eb="18">
      <t>ツキ</t>
    </rPh>
    <rPh sb="20" eb="21">
      <t>ヒ</t>
    </rPh>
    <phoneticPr fontId="12"/>
  </si>
  <si>
    <t>15,200,000
(15,500,000)</t>
    <phoneticPr fontId="12"/>
  </si>
  <si>
    <t>G71417</t>
    <phoneticPr fontId="12"/>
  </si>
  <si>
    <t>令和6年10月11日
（令和7年5月13日）</t>
    <rPh sb="0" eb="2">
      <t>レイワ</t>
    </rPh>
    <rPh sb="3" eb="4">
      <t>ネン</t>
    </rPh>
    <rPh sb="6" eb="7">
      <t>ツキ</t>
    </rPh>
    <rPh sb="9" eb="10">
      <t>ヒ</t>
    </rPh>
    <rPh sb="12" eb="14">
      <t>レイワ</t>
    </rPh>
    <rPh sb="15" eb="16">
      <t>ネン</t>
    </rPh>
    <rPh sb="17" eb="18">
      <t>ツキ</t>
    </rPh>
    <rPh sb="20" eb="21">
      <t>ヒ</t>
    </rPh>
    <phoneticPr fontId="12"/>
  </si>
  <si>
    <t>353,400
(354,600)</t>
    <phoneticPr fontId="12"/>
  </si>
  <si>
    <t>mL</t>
  </si>
  <si>
    <t>ベーリンガーインゲルハイムアニマルヘルスジャパン株式会社</t>
    <phoneticPr fontId="1"/>
  </si>
  <si>
    <t>豚丹毒生ワクチン「科飼研」</t>
    <rPh sb="0" eb="1">
      <t>トン</t>
    </rPh>
    <rPh sb="1" eb="2">
      <t>タン</t>
    </rPh>
    <rPh sb="2" eb="3">
      <t>ドク</t>
    </rPh>
    <rPh sb="3" eb="4">
      <t>ナマ</t>
    </rPh>
    <rPh sb="9" eb="12">
      <t>カシケン</t>
    </rPh>
    <phoneticPr fontId="12"/>
  </si>
  <si>
    <t>豚丹毒生ワクチン（シード）</t>
    <rPh sb="0" eb="3">
      <t>トンタンドク</t>
    </rPh>
    <rPh sb="3" eb="4">
      <t>ナマ</t>
    </rPh>
    <phoneticPr fontId="12"/>
  </si>
  <si>
    <t>グレーサーバスター</t>
    <phoneticPr fontId="12"/>
  </si>
  <si>
    <t>ヘモフィルス・パラスイス（２・５型）感染症（アジュバント加）不活化ワクチン（シード）</t>
    <rPh sb="16" eb="17">
      <t>ガタ</t>
    </rPh>
    <rPh sb="18" eb="21">
      <t>カンセンショウ</t>
    </rPh>
    <rPh sb="28" eb="29">
      <t>カ</t>
    </rPh>
    <rPh sb="30" eb="33">
      <t>フカツカ</t>
    </rPh>
    <phoneticPr fontId="12"/>
  </si>
  <si>
    <t>パラコックス－５</t>
    <phoneticPr fontId="12"/>
  </si>
  <si>
    <t>鶏コクシジウム感染症（アセルブリナ・テネラ・マキシマ２価・ミチス）混合生ワクチン（シード）</t>
    <rPh sb="0" eb="1">
      <t>トリ</t>
    </rPh>
    <rPh sb="7" eb="10">
      <t>カンセンショウ</t>
    </rPh>
    <rPh sb="27" eb="28">
      <t>カ</t>
    </rPh>
    <rPh sb="33" eb="35">
      <t>コンゴウ</t>
    </rPh>
    <rPh sb="35" eb="36">
      <t>ナマ</t>
    </rPh>
    <phoneticPr fontId="12"/>
  </si>
  <si>
    <t>245</t>
    <phoneticPr fontId="12"/>
  </si>
  <si>
    <t>令和6年12月25日</t>
    <phoneticPr fontId="12"/>
  </si>
  <si>
    <t>1020</t>
    <phoneticPr fontId="12"/>
  </si>
  <si>
    <t>令和6年11月21日</t>
    <rPh sb="0" eb="2">
      <t>レイワ</t>
    </rPh>
    <rPh sb="3" eb="4">
      <t>ネン</t>
    </rPh>
    <rPh sb="6" eb="7">
      <t>ガツ</t>
    </rPh>
    <rPh sb="9" eb="10">
      <t>ニチ</t>
    </rPh>
    <phoneticPr fontId="12"/>
  </si>
  <si>
    <t>A377</t>
    <phoneticPr fontId="12"/>
  </si>
  <si>
    <t>令和6年12月12日</t>
    <rPh sb="0" eb="2">
      <t>レイワ</t>
    </rPh>
    <rPh sb="3" eb="4">
      <t>ネン</t>
    </rPh>
    <rPh sb="6" eb="7">
      <t>ガツ</t>
    </rPh>
    <rPh sb="9" eb="10">
      <t>ニチ</t>
    </rPh>
    <phoneticPr fontId="12"/>
  </si>
  <si>
    <t>A377-A
370,000
A377-B
485,000</t>
    <phoneticPr fontId="12"/>
  </si>
  <si>
    <t>株式会社　科学飼料研究所</t>
    <phoneticPr fontId="1"/>
  </si>
  <si>
    <t>バンガ－ド プラス 5/CV</t>
  </si>
  <si>
    <t>ジステンパー・犬アデノウイルス（２型）感染症・犬パラインフルエンザ・犬パルボウイルス感染症・犬コロナウイルス感染症混合(アジュバント加)ワクチン（シード）</t>
  </si>
  <si>
    <t>826070</t>
    <phoneticPr fontId="12"/>
  </si>
  <si>
    <t>令和7年3月5日
(令和7年7月1日）</t>
    <rPh sb="0" eb="2">
      <t>レイワ</t>
    </rPh>
    <rPh sb="3" eb="4">
      <t>ネン</t>
    </rPh>
    <rPh sb="5" eb="6">
      <t>ガツ</t>
    </rPh>
    <rPh sb="7" eb="8">
      <t>ニチ</t>
    </rPh>
    <rPh sb="10" eb="12">
      <t>レイワ</t>
    </rPh>
    <rPh sb="13" eb="14">
      <t>ネン</t>
    </rPh>
    <rPh sb="15" eb="16">
      <t>ガツ</t>
    </rPh>
    <rPh sb="17" eb="18">
      <t>ニチ</t>
    </rPh>
    <phoneticPr fontId="12"/>
  </si>
  <si>
    <t>令和9年1月</t>
    <phoneticPr fontId="12"/>
  </si>
  <si>
    <t>“京都微研„ 牛ヘモフィルスワクチン-C</t>
  </si>
  <si>
    <t>牛ヒストフィルス・ソムニ（ヘモフィルス・ソムナス）感染症（アジュバント加）不活化ワクチン（シード）</t>
  </si>
  <si>
    <t>“京都微研„ ピッグウィン-EA</t>
  </si>
  <si>
    <t>豚アクチノバシラス･プルロニューモニエ （1・2・5型）感染症・豚丹毒混合（油性アジュバンド加）不活化ワクチン（シード）</t>
  </si>
  <si>
    <t>“京都微研„ ポールセーバーIB</t>
  </si>
  <si>
    <t>鶏伝染性気管支炎生ワクチン（シード）</t>
  </si>
  <si>
    <t xml:space="preserve">令和7年4月23日
</t>
    <phoneticPr fontId="12"/>
  </si>
  <si>
    <t>mL</t>
    <phoneticPr fontId="12"/>
  </si>
  <si>
    <t xml:space="preserve">令和7年5月27日
</t>
    <phoneticPr fontId="12"/>
  </si>
  <si>
    <t>令和10年1月</t>
    <phoneticPr fontId="12"/>
  </si>
  <si>
    <t xml:space="preserve">令和7年3月21日
</t>
    <phoneticPr fontId="12"/>
  </si>
  <si>
    <t>令和9年6月</t>
    <phoneticPr fontId="12"/>
  </si>
  <si>
    <t>株式会社微生物化学研究所</t>
  </si>
  <si>
    <t>レスピシュアワン</t>
  </si>
  <si>
    <t>マイコプラズマ・ハイオニューモニエ感染症（油性アジュバント加）不活化ワクチン（シード）</t>
  </si>
  <si>
    <t>831585</t>
    <phoneticPr fontId="12"/>
  </si>
  <si>
    <t>令和7年4月24日
(令和7年7月14日）</t>
    <phoneticPr fontId="12"/>
  </si>
  <si>
    <t>猫用ビルバゲンCRP</t>
    <rPh sb="0" eb="1">
      <t>ネコ</t>
    </rPh>
    <phoneticPr fontId="12"/>
  </si>
  <si>
    <t>猫ウイルス性鼻気管炎・猫カリシウイルス感染症・猫汎白血球減少症混合生ワクチン（シード）</t>
    <phoneticPr fontId="12"/>
  </si>
  <si>
    <t>９PX5</t>
    <phoneticPr fontId="12"/>
  </si>
  <si>
    <t>令和7年2月12 日（令和7年6月10 日）</t>
    <rPh sb="0" eb="2">
      <t>レイワ</t>
    </rPh>
    <rPh sb="3" eb="4">
      <t>ネン</t>
    </rPh>
    <rPh sb="5" eb="6">
      <t>ガツ</t>
    </rPh>
    <rPh sb="9" eb="10">
      <t>ヒ</t>
    </rPh>
    <rPh sb="11" eb="13">
      <t>レイワ</t>
    </rPh>
    <rPh sb="14" eb="15">
      <t>ネン</t>
    </rPh>
    <rPh sb="16" eb="17">
      <t>ガツ</t>
    </rPh>
    <rPh sb="20" eb="21">
      <t>ヒ</t>
    </rPh>
    <phoneticPr fontId="12"/>
  </si>
  <si>
    <t>令和9年5月</t>
    <rPh sb="0" eb="2">
      <t>レイワ</t>
    </rPh>
    <rPh sb="3" eb="4">
      <t>ネン</t>
    </rPh>
    <rPh sb="5" eb="6">
      <t>ガツ</t>
    </rPh>
    <phoneticPr fontId="12"/>
  </si>
  <si>
    <t>株式会社ビルバックジャパン</t>
  </si>
  <si>
    <t>エクエヌテクトＥＲＰ</t>
  </si>
  <si>
    <t>馬鼻肺炎生ワクチン（シード）</t>
    <rPh sb="0" eb="1">
      <t>ウマ</t>
    </rPh>
    <rPh sb="1" eb="2">
      <t>ハナ</t>
    </rPh>
    <rPh sb="2" eb="4">
      <t>ハイエン</t>
    </rPh>
    <rPh sb="4" eb="5">
      <t>ナマ</t>
    </rPh>
    <phoneticPr fontId="12"/>
  </si>
  <si>
    <t>日生研ＩＬＴ生ワクチン</t>
  </si>
  <si>
    <t>鶏伝染性喉頭気管炎生ワクチン（シード）</t>
  </si>
  <si>
    <t>ガルエヌテクトＳ９５－ＩＢ</t>
  </si>
  <si>
    <t>日生研豚丹毒不活化ワクチン</t>
  </si>
  <si>
    <t>豚丹毒（アジュバント加）不活化ワクチン（シード）</t>
  </si>
  <si>
    <t>日生研ＡＲＢＰ混合不活化
ワクチンＭＥ</t>
  </si>
  <si>
    <t>豚ボルデテラ感染症不活化・パスツレラ・ムルトシダトキソイド混合（油性アジュバント加）ワクチン（シード）</t>
  </si>
  <si>
    <t>日生研ＩＢＤ生ワクチン</t>
  </si>
  <si>
    <t>鶏伝染性ファブリキウス嚢病
生ワクチン（大ひな用）（シード）</t>
  </si>
  <si>
    <t>20</t>
    <phoneticPr fontId="12"/>
  </si>
  <si>
    <t>84</t>
    <phoneticPr fontId="12"/>
  </si>
  <si>
    <t>30</t>
    <phoneticPr fontId="12"/>
  </si>
  <si>
    <t>C82</t>
    <phoneticPr fontId="12"/>
  </si>
  <si>
    <t>49</t>
    <phoneticPr fontId="12"/>
  </si>
  <si>
    <t>77</t>
    <phoneticPr fontId="12"/>
  </si>
  <si>
    <t>日生研株式会社</t>
    <phoneticPr fontId="1"/>
  </si>
  <si>
    <t>エンテリゾール イリアイティスFC</t>
    <phoneticPr fontId="1"/>
  </si>
  <si>
    <t>“京都微研„ ポールセーバーIB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</si>
</sst>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_);[Red]\(#,##0\)"/>
    <numFmt numFmtId="177" formatCode="[&lt;=43585]ggge&quot;年&quot;m&quot;月&quot;;[&gt;=43831]ggge&quot;年&quot;m&quot;月&quot;;ggg&quot;元年&quot;m&quot;月&quot;"/>
    <numFmt numFmtId="178" formatCode="[DBNum3][$-411]0"/>
    <numFmt numFmtId="179" formatCode="[&lt;=43585]ggge&quot;年&quot;m&quot;月&quot;d&quot;日&quot;;[&gt;=43831]ggge&quot;年&quot;m&quot;月&quot;d&quot;日&quot;;ggg&quot;元年&quot;m&quot;月&quot;d&quot;日&quot;"/>
    <numFmt numFmtId="180" formatCode="[$]ggge&quot;年&quot;m&quot;月&quot;d&quot;日&quot;;@" x16r2:formatCode16="[$-ja-JP-x-gannen]ggge&quot;年&quot;m&quot;月&quot;d&quot;日&quot;;@"/>
    <numFmt numFmtId="181" formatCode="[$]ggge&quot;年&quot;m&quot;月&quot;d&quot;日&quot;;@" x16r2:formatCode16="[$-ja-JP-x-gannen,80]ggge&quot;年&quot;m&quot;月&quot;d&quot;日&quot;;@"/>
  </numFmts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2"/>
      <color rgb="FF00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0">
    <xf numFmtId="0" fontId="0" fillId="0" borderId="0">
      <alignment vertical="center"/>
    </xf>
    <xf numFmtId="0" fontId="2" fillId="0" borderId="0"/>
    <xf numFmtId="38" fontId="2" fillId="0" borderId="0" applyFont="0" applyFill="0" applyBorder="0" applyAlignment="0" applyProtection="0">
      <alignment vertical="center"/>
    </xf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</cellStyleXfs>
  <cellXfs count="61">
    <xf numFmtId="0" fontId="0" fillId="0" borderId="0" xfId="0">
      <alignment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176" fontId="10" fillId="0" borderId="0" xfId="0" applyNumberFormat="1" applyFont="1">
      <alignment vertical="center"/>
    </xf>
    <xf numFmtId="0" fontId="10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>
      <alignment vertical="center"/>
    </xf>
    <xf numFmtId="0" fontId="10" fillId="0" borderId="2" xfId="0" applyFont="1" applyBorder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178" fontId="10" fillId="0" borderId="4" xfId="0" applyNumberFormat="1" applyFont="1" applyBorder="1" applyAlignment="1">
      <alignment horizontal="left" vertical="center" wrapText="1"/>
    </xf>
    <xf numFmtId="49" fontId="10" fillId="0" borderId="4" xfId="0" applyNumberFormat="1" applyFont="1" applyBorder="1" applyAlignment="1">
      <alignment horizontal="left" vertical="center" wrapText="1"/>
    </xf>
    <xf numFmtId="58" fontId="10" fillId="0" borderId="4" xfId="0" applyNumberFormat="1" applyFont="1" applyBorder="1" applyAlignment="1">
      <alignment horizontal="left" vertical="center" wrapText="1"/>
    </xf>
    <xf numFmtId="3" fontId="10" fillId="0" borderId="4" xfId="0" applyNumberFormat="1" applyFont="1" applyBorder="1" applyAlignment="1">
      <alignment horizontal="right" vertical="center" wrapText="1"/>
    </xf>
    <xf numFmtId="0" fontId="10" fillId="0" borderId="4" xfId="1" applyFont="1" applyBorder="1" applyAlignment="1">
      <alignment horizontal="left" vertical="center" wrapText="1"/>
    </xf>
    <xf numFmtId="178" fontId="10" fillId="0" borderId="4" xfId="1" applyNumberFormat="1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49" fontId="13" fillId="0" borderId="4" xfId="0" applyNumberFormat="1" applyFont="1" applyBorder="1" applyAlignment="1">
      <alignment horizontal="left" vertical="center" wrapText="1"/>
    </xf>
    <xf numFmtId="58" fontId="13" fillId="0" borderId="4" xfId="0" applyNumberFormat="1" applyFont="1" applyBorder="1" applyAlignment="1">
      <alignment horizontal="left" vertical="center" wrapText="1"/>
    </xf>
    <xf numFmtId="3" fontId="13" fillId="0" borderId="4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1" xfId="0" applyNumberFormat="1" applyFont="1" applyBorder="1" applyAlignment="1">
      <alignment horizontal="left" vertical="center" wrapText="1"/>
    </xf>
    <xf numFmtId="58" fontId="14" fillId="0" borderId="1" xfId="0" applyNumberFormat="1" applyFont="1" applyBorder="1" applyAlignment="1">
      <alignment horizontal="left" vertical="center" wrapText="1"/>
    </xf>
    <xf numFmtId="3" fontId="14" fillId="0" borderId="1" xfId="0" applyNumberFormat="1" applyFont="1" applyBorder="1" applyAlignment="1">
      <alignment horizontal="right" vertical="center" wrapText="1"/>
    </xf>
    <xf numFmtId="0" fontId="14" fillId="0" borderId="4" xfId="0" applyFont="1" applyBorder="1" applyAlignment="1">
      <alignment horizontal="left" vertical="center" wrapText="1"/>
    </xf>
    <xf numFmtId="177" fontId="13" fillId="0" borderId="4" xfId="0" applyNumberFormat="1" applyFont="1" applyBorder="1" applyAlignment="1">
      <alignment horizontal="left" vertical="center" wrapText="1"/>
    </xf>
    <xf numFmtId="0" fontId="13" fillId="0" borderId="4" xfId="1" applyFont="1" applyBorder="1" applyAlignment="1">
      <alignment horizontal="left" vertical="center" wrapText="1"/>
    </xf>
    <xf numFmtId="58" fontId="13" fillId="0" borderId="1" xfId="0" applyNumberFormat="1" applyFont="1" applyBorder="1" applyAlignment="1">
      <alignment horizontal="left" vertical="center" wrapText="1"/>
    </xf>
    <xf numFmtId="3" fontId="13" fillId="0" borderId="5" xfId="1" applyNumberFormat="1" applyFont="1" applyBorder="1" applyAlignment="1">
      <alignment horizontal="right" vertical="center" wrapText="1"/>
    </xf>
    <xf numFmtId="49" fontId="13" fillId="0" borderId="4" xfId="1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top" wrapText="1"/>
    </xf>
    <xf numFmtId="181" fontId="14" fillId="0" borderId="4" xfId="0" applyNumberFormat="1" applyFont="1" applyBorder="1" applyAlignment="1">
      <alignment horizontal="left" vertical="top" wrapText="1"/>
    </xf>
    <xf numFmtId="3" fontId="14" fillId="0" borderId="4" xfId="0" applyNumberFormat="1" applyFont="1" applyBorder="1" applyAlignment="1">
      <alignment horizontal="right" vertical="top" wrapText="1"/>
    </xf>
    <xf numFmtId="180" fontId="14" fillId="0" borderId="1" xfId="0" applyNumberFormat="1" applyFont="1" applyBorder="1" applyAlignment="1">
      <alignment horizontal="left" vertical="top" wrapText="1"/>
    </xf>
    <xf numFmtId="3" fontId="14" fillId="0" borderId="8" xfId="0" applyNumberFormat="1" applyFont="1" applyBorder="1" applyAlignment="1">
      <alignment horizontal="right" vertical="top" wrapText="1"/>
    </xf>
    <xf numFmtId="58" fontId="14" fillId="0" borderId="4" xfId="0" applyNumberFormat="1" applyFont="1" applyBorder="1" applyAlignment="1">
      <alignment horizontal="left" vertical="center" wrapText="1"/>
    </xf>
    <xf numFmtId="3" fontId="14" fillId="0" borderId="4" xfId="0" applyNumberFormat="1" applyFont="1" applyBorder="1" applyAlignment="1">
      <alignment horizontal="right" vertical="center" wrapText="1"/>
    </xf>
    <xf numFmtId="49" fontId="14" fillId="0" borderId="9" xfId="0" applyNumberFormat="1" applyFont="1" applyBorder="1" applyAlignment="1">
      <alignment horizontal="left" vertical="center" wrapText="1"/>
    </xf>
    <xf numFmtId="0" fontId="14" fillId="0" borderId="4" xfId="1" applyFont="1" applyBorder="1" applyAlignment="1">
      <alignment horizontal="left" vertical="center" wrapText="1"/>
    </xf>
    <xf numFmtId="179" fontId="14" fillId="0" borderId="4" xfId="1" applyNumberFormat="1" applyFont="1" applyBorder="1" applyAlignment="1">
      <alignment horizontal="left" vertical="center" wrapText="1"/>
    </xf>
    <xf numFmtId="3" fontId="14" fillId="0" borderId="4" xfId="1" applyNumberFormat="1" applyFont="1" applyBorder="1" applyAlignment="1">
      <alignment horizontal="right" vertical="center" wrapText="1"/>
    </xf>
    <xf numFmtId="177" fontId="14" fillId="0" borderId="4" xfId="1" applyNumberFormat="1" applyFont="1" applyBorder="1" applyAlignment="1">
      <alignment horizontal="left" vertical="center" wrapText="1"/>
    </xf>
    <xf numFmtId="179" fontId="10" fillId="0" borderId="4" xfId="1" applyNumberFormat="1" applyFont="1" applyBorder="1" applyAlignment="1">
      <alignment horizontal="left" vertical="center" wrapText="1"/>
    </xf>
    <xf numFmtId="3" fontId="10" fillId="0" borderId="4" xfId="1" applyNumberFormat="1" applyFont="1" applyBorder="1" applyAlignment="1">
      <alignment horizontal="right" vertical="center" wrapText="1"/>
    </xf>
    <xf numFmtId="177" fontId="10" fillId="0" borderId="4" xfId="1" applyNumberFormat="1" applyFont="1" applyBorder="1" applyAlignment="1">
      <alignment horizontal="left" vertical="center" wrapText="1"/>
    </xf>
    <xf numFmtId="49" fontId="10" fillId="0" borderId="4" xfId="0" applyNumberFormat="1" applyFont="1" applyBorder="1" applyAlignment="1">
      <alignment horizontal="center" vertical="center" wrapText="1"/>
    </xf>
    <xf numFmtId="49" fontId="10" fillId="0" borderId="4" xfId="1" applyNumberFormat="1" applyFont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49" fontId="14" fillId="0" borderId="6" xfId="0" applyNumberFormat="1" applyFont="1" applyBorder="1" applyAlignment="1">
      <alignment horizontal="center" vertical="center" wrapText="1"/>
    </xf>
    <xf numFmtId="49" fontId="14" fillId="0" borderId="4" xfId="0" applyNumberFormat="1" applyFont="1" applyBorder="1" applyAlignment="1">
      <alignment horizontal="center" vertical="center" wrapText="1"/>
    </xf>
    <xf numFmtId="49" fontId="13" fillId="0" borderId="7" xfId="1" applyNumberFormat="1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top" wrapText="1"/>
    </xf>
    <xf numFmtId="49" fontId="14" fillId="0" borderId="4" xfId="1" applyNumberFormat="1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49" fontId="13" fillId="0" borderId="4" xfId="1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top" wrapText="1"/>
    </xf>
    <xf numFmtId="0" fontId="10" fillId="0" borderId="1" xfId="0" applyFont="1" applyBorder="1" applyAlignment="1">
      <alignment horizontal="left" vertical="top" wrapText="1"/>
    </xf>
  </cellXfs>
  <cellStyles count="10">
    <cellStyle name="桁区切り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  <cellStyle name="標準 4" xfId="4" xr:uid="{00000000-0005-0000-0000-000004000000}"/>
    <cellStyle name="標準 5" xfId="5" xr:uid="{00000000-0005-0000-0000-000005000000}"/>
    <cellStyle name="標準 6" xfId="6" xr:uid="{00000000-0005-0000-0000-000006000000}"/>
    <cellStyle name="標準 7" xfId="7" xr:uid="{00000000-0005-0000-0000-000007000000}"/>
    <cellStyle name="標準 8" xfId="8" xr:uid="{00000000-0005-0000-0000-000008000000}"/>
    <cellStyle name="標準 9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H34"/>
  <sheetViews>
    <sheetView tabSelected="1" view="pageBreakPreview" zoomScale="80" zoomScaleNormal="100" zoomScaleSheetLayoutView="80" workbookViewId="0">
      <selection activeCell="A16" sqref="A1:XFD1048576"/>
    </sheetView>
  </sheetViews>
  <sheetFormatPr defaultColWidth="9" defaultRowHeight="14.25" x14ac:dyDescent="0.15"/>
  <cols>
    <col min="1" max="1" width="25.875" style="1" customWidth="1"/>
    <col min="2" max="2" width="60.125" style="10" customWidth="1"/>
    <col min="3" max="3" width="34.375" style="1" customWidth="1"/>
    <col min="4" max="4" width="11.625" style="1" customWidth="1"/>
    <col min="5" max="5" width="23" style="1" bestFit="1" customWidth="1"/>
    <col min="6" max="6" width="13.875" style="3" bestFit="1" customWidth="1"/>
    <col min="7" max="7" width="8" style="4" bestFit="1" customWidth="1"/>
    <col min="8" max="8" width="14.75" style="1" customWidth="1"/>
    <col min="9" max="9" width="23.375" style="4" customWidth="1"/>
    <col min="10" max="16384" width="9" style="4"/>
  </cols>
  <sheetData>
    <row r="2" spans="1:8" x14ac:dyDescent="0.15">
      <c r="A2" s="1" t="s">
        <v>17</v>
      </c>
      <c r="B2" s="2"/>
    </row>
    <row r="4" spans="1:8" s="9" customFormat="1" x14ac:dyDescent="0.15">
      <c r="A4" s="5" t="s">
        <v>0</v>
      </c>
      <c r="B4" s="6" t="s">
        <v>1</v>
      </c>
      <c r="C4" s="5" t="s">
        <v>2</v>
      </c>
      <c r="D4" s="5" t="s">
        <v>3</v>
      </c>
      <c r="E4" s="5" t="s">
        <v>4</v>
      </c>
      <c r="F4" s="7" t="s">
        <v>5</v>
      </c>
      <c r="G4" s="8"/>
      <c r="H4" s="5" t="s">
        <v>6</v>
      </c>
    </row>
    <row r="5" spans="1:8" ht="28.5" x14ac:dyDescent="0.15">
      <c r="A5" s="11" t="s">
        <v>7</v>
      </c>
      <c r="B5" s="12" t="s">
        <v>8</v>
      </c>
      <c r="C5" s="60" t="s">
        <v>37</v>
      </c>
      <c r="D5" s="48" t="s">
        <v>18</v>
      </c>
      <c r="E5" s="14" t="s">
        <v>19</v>
      </c>
      <c r="F5" s="15">
        <v>29904000</v>
      </c>
      <c r="G5" s="48" t="s">
        <v>20</v>
      </c>
      <c r="H5" s="13" t="s">
        <v>21</v>
      </c>
    </row>
    <row r="6" spans="1:8" ht="28.5" x14ac:dyDescent="0.15">
      <c r="A6" s="11" t="s">
        <v>9</v>
      </c>
      <c r="B6" s="12" t="s">
        <v>10</v>
      </c>
      <c r="C6" s="60" t="s">
        <v>37</v>
      </c>
      <c r="D6" s="48" t="s">
        <v>22</v>
      </c>
      <c r="E6" s="14" t="s">
        <v>23</v>
      </c>
      <c r="F6" s="15">
        <v>126850</v>
      </c>
      <c r="G6" s="48" t="s">
        <v>20</v>
      </c>
      <c r="H6" s="13" t="s">
        <v>24</v>
      </c>
    </row>
    <row r="7" spans="1:8" ht="28.5" x14ac:dyDescent="0.15">
      <c r="A7" s="11" t="s">
        <v>11</v>
      </c>
      <c r="B7" s="12" t="s">
        <v>12</v>
      </c>
      <c r="C7" s="60" t="s">
        <v>37</v>
      </c>
      <c r="D7" s="48" t="s">
        <v>25</v>
      </c>
      <c r="E7" s="14" t="s">
        <v>26</v>
      </c>
      <c r="F7" s="15">
        <v>1155900</v>
      </c>
      <c r="G7" s="48" t="s">
        <v>66</v>
      </c>
      <c r="H7" s="13" t="s">
        <v>27</v>
      </c>
    </row>
    <row r="8" spans="1:8" ht="28.5" x14ac:dyDescent="0.15">
      <c r="A8" s="11" t="s">
        <v>11</v>
      </c>
      <c r="B8" s="12" t="s">
        <v>12</v>
      </c>
      <c r="C8" s="60" t="s">
        <v>37</v>
      </c>
      <c r="D8" s="48" t="s">
        <v>28</v>
      </c>
      <c r="E8" s="14" t="s">
        <v>26</v>
      </c>
      <c r="F8" s="15">
        <v>1184900</v>
      </c>
      <c r="G8" s="48" t="s">
        <v>66</v>
      </c>
      <c r="H8" s="13" t="s">
        <v>27</v>
      </c>
    </row>
    <row r="9" spans="1:8" ht="28.5" x14ac:dyDescent="0.15">
      <c r="A9" s="11" t="s">
        <v>13</v>
      </c>
      <c r="B9" s="12" t="s">
        <v>14</v>
      </c>
      <c r="C9" s="60" t="s">
        <v>37</v>
      </c>
      <c r="D9" s="48" t="s">
        <v>29</v>
      </c>
      <c r="E9" s="14" t="s">
        <v>30</v>
      </c>
      <c r="F9" s="15">
        <v>10660</v>
      </c>
      <c r="G9" s="48" t="s">
        <v>66</v>
      </c>
      <c r="H9" s="13" t="s">
        <v>31</v>
      </c>
    </row>
    <row r="10" spans="1:8" ht="28.5" x14ac:dyDescent="0.15">
      <c r="A10" s="16" t="s">
        <v>15</v>
      </c>
      <c r="B10" s="17" t="s">
        <v>16</v>
      </c>
      <c r="C10" s="60" t="s">
        <v>37</v>
      </c>
      <c r="D10" s="49" t="s">
        <v>32</v>
      </c>
      <c r="E10" s="14" t="s">
        <v>33</v>
      </c>
      <c r="F10" s="15">
        <v>79830</v>
      </c>
      <c r="G10" s="48" t="s">
        <v>20</v>
      </c>
      <c r="H10" s="13" t="s">
        <v>34</v>
      </c>
    </row>
    <row r="11" spans="1:8" ht="28.5" x14ac:dyDescent="0.15">
      <c r="A11" s="16" t="s">
        <v>15</v>
      </c>
      <c r="B11" s="17" t="s">
        <v>16</v>
      </c>
      <c r="C11" s="60" t="s">
        <v>37</v>
      </c>
      <c r="D11" s="49" t="s">
        <v>35</v>
      </c>
      <c r="E11" s="14" t="s">
        <v>33</v>
      </c>
      <c r="F11" s="15">
        <v>79740</v>
      </c>
      <c r="G11" s="48" t="s">
        <v>20</v>
      </c>
      <c r="H11" s="13" t="s">
        <v>34</v>
      </c>
    </row>
    <row r="12" spans="1:8" ht="28.5" x14ac:dyDescent="0.15">
      <c r="A12" s="16" t="s">
        <v>15</v>
      </c>
      <c r="B12" s="17" t="s">
        <v>16</v>
      </c>
      <c r="C12" s="60" t="s">
        <v>37</v>
      </c>
      <c r="D12" s="49" t="s">
        <v>36</v>
      </c>
      <c r="E12" s="14" t="s">
        <v>33</v>
      </c>
      <c r="F12" s="15">
        <v>79760</v>
      </c>
      <c r="G12" s="48" t="s">
        <v>20</v>
      </c>
      <c r="H12" s="13" t="s">
        <v>34</v>
      </c>
    </row>
    <row r="13" spans="1:8" ht="28.5" x14ac:dyDescent="0.15">
      <c r="A13" s="18" t="s">
        <v>38</v>
      </c>
      <c r="B13" s="19" t="s">
        <v>39</v>
      </c>
      <c r="C13" s="60" t="s">
        <v>43</v>
      </c>
      <c r="D13" s="50" t="s">
        <v>40</v>
      </c>
      <c r="E13" s="21" t="s">
        <v>41</v>
      </c>
      <c r="F13" s="22">
        <v>68450</v>
      </c>
      <c r="G13" s="50" t="s">
        <v>20</v>
      </c>
      <c r="H13" s="20" t="s">
        <v>27</v>
      </c>
    </row>
    <row r="14" spans="1:8" ht="28.5" x14ac:dyDescent="0.15">
      <c r="A14" s="18" t="s">
        <v>38</v>
      </c>
      <c r="B14" s="19" t="s">
        <v>39</v>
      </c>
      <c r="C14" s="60" t="s">
        <v>43</v>
      </c>
      <c r="D14" s="50" t="s">
        <v>42</v>
      </c>
      <c r="E14" s="21" t="s">
        <v>41</v>
      </c>
      <c r="F14" s="22">
        <v>32660</v>
      </c>
      <c r="G14" s="50" t="s">
        <v>20</v>
      </c>
      <c r="H14" s="20" t="s">
        <v>27</v>
      </c>
    </row>
    <row r="15" spans="1:8" ht="28.5" x14ac:dyDescent="0.15">
      <c r="A15" s="23" t="s">
        <v>128</v>
      </c>
      <c r="B15" s="23" t="s">
        <v>44</v>
      </c>
      <c r="C15" s="60" t="s">
        <v>67</v>
      </c>
      <c r="D15" s="51" t="s">
        <v>51</v>
      </c>
      <c r="E15" s="25" t="s">
        <v>52</v>
      </c>
      <c r="F15" s="26" t="s">
        <v>53</v>
      </c>
      <c r="G15" s="57" t="s">
        <v>54</v>
      </c>
      <c r="H15" s="24" t="s">
        <v>55</v>
      </c>
    </row>
    <row r="16" spans="1:8" ht="28.5" x14ac:dyDescent="0.15">
      <c r="A16" s="23" t="s">
        <v>45</v>
      </c>
      <c r="B16" s="23" t="s">
        <v>46</v>
      </c>
      <c r="C16" s="60" t="s">
        <v>67</v>
      </c>
      <c r="D16" s="51" t="s">
        <v>56</v>
      </c>
      <c r="E16" s="25" t="s">
        <v>57</v>
      </c>
      <c r="F16" s="26" t="s">
        <v>58</v>
      </c>
      <c r="G16" s="57" t="s">
        <v>54</v>
      </c>
      <c r="H16" s="24" t="s">
        <v>59</v>
      </c>
    </row>
    <row r="17" spans="1:8" ht="28.5" x14ac:dyDescent="0.15">
      <c r="A17" s="23" t="s">
        <v>47</v>
      </c>
      <c r="B17" s="23" t="s">
        <v>48</v>
      </c>
      <c r="C17" s="60" t="s">
        <v>67</v>
      </c>
      <c r="D17" s="51" t="s">
        <v>60</v>
      </c>
      <c r="E17" s="25" t="s">
        <v>61</v>
      </c>
      <c r="F17" s="26" t="s">
        <v>62</v>
      </c>
      <c r="G17" s="57" t="s">
        <v>54</v>
      </c>
      <c r="H17" s="24" t="s">
        <v>59</v>
      </c>
    </row>
    <row r="18" spans="1:8" ht="42.75" x14ac:dyDescent="0.15">
      <c r="A18" s="23" t="s">
        <v>49</v>
      </c>
      <c r="B18" s="23" t="s">
        <v>50</v>
      </c>
      <c r="C18" s="60" t="s">
        <v>67</v>
      </c>
      <c r="D18" s="51" t="s">
        <v>63</v>
      </c>
      <c r="E18" s="25" t="s">
        <v>64</v>
      </c>
      <c r="F18" s="26" t="s">
        <v>65</v>
      </c>
      <c r="G18" s="57" t="s">
        <v>66</v>
      </c>
      <c r="H18" s="24" t="s">
        <v>59</v>
      </c>
    </row>
    <row r="19" spans="1:8" ht="28.5" x14ac:dyDescent="0.15">
      <c r="A19" s="27" t="s">
        <v>68</v>
      </c>
      <c r="B19" s="27" t="s">
        <v>69</v>
      </c>
      <c r="C19" s="60" t="s">
        <v>81</v>
      </c>
      <c r="D19" s="52" t="s">
        <v>74</v>
      </c>
      <c r="E19" s="20" t="s">
        <v>75</v>
      </c>
      <c r="F19" s="22">
        <v>287560</v>
      </c>
      <c r="G19" s="50" t="s">
        <v>20</v>
      </c>
      <c r="H19" s="28">
        <v>46266</v>
      </c>
    </row>
    <row r="20" spans="1:8" ht="28.5" x14ac:dyDescent="0.15">
      <c r="A20" s="27" t="s">
        <v>70</v>
      </c>
      <c r="B20" s="27" t="s">
        <v>71</v>
      </c>
      <c r="C20" s="60" t="s">
        <v>81</v>
      </c>
      <c r="D20" s="53" t="s">
        <v>76</v>
      </c>
      <c r="E20" s="20" t="s">
        <v>77</v>
      </c>
      <c r="F20" s="22">
        <v>129900</v>
      </c>
      <c r="G20" s="50" t="s">
        <v>66</v>
      </c>
      <c r="H20" s="28">
        <v>46784</v>
      </c>
    </row>
    <row r="21" spans="1:8" ht="57" x14ac:dyDescent="0.15">
      <c r="A21" s="27" t="s">
        <v>72</v>
      </c>
      <c r="B21" s="27" t="s">
        <v>73</v>
      </c>
      <c r="C21" s="60" t="s">
        <v>81</v>
      </c>
      <c r="D21" s="53" t="s">
        <v>78</v>
      </c>
      <c r="E21" s="20" t="s">
        <v>79</v>
      </c>
      <c r="F21" s="22" t="s">
        <v>80</v>
      </c>
      <c r="G21" s="50" t="s">
        <v>20</v>
      </c>
      <c r="H21" s="28">
        <v>45962</v>
      </c>
    </row>
    <row r="22" spans="1:8" ht="42.75" x14ac:dyDescent="0.15">
      <c r="A22" s="29" t="s">
        <v>82</v>
      </c>
      <c r="B22" s="29" t="s">
        <v>83</v>
      </c>
      <c r="C22" s="60" t="s">
        <v>43</v>
      </c>
      <c r="D22" s="54" t="s">
        <v>84</v>
      </c>
      <c r="E22" s="30" t="s">
        <v>85</v>
      </c>
      <c r="F22" s="31">
        <v>190010</v>
      </c>
      <c r="G22" s="58" t="s">
        <v>54</v>
      </c>
      <c r="H22" s="32" t="s">
        <v>86</v>
      </c>
    </row>
    <row r="23" spans="1:8" ht="42.75" x14ac:dyDescent="0.15">
      <c r="A23" s="33" t="s">
        <v>87</v>
      </c>
      <c r="B23" s="33" t="s">
        <v>88</v>
      </c>
      <c r="C23" s="60" t="s">
        <v>99</v>
      </c>
      <c r="D23" s="55">
        <v>98</v>
      </c>
      <c r="E23" s="34" t="s">
        <v>93</v>
      </c>
      <c r="F23" s="35">
        <v>165780</v>
      </c>
      <c r="G23" s="59" t="s">
        <v>94</v>
      </c>
      <c r="H23" s="36" t="s">
        <v>27</v>
      </c>
    </row>
    <row r="24" spans="1:8" ht="42.75" x14ac:dyDescent="0.15">
      <c r="A24" s="33" t="s">
        <v>89</v>
      </c>
      <c r="B24" s="33" t="s">
        <v>90</v>
      </c>
      <c r="C24" s="60" t="s">
        <v>99</v>
      </c>
      <c r="D24" s="55">
        <v>122</v>
      </c>
      <c r="E24" s="34" t="s">
        <v>95</v>
      </c>
      <c r="F24" s="37">
        <v>819000</v>
      </c>
      <c r="G24" s="59" t="s">
        <v>94</v>
      </c>
      <c r="H24" s="36" t="s">
        <v>96</v>
      </c>
    </row>
    <row r="25" spans="1:8" ht="42.75" x14ac:dyDescent="0.15">
      <c r="A25" s="33" t="s">
        <v>129</v>
      </c>
      <c r="B25" s="33" t="s">
        <v>92</v>
      </c>
      <c r="C25" s="60" t="s">
        <v>99</v>
      </c>
      <c r="D25" s="55">
        <v>35</v>
      </c>
      <c r="E25" s="34" t="s">
        <v>97</v>
      </c>
      <c r="F25" s="37">
        <v>41130000</v>
      </c>
      <c r="G25" s="59" t="s">
        <v>94</v>
      </c>
      <c r="H25" s="36" t="s">
        <v>98</v>
      </c>
    </row>
    <row r="26" spans="1:8" ht="42.75" x14ac:dyDescent="0.15">
      <c r="A26" s="33" t="s">
        <v>91</v>
      </c>
      <c r="B26" s="33" t="s">
        <v>92</v>
      </c>
      <c r="C26" s="60" t="s">
        <v>99</v>
      </c>
      <c r="D26" s="55">
        <v>36</v>
      </c>
      <c r="E26" s="34" t="s">
        <v>97</v>
      </c>
      <c r="F26" s="37">
        <v>30163000</v>
      </c>
      <c r="G26" s="59" t="s">
        <v>20</v>
      </c>
      <c r="H26" s="36" t="s">
        <v>98</v>
      </c>
    </row>
    <row r="27" spans="1:8" ht="28.5" x14ac:dyDescent="0.15">
      <c r="A27" s="29" t="s">
        <v>100</v>
      </c>
      <c r="B27" s="29" t="s">
        <v>101</v>
      </c>
      <c r="C27" s="60" t="s">
        <v>43</v>
      </c>
      <c r="D27" s="54" t="s">
        <v>102</v>
      </c>
      <c r="E27" s="30" t="s">
        <v>103</v>
      </c>
      <c r="F27" s="31">
        <v>72750</v>
      </c>
      <c r="G27" s="58" t="s">
        <v>66</v>
      </c>
      <c r="H27" s="32" t="s">
        <v>27</v>
      </c>
    </row>
    <row r="28" spans="1:8" ht="28.5" x14ac:dyDescent="0.15">
      <c r="A28" s="27" t="s">
        <v>104</v>
      </c>
      <c r="B28" s="27" t="s">
        <v>105</v>
      </c>
      <c r="C28" s="60" t="s">
        <v>109</v>
      </c>
      <c r="D28" s="53" t="s">
        <v>106</v>
      </c>
      <c r="E28" s="38" t="s">
        <v>107</v>
      </c>
      <c r="F28" s="39">
        <v>56250</v>
      </c>
      <c r="G28" s="53" t="s">
        <v>20</v>
      </c>
      <c r="H28" s="40" t="s">
        <v>108</v>
      </c>
    </row>
    <row r="29" spans="1:8" x14ac:dyDescent="0.15">
      <c r="A29" s="29" t="s">
        <v>110</v>
      </c>
      <c r="B29" s="41" t="s">
        <v>111</v>
      </c>
      <c r="C29" s="60" t="s">
        <v>127</v>
      </c>
      <c r="D29" s="56" t="s">
        <v>121</v>
      </c>
      <c r="E29" s="42">
        <v>45457</v>
      </c>
      <c r="F29" s="43">
        <f>1*21444</f>
        <v>21444</v>
      </c>
      <c r="G29" s="56" t="s">
        <v>54</v>
      </c>
      <c r="H29" s="44">
        <v>46235</v>
      </c>
    </row>
    <row r="30" spans="1:8" x14ac:dyDescent="0.15">
      <c r="A30" s="41" t="s">
        <v>112</v>
      </c>
      <c r="B30" s="41" t="s">
        <v>113</v>
      </c>
      <c r="C30" s="60" t="s">
        <v>127</v>
      </c>
      <c r="D30" s="56" t="s">
        <v>122</v>
      </c>
      <c r="E30" s="45">
        <v>45790</v>
      </c>
      <c r="F30" s="43">
        <f>500*9363</f>
        <v>4681500</v>
      </c>
      <c r="G30" s="56" t="s">
        <v>54</v>
      </c>
      <c r="H30" s="44">
        <v>46569</v>
      </c>
    </row>
    <row r="31" spans="1:8" ht="28.5" x14ac:dyDescent="0.15">
      <c r="A31" s="29" t="s">
        <v>114</v>
      </c>
      <c r="B31" s="16" t="s">
        <v>92</v>
      </c>
      <c r="C31" s="60" t="s">
        <v>127</v>
      </c>
      <c r="D31" s="49" t="s">
        <v>123</v>
      </c>
      <c r="E31" s="45">
        <v>45828</v>
      </c>
      <c r="F31" s="46">
        <f>3000*9486</f>
        <v>28458000</v>
      </c>
      <c r="G31" s="49" t="s">
        <v>54</v>
      </c>
      <c r="H31" s="47">
        <v>46600</v>
      </c>
    </row>
    <row r="32" spans="1:8" ht="28.5" x14ac:dyDescent="0.15">
      <c r="A32" s="29" t="s">
        <v>115</v>
      </c>
      <c r="B32" s="41" t="s">
        <v>116</v>
      </c>
      <c r="C32" s="60" t="s">
        <v>127</v>
      </c>
      <c r="D32" s="56" t="s">
        <v>124</v>
      </c>
      <c r="E32" s="45">
        <v>45713</v>
      </c>
      <c r="F32" s="43">
        <f>50*22877</f>
        <v>1143850</v>
      </c>
      <c r="G32" s="56" t="s">
        <v>66</v>
      </c>
      <c r="H32" s="44">
        <v>46813</v>
      </c>
    </row>
    <row r="33" spans="1:8" ht="28.5" x14ac:dyDescent="0.15">
      <c r="A33" s="29" t="s">
        <v>117</v>
      </c>
      <c r="B33" s="41" t="s">
        <v>118</v>
      </c>
      <c r="C33" s="60" t="s">
        <v>127</v>
      </c>
      <c r="D33" s="56" t="s">
        <v>125</v>
      </c>
      <c r="E33" s="42">
        <v>45804</v>
      </c>
      <c r="F33" s="43">
        <f>20*18389</f>
        <v>367780</v>
      </c>
      <c r="G33" s="56" t="s">
        <v>66</v>
      </c>
      <c r="H33" s="44">
        <v>46813</v>
      </c>
    </row>
    <row r="34" spans="1:8" ht="28.5" x14ac:dyDescent="0.15">
      <c r="A34" s="29" t="s">
        <v>119</v>
      </c>
      <c r="B34" s="41" t="s">
        <v>120</v>
      </c>
      <c r="C34" s="60" t="s">
        <v>127</v>
      </c>
      <c r="D34" s="56" t="s">
        <v>126</v>
      </c>
      <c r="E34" s="42">
        <v>45569</v>
      </c>
      <c r="F34" s="43">
        <f>2000*12148</f>
        <v>24296000</v>
      </c>
      <c r="G34" s="56" t="s">
        <v>54</v>
      </c>
      <c r="H34" s="44">
        <v>46357</v>
      </c>
    </row>
  </sheetData>
  <autoFilter ref="A4:H30" xr:uid="{00000000-0009-0000-0000-000000000000}"/>
  <phoneticPr fontId="1"/>
  <dataValidations count="1">
    <dataValidation imeMode="halfAlpha" allowBlank="1" showInputMessage="1" showErrorMessage="1" sqref="E5:E34" xr:uid="{00000000-0002-0000-0000-000000000000}"/>
  </dataValidations>
  <pageMargins left="0.70866141732283472" right="0.70866141732283472" top="0.74803149606299213" bottom="0.74803149606299213" header="0.31496062992125984" footer="0.31496062992125984"/>
  <pageSetup paperSize="9" scale="4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R707報告</vt:lpstr>
      <vt:lpstr>'R707報告'!Print_Area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2025-10-31T04:01:23Z</dcterms:created>
  <dcterms:modified xsi:type="dcterms:W3CDTF">2025-10-31T04:01:38Z</dcterms:modified>
  <cp:category/>
  <cp:contentStatus/>
</cp:coreProperties>
</file>