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85" documentId="10_ncr:100_{05B514BA-FC20-4C57-91D8-77831FD7C2CA}" xr6:coauthVersionLast="47" xr6:coauthVersionMax="47" xr10:uidLastSave="{1FAC762B-03BE-42C0-98AF-82DC19816623}"/>
  <bookViews>
    <workbookView xWindow="2730" yWindow="2730" windowWidth="28800" windowHeight="11235" tabRatio="507" xr2:uid="{00000000-000D-0000-FFFF-FFFF00000000}"/>
  </bookViews>
  <sheets>
    <sheet name="R801報告" sheetId="3" r:id="rId1"/>
  </sheets>
  <definedNames>
    <definedName name="_xlnm._FilterDatabase" localSheetId="0" hidden="1">'R801報告'!$A$4:$H$26</definedName>
    <definedName name="_xlnm.Print_Area" localSheetId="0">'R801報告'!$A$1:$H$35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3" l="1"/>
  <c r="F34" i="3"/>
  <c r="F33" i="3"/>
  <c r="F32" i="3"/>
  <c r="F31" i="3"/>
  <c r="F30" i="3"/>
  <c r="F19" i="3"/>
</calcChain>
</file>

<file path=xl/sharedStrings.xml><?xml version="1.0" encoding="utf-8"?>
<sst xmlns="http://schemas.openxmlformats.org/spreadsheetml/2006/main" count="214" uniqueCount="148">
  <si>
    <t>品　名</t>
    <rPh sb="0" eb="1">
      <t>シナ</t>
    </rPh>
    <rPh sb="2" eb="3">
      <t>メイ</t>
    </rPh>
    <phoneticPr fontId="1"/>
  </si>
  <si>
    <t>一般的名称</t>
    <rPh sb="0" eb="3">
      <t>イッパンテキ</t>
    </rPh>
    <rPh sb="3" eb="5">
      <t>メイショウ</t>
    </rPh>
    <phoneticPr fontId="1"/>
  </si>
  <si>
    <t>製造販売業者</t>
    <rPh sb="0" eb="2">
      <t>セイゾウ</t>
    </rPh>
    <rPh sb="2" eb="4">
      <t>ハンバイ</t>
    </rPh>
    <rPh sb="4" eb="6">
      <t>ギョウシャ</t>
    </rPh>
    <phoneticPr fontId="1"/>
  </si>
  <si>
    <t>製造番号</t>
    <rPh sb="0" eb="2">
      <t>セイゾウ</t>
    </rPh>
    <rPh sb="2" eb="4">
      <t>バンゴウ</t>
    </rPh>
    <phoneticPr fontId="1"/>
  </si>
  <si>
    <t>製造（輸入）年月日</t>
    <rPh sb="0" eb="2">
      <t>セイゾウ</t>
    </rPh>
    <rPh sb="3" eb="5">
      <t>ユニュウ</t>
    </rPh>
    <rPh sb="6" eb="9">
      <t>ネンガッピ</t>
    </rPh>
    <phoneticPr fontId="1"/>
  </si>
  <si>
    <t>　製造（輸入）量</t>
    <rPh sb="1" eb="3">
      <t>セイゾウ</t>
    </rPh>
    <rPh sb="4" eb="6">
      <t>ユニュウ</t>
    </rPh>
    <rPh sb="7" eb="8">
      <t>リョウ</t>
    </rPh>
    <phoneticPr fontId="1"/>
  </si>
  <si>
    <t>使用期限</t>
    <rPh sb="0" eb="2">
      <t>シヨウ</t>
    </rPh>
    <rPh sb="2" eb="4">
      <t>キゲン</t>
    </rPh>
    <phoneticPr fontId="1"/>
  </si>
  <si>
    <t>検定対象外シードロット製剤製造販売数量（令和８年１月報告分）</t>
    <rPh sb="20" eb="22">
      <t>レイワ</t>
    </rPh>
    <rPh sb="23" eb="24">
      <t>ネン</t>
    </rPh>
    <rPh sb="25" eb="26">
      <t>ガツ</t>
    </rPh>
    <rPh sb="26" eb="28">
      <t>ホウコク</t>
    </rPh>
    <rPh sb="28" eb="29">
      <t>ブン</t>
    </rPh>
    <phoneticPr fontId="1"/>
  </si>
  <si>
    <t>ＩＢ生「科飼研」ＪＰⅢ</t>
    <rPh sb="2" eb="3">
      <t>ナマ</t>
    </rPh>
    <rPh sb="4" eb="7">
      <t>カシケン</t>
    </rPh>
    <phoneticPr fontId="14"/>
  </si>
  <si>
    <t>鶏伝染性気管支炎生ワクチン（シード）</t>
    <rPh sb="0" eb="1">
      <t>トリ</t>
    </rPh>
    <rPh sb="1" eb="4">
      <t>デンセンセイ</t>
    </rPh>
    <rPh sb="4" eb="7">
      <t>キカンシ</t>
    </rPh>
    <rPh sb="7" eb="8">
      <t>エン</t>
    </rPh>
    <rPh sb="8" eb="9">
      <t>ナマ</t>
    </rPh>
    <phoneticPr fontId="14"/>
  </si>
  <si>
    <t>株式会社科学飼料研究所</t>
    <rPh sb="0" eb="11">
      <t>カシケン</t>
    </rPh>
    <phoneticPr fontId="14"/>
  </si>
  <si>
    <t>令和7年9月20日</t>
    <rPh sb="0" eb="2">
      <t>レイワ</t>
    </rPh>
    <rPh sb="3" eb="4">
      <t>ネン</t>
    </rPh>
    <rPh sb="5" eb="6">
      <t>ガツ</t>
    </rPh>
    <rPh sb="8" eb="9">
      <t>ニチ</t>
    </rPh>
    <phoneticPr fontId="14"/>
  </si>
  <si>
    <t>2027年3月</t>
    <rPh sb="4" eb="5">
      <t>ネン</t>
    </rPh>
    <rPh sb="6" eb="7">
      <t>ガツ</t>
    </rPh>
    <phoneticPr fontId="14"/>
  </si>
  <si>
    <t>オイルバスターＥＤＳ・ＫＯ</t>
    <phoneticPr fontId="14"/>
  </si>
  <si>
    <t>産卵低下症候群－１９７６（油性アジュバント加）不活化ワクチン（シード）</t>
    <rPh sb="0" eb="2">
      <t>サンラン</t>
    </rPh>
    <rPh sb="2" eb="4">
      <t>テイカ</t>
    </rPh>
    <rPh sb="4" eb="7">
      <t>ショウコウグン</t>
    </rPh>
    <rPh sb="13" eb="15">
      <t>ユセイ</t>
    </rPh>
    <rPh sb="21" eb="22">
      <t>カ</t>
    </rPh>
    <rPh sb="23" eb="26">
      <t>フカツカ</t>
    </rPh>
    <phoneticPr fontId="14"/>
  </si>
  <si>
    <t>8</t>
    <phoneticPr fontId="14"/>
  </si>
  <si>
    <t>令和7年7月24日</t>
    <rPh sb="0" eb="2">
      <t>レイワ</t>
    </rPh>
    <rPh sb="3" eb="4">
      <t>ネン</t>
    </rPh>
    <rPh sb="5" eb="6">
      <t>ガツ</t>
    </rPh>
    <rPh sb="8" eb="9">
      <t>ニチ</t>
    </rPh>
    <phoneticPr fontId="14"/>
  </si>
  <si>
    <t>2028年10月</t>
    <rPh sb="4" eb="5">
      <t>ネン</t>
    </rPh>
    <rPh sb="7" eb="8">
      <t>ガツ</t>
    </rPh>
    <phoneticPr fontId="14"/>
  </si>
  <si>
    <t>ＢＵＲＳＡ－Ｍ生ワクチン「ＮＰ」</t>
  </si>
  <si>
    <t>鶏伝染性ファブリキウス嚢病生ワクチン（ひな用）（シード）</t>
  </si>
  <si>
    <t>69</t>
    <phoneticPr fontId="14"/>
  </si>
  <si>
    <t>令和7年9月5日</t>
    <rPh sb="0" eb="2">
      <t>レイワ</t>
    </rPh>
    <rPh sb="3" eb="4">
      <t>ネン</t>
    </rPh>
    <rPh sb="5" eb="6">
      <t>ガツ</t>
    </rPh>
    <rPh sb="7" eb="8">
      <t>ニチ</t>
    </rPh>
    <phoneticPr fontId="14"/>
  </si>
  <si>
    <t>2028年12月</t>
    <rPh sb="4" eb="5">
      <t>ネン</t>
    </rPh>
    <rPh sb="7" eb="8">
      <t>ガツ</t>
    </rPh>
    <phoneticPr fontId="14"/>
  </si>
  <si>
    <t>ノビバック  ＴＲＩＣＡＴ</t>
    <phoneticPr fontId="14"/>
  </si>
  <si>
    <t>猫ウイルス性鼻気管炎・猫カリシウイルス感染症・猫汎白血球減少症混合生ワクチン（シー ド）</t>
    <phoneticPr fontId="14"/>
  </si>
  <si>
    <t>T-22</t>
    <phoneticPr fontId="14"/>
  </si>
  <si>
    <t>MSDアニマルヘルス株式会社</t>
    <rPh sb="0" eb="14">
      <t>msdアニマルヘルスカブシキガイシャ</t>
    </rPh>
    <phoneticPr fontId="14"/>
  </si>
  <si>
    <t>令和7年1月31日
（令和7年5月27日）</t>
    <phoneticPr fontId="14"/>
  </si>
  <si>
    <t>令和10年1月</t>
    <phoneticPr fontId="14"/>
  </si>
  <si>
    <t>ノビリス　ＩＢ　４－９１　ＳＰＨ　１０００</t>
    <phoneticPr fontId="14"/>
  </si>
  <si>
    <t>鶏伝染性気管支炎生ワクチン（シード）</t>
    <phoneticPr fontId="14"/>
  </si>
  <si>
    <t>SA511AA36</t>
    <phoneticPr fontId="14"/>
  </si>
  <si>
    <t>令和7年6月20日
（令和7年10月6日）</t>
    <phoneticPr fontId="14"/>
  </si>
  <si>
    <t>令和9年6月</t>
    <phoneticPr fontId="14"/>
  </si>
  <si>
    <t>ノビリス　ＩＢ　Mａ５　ＳＰＨ　５０００</t>
    <phoneticPr fontId="14"/>
  </si>
  <si>
    <t>SA519AA15</t>
    <phoneticPr fontId="14"/>
  </si>
  <si>
    <t>令和7年8月8日
（令和7年9月8日）</t>
    <phoneticPr fontId="14"/>
  </si>
  <si>
    <t>令和9年8月</t>
    <phoneticPr fontId="14"/>
  </si>
  <si>
    <t>ノビリス　Ｇｕｍｂｏｒｏ　２２８Ｅ　ＳＰＨ  １０００</t>
    <phoneticPr fontId="14"/>
  </si>
  <si>
    <t>鶏伝染性ファブリキウス嚢病生ワクチン（ひな用中等毒）（シード）</t>
    <phoneticPr fontId="14"/>
  </si>
  <si>
    <t>SA663AA13</t>
    <phoneticPr fontId="14"/>
  </si>
  <si>
    <t>令和7年9月19日
（令和7年10月21日）</t>
    <phoneticPr fontId="14"/>
  </si>
  <si>
    <t>令和9年9月</t>
    <rPh sb="0" eb="2">
      <t>レイワ</t>
    </rPh>
    <rPh sb="3" eb="4">
      <t>ネン</t>
    </rPh>
    <rPh sb="5" eb="6">
      <t>ガツ</t>
    </rPh>
    <phoneticPr fontId="14"/>
  </si>
  <si>
    <t>ノビリス  ＣＡＶ　Ｐ４</t>
    <phoneticPr fontId="14"/>
  </si>
  <si>
    <t>鶏貧血ウイルス感染症生ワクチン（シード）</t>
    <phoneticPr fontId="14"/>
  </si>
  <si>
    <t>A062AJ01-1</t>
    <phoneticPr fontId="14"/>
  </si>
  <si>
    <t>令和7年6月2日
（令和7年9月9日）</t>
    <phoneticPr fontId="14"/>
  </si>
  <si>
    <t>令和11年6月</t>
    <phoneticPr fontId="14"/>
  </si>
  <si>
    <t>ビュール706ネオ5000</t>
    <phoneticPr fontId="14"/>
  </si>
  <si>
    <t>H38378</t>
  </si>
  <si>
    <t>令和7年7月10日
（令和7年10月3日）</t>
    <phoneticPr fontId="14"/>
  </si>
  <si>
    <t>20,100,000
(20,500,000)</t>
    <phoneticPr fontId="14"/>
  </si>
  <si>
    <t>IB生ワクチン「BI」H120ネオ</t>
    <phoneticPr fontId="14"/>
  </si>
  <si>
    <t>鶏伝染性気管支炎生ワクチン（シード）</t>
  </si>
  <si>
    <t>H45386</t>
  </si>
  <si>
    <t>令和7年8月22日
（令和7年11月10日）</t>
    <phoneticPr fontId="14"/>
  </si>
  <si>
    <t>22,960,000
(23,090,000)</t>
    <phoneticPr fontId="14"/>
  </si>
  <si>
    <t>ネモバック</t>
    <phoneticPr fontId="14"/>
  </si>
  <si>
    <t>トリニューモウイルス感染症生ワクチン（シード）</t>
  </si>
  <si>
    <t>H47445</t>
  </si>
  <si>
    <t>令和7年7月15日
（令和7年11月10日）</t>
    <phoneticPr fontId="14"/>
  </si>
  <si>
    <t>10,520,000
(10,600,000)</t>
    <phoneticPr fontId="14"/>
  </si>
  <si>
    <t>令和9年1月</t>
    <phoneticPr fontId="14"/>
  </si>
  <si>
    <t>ピュアバックスRCP-FeLV0.5</t>
    <phoneticPr fontId="14"/>
  </si>
  <si>
    <t>猫ウイルス性鼻気管炎・猫カリシウイルス感染症2 価・猫汎白血球減少症・猫白血病
（猫白血病ウイルス由来防御抗原たん白遺伝子導入カナリア痘ウイルス）混合ワクチン（シード）</t>
    <phoneticPr fontId="14"/>
  </si>
  <si>
    <t>H25509</t>
  </si>
  <si>
    <t>令和7年7月7日
（令和7年11月30日）</t>
    <phoneticPr fontId="14"/>
  </si>
  <si>
    <t>45,240
(46,260)</t>
    <phoneticPr fontId="14"/>
  </si>
  <si>
    <t>令和8年11月</t>
    <phoneticPr fontId="14"/>
  </si>
  <si>
    <t>インゲルバックＰＲＲＳ生ワクチン</t>
    <phoneticPr fontId="14"/>
  </si>
  <si>
    <t>豚繁殖・呼吸障害症候群生ワクチン（シード）</t>
  </si>
  <si>
    <t>H26857</t>
  </si>
  <si>
    <t>令和7年6月13日
（令和7年11月24日）</t>
    <phoneticPr fontId="14"/>
  </si>
  <si>
    <t>685,950
(688,500)</t>
    <phoneticPr fontId="14"/>
  </si>
  <si>
    <t>令和9年9月</t>
    <phoneticPr fontId="14"/>
  </si>
  <si>
    <t>インゲルバック サーコフレックス</t>
    <phoneticPr fontId="14"/>
  </si>
  <si>
    <t>豚サーコウイルス（2型・組換え型）感染症（カルボキシビニルポリマーアジュバント加）不活化ワクチン（シード）</t>
    <phoneticPr fontId="14"/>
  </si>
  <si>
    <t>3091918B</t>
  </si>
  <si>
    <t>令和7年4月22日
（令和7年11月11日）</t>
    <rPh sb="0" eb="2">
      <t>レイワ</t>
    </rPh>
    <rPh sb="3" eb="4">
      <t>ネン</t>
    </rPh>
    <rPh sb="5" eb="6">
      <t>ツキ</t>
    </rPh>
    <rPh sb="8" eb="9">
      <t>ヒ</t>
    </rPh>
    <rPh sb="11" eb="13">
      <t>レイワ</t>
    </rPh>
    <rPh sb="14" eb="15">
      <t>ネン</t>
    </rPh>
    <rPh sb="17" eb="18">
      <t>ツキ</t>
    </rPh>
    <rPh sb="20" eb="21">
      <t>ヒ</t>
    </rPh>
    <phoneticPr fontId="14"/>
  </si>
  <si>
    <t>209,820
(209,970)</t>
    <phoneticPr fontId="14"/>
  </si>
  <si>
    <t>mL</t>
    <phoneticPr fontId="14"/>
  </si>
  <si>
    <t>令和9年7月</t>
    <phoneticPr fontId="14"/>
  </si>
  <si>
    <t>アビテクトIB/AK</t>
    <phoneticPr fontId="14"/>
  </si>
  <si>
    <t>012</t>
    <phoneticPr fontId="14"/>
  </si>
  <si>
    <t>ドーズ</t>
    <phoneticPr fontId="14"/>
  </si>
  <si>
    <t>令和10年10月</t>
    <rPh sb="0" eb="2">
      <t>レイワ</t>
    </rPh>
    <rPh sb="4" eb="5">
      <t>ネン</t>
    </rPh>
    <rPh sb="7" eb="8">
      <t>ガツ</t>
    </rPh>
    <phoneticPr fontId="14"/>
  </si>
  <si>
    <t>KMバイオロジクス株式会社</t>
    <rPh sb="9" eb="13">
      <t>カブシキガイシャ</t>
    </rPh>
    <phoneticPr fontId="1"/>
  </si>
  <si>
    <t>バンガ－ド プラス 5/CV</t>
  </si>
  <si>
    <t>ジステンパー・犬アデノウイルス（２型）感染症・犬パラインフルエンザ・犬パルボウイルス感染症・犬コロナウイルス感染症混合(アジュバント加)ワクチン（シード）</t>
    <phoneticPr fontId="14"/>
  </si>
  <si>
    <t>ゾエティス・ジャパン株式会社</t>
    <rPh sb="10" eb="14">
      <t>カブシキガイシャ</t>
    </rPh>
    <phoneticPr fontId="14"/>
  </si>
  <si>
    <t>854272</t>
    <phoneticPr fontId="14"/>
  </si>
  <si>
    <t>令和7年9月12日
(令和7年12月16日）</t>
    <phoneticPr fontId="14"/>
  </si>
  <si>
    <t>“京都微研„ 牛RS生ワクチン</t>
  </si>
  <si>
    <t>牛RSウイルス感染症生ワクチン（シード）</t>
  </si>
  <si>
    <t>株式会社微生物化学研究所</t>
    <rPh sb="0" eb="12">
      <t>ビケン</t>
    </rPh>
    <phoneticPr fontId="14"/>
  </si>
  <si>
    <t xml:space="preserve">令和7年9月20日
</t>
    <phoneticPr fontId="14"/>
  </si>
  <si>
    <t>令和9年12月</t>
    <phoneticPr fontId="14"/>
  </si>
  <si>
    <t>バンガ－ド プラス CPV</t>
  </si>
  <si>
    <t>犬パルボウイルス感染症生ワクチン（シード）</t>
    <rPh sb="11" eb="12">
      <t>ナマ</t>
    </rPh>
    <phoneticPr fontId="14"/>
  </si>
  <si>
    <t>863326</t>
    <phoneticPr fontId="14"/>
  </si>
  <si>
    <t>令和7年11月20日
(令和8年1月7日）</t>
    <rPh sb="0" eb="2">
      <t>レイワ</t>
    </rPh>
    <rPh sb="3" eb="4">
      <t>ネン</t>
    </rPh>
    <rPh sb="6" eb="7">
      <t>ガツ</t>
    </rPh>
    <rPh sb="9" eb="10">
      <t>ニチ</t>
    </rPh>
    <rPh sb="12" eb="14">
      <t>レイワ</t>
    </rPh>
    <rPh sb="15" eb="16">
      <t>ネン</t>
    </rPh>
    <rPh sb="17" eb="18">
      <t>ガツ</t>
    </rPh>
    <rPh sb="19" eb="20">
      <t>ニチ</t>
    </rPh>
    <phoneticPr fontId="14"/>
  </si>
  <si>
    <t>令和9年11月</t>
    <rPh sb="0" eb="2">
      <t>レイワ</t>
    </rPh>
    <rPh sb="3" eb="4">
      <t>ネン</t>
    </rPh>
    <rPh sb="6" eb="7">
      <t>ガツ</t>
    </rPh>
    <phoneticPr fontId="14"/>
  </si>
  <si>
    <t>レスピシュアワン</t>
  </si>
  <si>
    <t>マイコプラズマ・ハイオニューモニエ感染症（油性アジュバント加）不活化ワクチン（シード）</t>
  </si>
  <si>
    <t>856288</t>
    <phoneticPr fontId="14"/>
  </si>
  <si>
    <t>mL</t>
  </si>
  <si>
    <t>令和9年11月</t>
    <phoneticPr fontId="14"/>
  </si>
  <si>
    <t>856289</t>
  </si>
  <si>
    <t>ジステンパー・犬アデノウイルス（２型）感染症・犬パラインフルエンザ・犬パルボウイルス感染症・犬コロナウイルス感染症混合(アジュバント加)ワクチン（シード）</t>
  </si>
  <si>
    <t>863329</t>
    <phoneticPr fontId="14"/>
  </si>
  <si>
    <t>令和7年10月3日
(令和8年1月6日）</t>
    <phoneticPr fontId="14"/>
  </si>
  <si>
    <t>バンガードL4</t>
    <phoneticPr fontId="14"/>
  </si>
  <si>
    <t>犬レプトスピラ病（カニコーラ・イクテロヘモラジー・グリッポチフォーサ・ポモ
ナ）不活化ワクチン（アジュバント加溶解用液）（シード）</t>
    <phoneticPr fontId="14"/>
  </si>
  <si>
    <t>863327</t>
    <phoneticPr fontId="14"/>
  </si>
  <si>
    <t>令和7年10月15日
(令和8年1月7日）</t>
    <rPh sb="0" eb="2">
      <t>レイワ</t>
    </rPh>
    <rPh sb="3" eb="4">
      <t>ネン</t>
    </rPh>
    <rPh sb="6" eb="7">
      <t>ガツ</t>
    </rPh>
    <rPh sb="9" eb="10">
      <t>ニチ</t>
    </rPh>
    <rPh sb="11" eb="13">
      <t>レイワ</t>
    </rPh>
    <phoneticPr fontId="14"/>
  </si>
  <si>
    <t>エルティバックス</t>
    <phoneticPr fontId="14"/>
  </si>
  <si>
    <t>鶏伝染性喉頭気管炎生ワクチン(シード)</t>
    <phoneticPr fontId="14"/>
  </si>
  <si>
    <t>共立製薬株式会社</t>
    <rPh sb="0" eb="8">
      <t>キョウリツ</t>
    </rPh>
    <phoneticPr fontId="14"/>
  </si>
  <si>
    <t>ポールバックＭＤ　cvi</t>
    <phoneticPr fontId="14"/>
  </si>
  <si>
    <t>マレック病(マレック病ウイルス1型)凍結生ワクチン(シード)</t>
    <phoneticPr fontId="14"/>
  </si>
  <si>
    <t>B-294</t>
    <phoneticPr fontId="14"/>
  </si>
  <si>
    <t>日生研ＩＢＤ生ワクチン</t>
  </si>
  <si>
    <t>鶏伝染性ファブリキウス嚢病
生ワクチン（大ひな用）（シード）</t>
  </si>
  <si>
    <t>日生研株式会社</t>
    <rPh sb="0" eb="7">
      <t>ニッセイケン</t>
    </rPh>
    <phoneticPr fontId="14"/>
  </si>
  <si>
    <t>78</t>
    <phoneticPr fontId="14"/>
  </si>
  <si>
    <t>2027年1月</t>
    <rPh sb="4" eb="5">
      <t>ネン</t>
    </rPh>
    <rPh sb="6" eb="7">
      <t>ガツ</t>
    </rPh>
    <phoneticPr fontId="14"/>
  </si>
  <si>
    <t>日生研ＡＲＢＰ混合不活化
ワクチンＭＥ</t>
  </si>
  <si>
    <t>豚ボルデテラ感染症不活化・パスツレラ・ムルトシダトキソイド混合（油性アジュバント加）ワクチン（シード）</t>
  </si>
  <si>
    <t>50</t>
    <phoneticPr fontId="14"/>
  </si>
  <si>
    <t>2028年7月</t>
    <rPh sb="4" eb="5">
      <t>ネン</t>
    </rPh>
    <rPh sb="6" eb="7">
      <t>ガツ</t>
    </rPh>
    <phoneticPr fontId="14"/>
  </si>
  <si>
    <t>ガルエヌテクトＳＥＷＯ</t>
  </si>
  <si>
    <t>鶏サルモネラ症（サルモネラ・エンテリティディス）（油性アジュバント加）不活化ワクチン（シード）</t>
    <rPh sb="0" eb="1">
      <t>ニワトリ</t>
    </rPh>
    <rPh sb="25" eb="27">
      <t>ユセイ</t>
    </rPh>
    <phoneticPr fontId="14"/>
  </si>
  <si>
    <t>4</t>
    <phoneticPr fontId="14"/>
  </si>
  <si>
    <t>2028年4月</t>
    <rPh sb="4" eb="5">
      <t>ネン</t>
    </rPh>
    <rPh sb="6" eb="7">
      <t>ガツ</t>
    </rPh>
    <phoneticPr fontId="14"/>
  </si>
  <si>
    <t>日生研グレーサー病２価
ワクチン</t>
    <phoneticPr fontId="14"/>
  </si>
  <si>
    <t>ヘモフィルス・パラスイス（２・５型）感染症（アジュバント加）不活化ワクチン（シード）</t>
  </si>
  <si>
    <t>C44</t>
    <phoneticPr fontId="14"/>
  </si>
  <si>
    <t>2029年1月</t>
    <rPh sb="4" eb="5">
      <t>ネン</t>
    </rPh>
    <rPh sb="6" eb="7">
      <t>ガツ</t>
    </rPh>
    <phoneticPr fontId="14"/>
  </si>
  <si>
    <t>日生研豚丹毒生ワクチンC</t>
  </si>
  <si>
    <t>豚丹毒生ワクチン（シード）</t>
  </si>
  <si>
    <t>188</t>
    <phoneticPr fontId="14"/>
  </si>
  <si>
    <t>2027年5月</t>
    <rPh sb="4" eb="5">
      <t>ネン</t>
    </rPh>
    <rPh sb="6" eb="7">
      <t>ガツ</t>
    </rPh>
    <phoneticPr fontId="14"/>
  </si>
  <si>
    <t>日生研ACM不活化ワクチン</t>
  </si>
  <si>
    <t>鶏伝染性コリーザ（A・C型）・マイコプラズマ・ガリセプチカム感染症混合（アジュバント･油性アジュバント加）不活化ワクチン（シード）</t>
  </si>
  <si>
    <t>68</t>
    <phoneticPr fontId="14"/>
  </si>
  <si>
    <r>
      <rPr>
        <sz val="11"/>
        <rFont val="ＭＳ 明朝"/>
        <family val="1"/>
        <charset val="128"/>
      </rPr>
      <t>令和7年8月22日</t>
    </r>
    <r>
      <rPr>
        <sz val="11"/>
        <color rgb="FFFF0000"/>
        <rFont val="ＭＳ 明朝"/>
        <family val="1"/>
        <charset val="128"/>
      </rPr>
      <t xml:space="preserve">
</t>
    </r>
    <r>
      <rPr>
        <sz val="11"/>
        <rFont val="ＭＳ 明朝"/>
        <family val="1"/>
        <charset val="128"/>
      </rPr>
      <t>(令和8年1月7日）</t>
    </r>
    <phoneticPr fontId="14"/>
  </si>
  <si>
    <t>ドーズ</t>
  </si>
  <si>
    <t>ベーリンガーインゲルハイムアニマルヘルスジャパン株式会社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</si>
</sst>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lt;=43585]ggge&quot;年&quot;m&quot;月&quot;;[&gt;=43831]ggge&quot;年&quot;m&quot;月&quot;;ggg&quot;元年&quot;m&quot;月&quot;"/>
    <numFmt numFmtId="178" formatCode="[DBNum3][$-411]0"/>
    <numFmt numFmtId="179" formatCode="[$-F800]dddd\,\ mmmm\ dd\,\ yyyy"/>
    <numFmt numFmtId="180" formatCode="[&lt;=43585]ggge&quot;年&quot;m&quot;月&quot;d&quot;日&quot;;[&gt;=43831]ggge&quot;年&quot;m&quot;月&quot;d&quot;日&quot;;ggg&quot;元年&quot;m&quot;月&quot;d&quot;日&quot;"/>
    <numFmt numFmtId="181" formatCode="#,##0_ "/>
    <numFmt numFmtId="182" formatCode="[$]ggge&quot;年&quot;m&quot;月&quot;d&quot;日&quot;;@" x16r2:formatCode16="[$-ja-JP-x-gannen]ggge&quot;年&quot;m&quot;月&quot;d&quot;日&quot;;@"/>
    <numFmt numFmtId="183" formatCode="[$]ggge&quot;年&quot;m&quot;月&quot;d&quot;日&quot;;@" x16r2:formatCode16="[$-ja-JP-x-gannen,80]ggge&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2"/>
      <color theme="1"/>
      <name val="ＭＳ 明朝"/>
      <family val="1"/>
      <charset val="128"/>
    </font>
    <font>
      <b/>
      <sz val="12"/>
      <color theme="1"/>
      <name val="ＭＳ 明朝"/>
      <family val="1"/>
      <charset val="128"/>
    </font>
    <font>
      <sz val="11"/>
      <color rgb="FF000000"/>
      <name val="ＭＳ 明朝"/>
      <family val="1"/>
      <charset val="128"/>
    </font>
    <font>
      <sz val="11"/>
      <name val="ＭＳ 明朝"/>
      <family val="1"/>
      <charset val="128"/>
    </font>
    <font>
      <sz val="6"/>
      <name val="ＭＳ Ｐゴシック"/>
      <family val="3"/>
      <charset val="128"/>
    </font>
    <font>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s>
  <cellStyleXfs count="10">
    <xf numFmtId="0" fontId="0" fillId="0" borderId="0">
      <alignment vertical="center"/>
    </xf>
    <xf numFmtId="0" fontId="2" fillId="0" borderId="0"/>
    <xf numFmtId="38" fontId="2" fillId="0" borderId="0" applyFont="0" applyFill="0" applyBorder="0" applyAlignment="0" applyProtection="0">
      <alignment vertical="center"/>
    </xf>
    <xf numFmtId="0" fontId="3" fillId="0" borderId="0"/>
    <xf numFmtId="0" fontId="4" fillId="0" borderId="0"/>
    <xf numFmtId="0" fontId="5" fillId="0" borderId="0"/>
    <xf numFmtId="0" fontId="6" fillId="0" borderId="0"/>
    <xf numFmtId="0" fontId="7" fillId="0" borderId="0"/>
    <xf numFmtId="0" fontId="8" fillId="0" borderId="0"/>
    <xf numFmtId="0" fontId="9" fillId="0" borderId="0"/>
  </cellStyleXfs>
  <cellXfs count="69">
    <xf numFmtId="0" fontId="0" fillId="0" borderId="0" xfId="0">
      <alignment vertical="center"/>
    </xf>
    <xf numFmtId="0" fontId="10" fillId="0" borderId="0" xfId="0" applyFont="1" applyAlignment="1">
      <alignment horizontal="left" vertical="center"/>
    </xf>
    <xf numFmtId="0" fontId="11" fillId="0" borderId="0" xfId="0" applyFont="1" applyAlignment="1">
      <alignment horizontal="left" vertical="center" wrapText="1"/>
    </xf>
    <xf numFmtId="176" fontId="10" fillId="0" borderId="0" xfId="0" applyNumberFormat="1" applyFont="1">
      <alignment vertical="center"/>
    </xf>
    <xf numFmtId="0" fontId="10" fillId="0" borderId="0" xfId="0" applyFo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lignment vertical="center"/>
    </xf>
    <xf numFmtId="0" fontId="10" fillId="0" borderId="2" xfId="0" applyFont="1" applyBorder="1">
      <alignment vertical="center"/>
    </xf>
    <xf numFmtId="0" fontId="10" fillId="0" borderId="0" xfId="0" applyFont="1" applyAlignment="1">
      <alignment horizontal="center"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0" xfId="0" applyFont="1" applyAlignment="1">
      <alignment horizontal="left" vertical="center" wrapText="1"/>
    </xf>
    <xf numFmtId="0" fontId="15" fillId="0" borderId="0" xfId="0" applyFont="1">
      <alignment vertical="center"/>
    </xf>
    <xf numFmtId="0" fontId="15" fillId="0" borderId="1" xfId="0" applyFont="1" applyBorder="1" applyAlignment="1">
      <alignment horizontal="left" vertical="center" wrapText="1"/>
    </xf>
    <xf numFmtId="0" fontId="12" fillId="0" borderId="4" xfId="0" applyFont="1" applyBorder="1" applyAlignment="1">
      <alignment horizontal="left" vertical="center" wrapText="1"/>
    </xf>
    <xf numFmtId="49" fontId="13" fillId="0" borderId="4" xfId="0" applyNumberFormat="1" applyFont="1" applyBorder="1" applyAlignment="1">
      <alignment horizontal="left" vertical="center" wrapText="1"/>
    </xf>
    <xf numFmtId="0" fontId="15" fillId="0" borderId="4" xfId="0" applyFont="1" applyBorder="1" applyAlignment="1">
      <alignment horizontal="left" vertical="center" wrapText="1"/>
    </xf>
    <xf numFmtId="178" fontId="15" fillId="0" borderId="4" xfId="0" applyNumberFormat="1" applyFont="1" applyBorder="1" applyAlignment="1">
      <alignment horizontal="left" vertical="center" wrapText="1"/>
    </xf>
    <xf numFmtId="49" fontId="15" fillId="0" borderId="4" xfId="0" applyNumberFormat="1" applyFont="1" applyBorder="1" applyAlignment="1">
      <alignment horizontal="left" vertical="center" wrapText="1"/>
    </xf>
    <xf numFmtId="58" fontId="15" fillId="0" borderId="4" xfId="0" applyNumberFormat="1" applyFont="1" applyBorder="1" applyAlignment="1">
      <alignment horizontal="left" vertical="center" wrapText="1"/>
    </xf>
    <xf numFmtId="178"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0" fontId="12" fillId="0" borderId="4" xfId="1" applyFont="1" applyBorder="1" applyAlignment="1">
      <alignment horizontal="left" vertical="center" wrapText="1"/>
    </xf>
    <xf numFmtId="49" fontId="12" fillId="0" borderId="4" xfId="0" quotePrefix="1" applyNumberFormat="1" applyFont="1" applyBorder="1" applyAlignment="1">
      <alignment horizontal="left" vertical="center" wrapText="1"/>
    </xf>
    <xf numFmtId="58" fontId="12" fillId="0" borderId="4"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49" fontId="13" fillId="0" borderId="5" xfId="1" applyNumberFormat="1" applyFont="1" applyBorder="1" applyAlignment="1">
      <alignment horizontal="left" vertical="center" wrapText="1"/>
    </xf>
    <xf numFmtId="58" fontId="13" fillId="0" borderId="1" xfId="0" applyNumberFormat="1" applyFont="1" applyBorder="1" applyAlignment="1">
      <alignment horizontal="left" vertical="center" wrapText="1"/>
    </xf>
    <xf numFmtId="49" fontId="13" fillId="0" borderId="4" xfId="1" applyNumberFormat="1" applyFont="1" applyBorder="1" applyAlignment="1">
      <alignment horizontal="left" vertical="center" wrapText="1"/>
    </xf>
    <xf numFmtId="0" fontId="12" fillId="0" borderId="4" xfId="0" applyFont="1" applyBorder="1" applyAlignment="1">
      <alignment horizontal="left" vertical="top" wrapText="1"/>
    </xf>
    <xf numFmtId="183" fontId="12" fillId="0" borderId="4" xfId="0" applyNumberFormat="1" applyFont="1" applyBorder="1" applyAlignment="1">
      <alignment horizontal="left" vertical="top" wrapText="1"/>
    </xf>
    <xf numFmtId="49" fontId="12" fillId="0" borderId="8" xfId="0" applyNumberFormat="1" applyFont="1" applyBorder="1" applyAlignment="1">
      <alignment horizontal="left" vertical="top" wrapText="1"/>
    </xf>
    <xf numFmtId="182" fontId="12" fillId="0" borderId="1" xfId="0" applyNumberFormat="1" applyFont="1" applyBorder="1" applyAlignment="1">
      <alignment horizontal="left" vertical="top" wrapText="1"/>
    </xf>
    <xf numFmtId="58" fontId="16" fillId="0" borderId="1" xfId="0" applyNumberFormat="1"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58" fontId="13" fillId="0" borderId="4" xfId="0" applyNumberFormat="1" applyFont="1" applyBorder="1" applyAlignment="1">
      <alignment horizontal="left" vertical="center" wrapText="1"/>
    </xf>
    <xf numFmtId="0" fontId="12" fillId="2" borderId="4" xfId="0" applyFont="1" applyFill="1" applyBorder="1" applyAlignment="1">
      <alignment horizontal="left" vertical="center" wrapText="1"/>
    </xf>
    <xf numFmtId="180" fontId="12" fillId="2" borderId="4" xfId="0" applyNumberFormat="1" applyFont="1" applyFill="1" applyBorder="1" applyAlignment="1">
      <alignment horizontal="left" vertical="center" wrapText="1"/>
    </xf>
    <xf numFmtId="177" fontId="12" fillId="2" borderId="4" xfId="0" applyNumberFormat="1"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4" xfId="1" applyFont="1" applyFill="1" applyBorder="1" applyAlignment="1">
      <alignment horizontal="left" vertical="center" wrapText="1"/>
    </xf>
    <xf numFmtId="180" fontId="12" fillId="2" borderId="4" xfId="1" applyNumberFormat="1" applyFont="1" applyFill="1" applyBorder="1" applyAlignment="1">
      <alignment horizontal="left" vertical="center" wrapText="1"/>
    </xf>
    <xf numFmtId="177" fontId="12" fillId="2" borderId="4" xfId="1" applyNumberFormat="1" applyFont="1" applyFill="1" applyBorder="1" applyAlignment="1">
      <alignment horizontal="left" vertical="center" wrapText="1"/>
    </xf>
    <xf numFmtId="0" fontId="12" fillId="2" borderId="10" xfId="0" applyFont="1" applyFill="1" applyBorder="1" applyAlignment="1">
      <alignment horizontal="left" vertical="center" wrapText="1"/>
    </xf>
    <xf numFmtId="49" fontId="12" fillId="2" borderId="10" xfId="0" applyNumberFormat="1" applyFont="1" applyFill="1" applyBorder="1" applyAlignment="1">
      <alignment horizontal="left" vertical="center" wrapText="1"/>
    </xf>
    <xf numFmtId="180" fontId="12" fillId="2" borderId="10" xfId="0" applyNumberFormat="1" applyFont="1" applyFill="1" applyBorder="1" applyAlignment="1">
      <alignment horizontal="left" vertical="center" wrapText="1"/>
    </xf>
    <xf numFmtId="177" fontId="12" fillId="2" borderId="10" xfId="0" applyNumberFormat="1" applyFont="1" applyFill="1" applyBorder="1" applyAlignment="1">
      <alignment horizontal="left" vertical="center" wrapText="1"/>
    </xf>
    <xf numFmtId="49" fontId="12" fillId="0" borderId="4" xfId="1" applyNumberFormat="1" applyFont="1" applyBorder="1" applyAlignment="1">
      <alignment horizontal="left" vertical="center" wrapText="1"/>
    </xf>
    <xf numFmtId="3" fontId="13" fillId="0" borderId="4" xfId="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3" fontId="15" fillId="0" borderId="4" xfId="0" applyNumberFormat="1" applyFont="1" applyBorder="1" applyAlignment="1">
      <alignment horizontal="left" vertical="center" wrapText="1"/>
    </xf>
    <xf numFmtId="14" fontId="12" fillId="0" borderId="1" xfId="0" applyNumberFormat="1" applyFont="1" applyBorder="1" applyAlignment="1">
      <alignment horizontal="left" vertical="center" wrapText="1"/>
    </xf>
    <xf numFmtId="3" fontId="12" fillId="0" borderId="1" xfId="0" applyNumberFormat="1" applyFont="1" applyBorder="1" applyAlignment="1">
      <alignment horizontal="left" vertical="center" wrapText="1"/>
    </xf>
    <xf numFmtId="58" fontId="12" fillId="0" borderId="1" xfId="0" applyNumberFormat="1" applyFont="1" applyBorder="1" applyAlignment="1">
      <alignment horizontal="left" vertical="center" wrapText="1"/>
    </xf>
    <xf numFmtId="3" fontId="13" fillId="0" borderId="6" xfId="1" applyNumberFormat="1" applyFont="1" applyBorder="1" applyAlignment="1">
      <alignment horizontal="left" vertical="center" wrapText="1"/>
    </xf>
    <xf numFmtId="3" fontId="12" fillId="0" borderId="7" xfId="0" applyNumberFormat="1" applyFont="1" applyBorder="1" applyAlignment="1">
      <alignment horizontal="left" vertical="top" wrapText="1"/>
    </xf>
    <xf numFmtId="3" fontId="13" fillId="0" borderId="1" xfId="0" applyNumberFormat="1" applyFont="1" applyBorder="1" applyAlignment="1">
      <alignment horizontal="left" vertical="center" wrapText="1"/>
    </xf>
    <xf numFmtId="181" fontId="12" fillId="2" borderId="4" xfId="0" applyNumberFormat="1" applyFont="1" applyFill="1" applyBorder="1" applyAlignment="1">
      <alignment horizontal="left" vertical="center" wrapText="1"/>
    </xf>
    <xf numFmtId="181" fontId="15" fillId="2" borderId="4" xfId="1" applyNumberFormat="1" applyFont="1" applyFill="1" applyBorder="1" applyAlignment="1">
      <alignment horizontal="left" vertical="center" wrapText="1"/>
    </xf>
    <xf numFmtId="181" fontId="15" fillId="2" borderId="10" xfId="0" applyNumberFormat="1" applyFont="1" applyFill="1" applyBorder="1" applyAlignment="1">
      <alignment horizontal="left" vertical="center" wrapText="1"/>
    </xf>
    <xf numFmtId="179" fontId="12" fillId="0" borderId="4" xfId="1" applyNumberFormat="1" applyFont="1" applyBorder="1" applyAlignment="1">
      <alignment horizontal="left" vertical="center" wrapText="1"/>
    </xf>
    <xf numFmtId="3" fontId="12" fillId="0" borderId="4" xfId="1" applyNumberFormat="1" applyFont="1" applyBorder="1" applyAlignment="1">
      <alignment horizontal="left" vertical="center" wrapText="1"/>
    </xf>
    <xf numFmtId="179" fontId="12" fillId="0" borderId="4" xfId="0" applyNumberFormat="1" applyFont="1" applyBorder="1" applyAlignment="1">
      <alignment horizontal="left" vertical="center" wrapText="1"/>
    </xf>
    <xf numFmtId="49" fontId="15" fillId="0" borderId="4" xfId="1" applyNumberFormat="1" applyFont="1" applyBorder="1" applyAlignment="1">
      <alignment horizontal="left" vertical="center" wrapText="1"/>
    </xf>
  </cellXfs>
  <cellStyles count="10">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 name="標準 9"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5"/>
  <sheetViews>
    <sheetView tabSelected="1" view="pageBreakPreview" zoomScale="80" zoomScaleNormal="100" zoomScaleSheetLayoutView="80" workbookViewId="0">
      <selection activeCell="C19" sqref="C19"/>
    </sheetView>
  </sheetViews>
  <sheetFormatPr defaultColWidth="9" defaultRowHeight="14.25" x14ac:dyDescent="0.15"/>
  <cols>
    <col min="1" max="1" width="25.875" style="1" customWidth="1"/>
    <col min="2" max="2" width="50.625" style="12" customWidth="1"/>
    <col min="3" max="3" width="34.375" style="1" customWidth="1"/>
    <col min="4" max="4" width="11.625" style="1" customWidth="1"/>
    <col min="5" max="5" width="23" style="1" bestFit="1" customWidth="1"/>
    <col min="6" max="6" width="13.875" style="3" bestFit="1" customWidth="1"/>
    <col min="7" max="7" width="8" style="4" bestFit="1" customWidth="1"/>
    <col min="8" max="8" width="14.75" style="1" customWidth="1"/>
    <col min="9" max="9" width="23.375" style="4" customWidth="1"/>
    <col min="10" max="16384" width="9" style="4"/>
  </cols>
  <sheetData>
    <row r="2" spans="1:8" x14ac:dyDescent="0.15">
      <c r="A2" s="1" t="s">
        <v>7</v>
      </c>
      <c r="B2" s="2"/>
    </row>
    <row r="4" spans="1:8" s="9" customFormat="1" x14ac:dyDescent="0.15">
      <c r="A4" s="5" t="s">
        <v>0</v>
      </c>
      <c r="B4" s="6" t="s">
        <v>1</v>
      </c>
      <c r="C4" s="5" t="s">
        <v>2</v>
      </c>
      <c r="D4" s="5" t="s">
        <v>3</v>
      </c>
      <c r="E4" s="5" t="s">
        <v>4</v>
      </c>
      <c r="F4" s="7" t="s">
        <v>5</v>
      </c>
      <c r="G4" s="8"/>
      <c r="H4" s="5" t="s">
        <v>6</v>
      </c>
    </row>
    <row r="5" spans="1:8" s="13" customFormat="1" ht="27.75" customHeight="1" x14ac:dyDescent="0.15">
      <c r="A5" s="15" t="s">
        <v>8</v>
      </c>
      <c r="B5" s="15" t="s">
        <v>9</v>
      </c>
      <c r="C5" s="15" t="s">
        <v>10</v>
      </c>
      <c r="D5" s="15">
        <v>12</v>
      </c>
      <c r="E5" s="16" t="s">
        <v>11</v>
      </c>
      <c r="F5" s="53">
        <v>35640000</v>
      </c>
      <c r="G5" s="16" t="s">
        <v>146</v>
      </c>
      <c r="H5" s="16" t="s">
        <v>12</v>
      </c>
    </row>
    <row r="6" spans="1:8" s="13" customFormat="1" ht="27" x14ac:dyDescent="0.15">
      <c r="A6" s="15" t="s">
        <v>13</v>
      </c>
      <c r="B6" s="15" t="s">
        <v>14</v>
      </c>
      <c r="C6" s="15" t="s">
        <v>10</v>
      </c>
      <c r="D6" s="27" t="s">
        <v>15</v>
      </c>
      <c r="E6" s="16" t="s">
        <v>16</v>
      </c>
      <c r="F6" s="53">
        <v>710500</v>
      </c>
      <c r="G6" s="16" t="s">
        <v>105</v>
      </c>
      <c r="H6" s="16" t="s">
        <v>17</v>
      </c>
    </row>
    <row r="7" spans="1:8" s="13" customFormat="1" ht="27" x14ac:dyDescent="0.15">
      <c r="A7" s="15" t="s">
        <v>18</v>
      </c>
      <c r="B7" s="15" t="s">
        <v>19</v>
      </c>
      <c r="C7" s="15" t="s">
        <v>10</v>
      </c>
      <c r="D7" s="27" t="s">
        <v>20</v>
      </c>
      <c r="E7" s="16" t="s">
        <v>21</v>
      </c>
      <c r="F7" s="54">
        <v>14590000</v>
      </c>
      <c r="G7" s="16" t="s">
        <v>146</v>
      </c>
      <c r="H7" s="16" t="s">
        <v>22</v>
      </c>
    </row>
    <row r="8" spans="1:8" s="13" customFormat="1" ht="27" x14ac:dyDescent="0.15">
      <c r="A8" s="17" t="s">
        <v>23</v>
      </c>
      <c r="B8" s="18" t="s">
        <v>24</v>
      </c>
      <c r="C8" s="19" t="s">
        <v>26</v>
      </c>
      <c r="D8" s="19" t="s">
        <v>25</v>
      </c>
      <c r="E8" s="20" t="s">
        <v>27</v>
      </c>
      <c r="F8" s="55">
        <v>115730</v>
      </c>
      <c r="G8" s="19" t="s">
        <v>146</v>
      </c>
      <c r="H8" s="19" t="s">
        <v>28</v>
      </c>
    </row>
    <row r="9" spans="1:8" s="13" customFormat="1" ht="27" x14ac:dyDescent="0.15">
      <c r="A9" s="17" t="s">
        <v>29</v>
      </c>
      <c r="B9" s="18" t="s">
        <v>30</v>
      </c>
      <c r="C9" s="19" t="s">
        <v>26</v>
      </c>
      <c r="D9" s="19" t="s">
        <v>31</v>
      </c>
      <c r="E9" s="20" t="s">
        <v>32</v>
      </c>
      <c r="F9" s="55">
        <v>23856000</v>
      </c>
      <c r="G9" s="19" t="s">
        <v>146</v>
      </c>
      <c r="H9" s="19" t="s">
        <v>33</v>
      </c>
    </row>
    <row r="10" spans="1:8" s="13" customFormat="1" ht="27" x14ac:dyDescent="0.15">
      <c r="A10" s="17" t="s">
        <v>34</v>
      </c>
      <c r="B10" s="18" t="s">
        <v>30</v>
      </c>
      <c r="C10" s="19" t="s">
        <v>26</v>
      </c>
      <c r="D10" s="19" t="s">
        <v>35</v>
      </c>
      <c r="E10" s="20" t="s">
        <v>36</v>
      </c>
      <c r="F10" s="55">
        <v>88680000</v>
      </c>
      <c r="G10" s="19" t="s">
        <v>146</v>
      </c>
      <c r="H10" s="19" t="s">
        <v>37</v>
      </c>
    </row>
    <row r="11" spans="1:8" s="13" customFormat="1" ht="40.5" x14ac:dyDescent="0.15">
      <c r="A11" s="17" t="s">
        <v>38</v>
      </c>
      <c r="B11" s="18" t="s">
        <v>39</v>
      </c>
      <c r="C11" s="19" t="s">
        <v>26</v>
      </c>
      <c r="D11" s="19" t="s">
        <v>40</v>
      </c>
      <c r="E11" s="20" t="s">
        <v>41</v>
      </c>
      <c r="F11" s="55">
        <v>3132000</v>
      </c>
      <c r="G11" s="19" t="s">
        <v>146</v>
      </c>
      <c r="H11" s="19" t="s">
        <v>42</v>
      </c>
    </row>
    <row r="12" spans="1:8" s="13" customFormat="1" ht="27" x14ac:dyDescent="0.15">
      <c r="A12" s="17" t="s">
        <v>43</v>
      </c>
      <c r="B12" s="18" t="s">
        <v>44</v>
      </c>
      <c r="C12" s="19" t="s">
        <v>26</v>
      </c>
      <c r="D12" s="19" t="s">
        <v>45</v>
      </c>
      <c r="E12" s="20" t="s">
        <v>46</v>
      </c>
      <c r="F12" s="55">
        <v>5930000</v>
      </c>
      <c r="G12" s="19" t="s">
        <v>146</v>
      </c>
      <c r="H12" s="19" t="s">
        <v>47</v>
      </c>
    </row>
    <row r="13" spans="1:8" s="13" customFormat="1" ht="27" x14ac:dyDescent="0.15">
      <c r="A13" s="10" t="s">
        <v>48</v>
      </c>
      <c r="B13" s="21" t="s">
        <v>19</v>
      </c>
      <c r="C13" s="21" t="s">
        <v>147</v>
      </c>
      <c r="D13" s="22" t="s">
        <v>49</v>
      </c>
      <c r="E13" s="56" t="s">
        <v>50</v>
      </c>
      <c r="F13" s="57" t="s">
        <v>51</v>
      </c>
      <c r="G13" s="22" t="s">
        <v>146</v>
      </c>
      <c r="H13" s="22" t="s">
        <v>33</v>
      </c>
    </row>
    <row r="14" spans="1:8" s="13" customFormat="1" ht="27" x14ac:dyDescent="0.15">
      <c r="A14" s="10" t="s">
        <v>52</v>
      </c>
      <c r="B14" s="21" t="s">
        <v>53</v>
      </c>
      <c r="C14" s="21" t="s">
        <v>147</v>
      </c>
      <c r="D14" s="22" t="s">
        <v>54</v>
      </c>
      <c r="E14" s="56" t="s">
        <v>55</v>
      </c>
      <c r="F14" s="57" t="s">
        <v>56</v>
      </c>
      <c r="G14" s="22" t="s">
        <v>146</v>
      </c>
      <c r="H14" s="22" t="s">
        <v>37</v>
      </c>
    </row>
    <row r="15" spans="1:8" s="13" customFormat="1" ht="27" x14ac:dyDescent="0.15">
      <c r="A15" s="10" t="s">
        <v>57</v>
      </c>
      <c r="B15" s="21" t="s">
        <v>58</v>
      </c>
      <c r="C15" s="21" t="s">
        <v>147</v>
      </c>
      <c r="D15" s="22" t="s">
        <v>59</v>
      </c>
      <c r="E15" s="56" t="s">
        <v>60</v>
      </c>
      <c r="F15" s="57" t="s">
        <v>61</v>
      </c>
      <c r="G15" s="22" t="s">
        <v>146</v>
      </c>
      <c r="H15" s="22" t="s">
        <v>62</v>
      </c>
    </row>
    <row r="16" spans="1:8" s="13" customFormat="1" ht="58.5" customHeight="1" x14ac:dyDescent="0.15">
      <c r="A16" s="10" t="s">
        <v>63</v>
      </c>
      <c r="B16" s="21" t="s">
        <v>64</v>
      </c>
      <c r="C16" s="21" t="s">
        <v>147</v>
      </c>
      <c r="D16" s="22" t="s">
        <v>65</v>
      </c>
      <c r="E16" s="56" t="s">
        <v>66</v>
      </c>
      <c r="F16" s="57" t="s">
        <v>67</v>
      </c>
      <c r="G16" s="22" t="s">
        <v>146</v>
      </c>
      <c r="H16" s="22" t="s">
        <v>68</v>
      </c>
    </row>
    <row r="17" spans="1:8" s="13" customFormat="1" ht="27" x14ac:dyDescent="0.15">
      <c r="A17" s="10" t="s">
        <v>69</v>
      </c>
      <c r="B17" s="21" t="s">
        <v>70</v>
      </c>
      <c r="C17" s="21" t="s">
        <v>147</v>
      </c>
      <c r="D17" s="22" t="s">
        <v>71</v>
      </c>
      <c r="E17" s="56" t="s">
        <v>72</v>
      </c>
      <c r="F17" s="57" t="s">
        <v>73</v>
      </c>
      <c r="G17" s="22" t="s">
        <v>146</v>
      </c>
      <c r="H17" s="22" t="s">
        <v>74</v>
      </c>
    </row>
    <row r="18" spans="1:8" s="13" customFormat="1" ht="40.5" x14ac:dyDescent="0.15">
      <c r="A18" s="10" t="s">
        <v>75</v>
      </c>
      <c r="B18" s="21" t="s">
        <v>76</v>
      </c>
      <c r="C18" s="21" t="s">
        <v>147</v>
      </c>
      <c r="D18" s="22" t="s">
        <v>77</v>
      </c>
      <c r="E18" s="58" t="s">
        <v>78</v>
      </c>
      <c r="F18" s="57" t="s">
        <v>79</v>
      </c>
      <c r="G18" s="23" t="s">
        <v>80</v>
      </c>
      <c r="H18" s="22" t="s">
        <v>81</v>
      </c>
    </row>
    <row r="19" spans="1:8" s="13" customFormat="1" ht="44.25" customHeight="1" x14ac:dyDescent="0.15">
      <c r="A19" s="24" t="s">
        <v>82</v>
      </c>
      <c r="B19" s="24" t="s">
        <v>53</v>
      </c>
      <c r="C19" s="14" t="s">
        <v>86</v>
      </c>
      <c r="D19" s="25" t="s">
        <v>83</v>
      </c>
      <c r="E19" s="26">
        <v>45845</v>
      </c>
      <c r="F19" s="54">
        <f>5000*12885</f>
        <v>64425000</v>
      </c>
      <c r="G19" s="27" t="s">
        <v>84</v>
      </c>
      <c r="H19" s="27" t="s">
        <v>85</v>
      </c>
    </row>
    <row r="20" spans="1:8" s="13" customFormat="1" ht="54" x14ac:dyDescent="0.15">
      <c r="A20" s="28" t="s">
        <v>87</v>
      </c>
      <c r="B20" s="28" t="s">
        <v>88</v>
      </c>
      <c r="C20" s="29" t="s">
        <v>89</v>
      </c>
      <c r="D20" s="30" t="s">
        <v>90</v>
      </c>
      <c r="E20" s="31" t="s">
        <v>91</v>
      </c>
      <c r="F20" s="59">
        <v>192600</v>
      </c>
      <c r="G20" s="32" t="s">
        <v>146</v>
      </c>
      <c r="H20" s="32" t="s">
        <v>81</v>
      </c>
    </row>
    <row r="21" spans="1:8" s="13" customFormat="1" ht="54" x14ac:dyDescent="0.15">
      <c r="A21" s="33" t="s">
        <v>92</v>
      </c>
      <c r="B21" s="33" t="s">
        <v>93</v>
      </c>
      <c r="C21" s="15" t="s">
        <v>94</v>
      </c>
      <c r="D21" s="33">
        <v>41</v>
      </c>
      <c r="E21" s="34" t="s">
        <v>95</v>
      </c>
      <c r="F21" s="60">
        <v>81150</v>
      </c>
      <c r="G21" s="35" t="s">
        <v>146</v>
      </c>
      <c r="H21" s="36" t="s">
        <v>96</v>
      </c>
    </row>
    <row r="22" spans="1:8" s="13" customFormat="1" ht="30" customHeight="1" x14ac:dyDescent="0.15">
      <c r="A22" s="11" t="s">
        <v>97</v>
      </c>
      <c r="B22" s="11" t="s">
        <v>98</v>
      </c>
      <c r="C22" s="11" t="s">
        <v>89</v>
      </c>
      <c r="D22" s="23" t="s">
        <v>99</v>
      </c>
      <c r="E22" s="31" t="s">
        <v>100</v>
      </c>
      <c r="F22" s="61">
        <v>28780</v>
      </c>
      <c r="G22" s="23" t="s">
        <v>146</v>
      </c>
      <c r="H22" s="23" t="s">
        <v>101</v>
      </c>
    </row>
    <row r="23" spans="1:8" s="13" customFormat="1" ht="30" customHeight="1" x14ac:dyDescent="0.15">
      <c r="A23" s="28" t="s">
        <v>102</v>
      </c>
      <c r="B23" s="28" t="s">
        <v>103</v>
      </c>
      <c r="C23" s="11" t="s">
        <v>89</v>
      </c>
      <c r="D23" s="30" t="s">
        <v>104</v>
      </c>
      <c r="E23" s="37" t="s">
        <v>145</v>
      </c>
      <c r="F23" s="59">
        <v>72650</v>
      </c>
      <c r="G23" s="32" t="s">
        <v>105</v>
      </c>
      <c r="H23" s="32" t="s">
        <v>106</v>
      </c>
    </row>
    <row r="24" spans="1:8" s="13" customFormat="1" ht="30" customHeight="1" x14ac:dyDescent="0.15">
      <c r="A24" s="28" t="s">
        <v>102</v>
      </c>
      <c r="B24" s="28" t="s">
        <v>103</v>
      </c>
      <c r="C24" s="11" t="s">
        <v>89</v>
      </c>
      <c r="D24" s="30" t="s">
        <v>107</v>
      </c>
      <c r="E24" s="37" t="s">
        <v>145</v>
      </c>
      <c r="F24" s="59">
        <v>73050</v>
      </c>
      <c r="G24" s="32" t="s">
        <v>105</v>
      </c>
      <c r="H24" s="32" t="s">
        <v>106</v>
      </c>
    </row>
    <row r="25" spans="1:8" s="13" customFormat="1" ht="51.75" customHeight="1" x14ac:dyDescent="0.15">
      <c r="A25" s="28" t="s">
        <v>87</v>
      </c>
      <c r="B25" s="28" t="s">
        <v>108</v>
      </c>
      <c r="C25" s="11" t="s">
        <v>89</v>
      </c>
      <c r="D25" s="30" t="s">
        <v>109</v>
      </c>
      <c r="E25" s="31" t="s">
        <v>110</v>
      </c>
      <c r="F25" s="59">
        <v>196100</v>
      </c>
      <c r="G25" s="32" t="s">
        <v>146</v>
      </c>
      <c r="H25" s="32" t="s">
        <v>37</v>
      </c>
    </row>
    <row r="26" spans="1:8" s="13" customFormat="1" ht="61.5" customHeight="1" x14ac:dyDescent="0.15">
      <c r="A26" s="38" t="s">
        <v>111</v>
      </c>
      <c r="B26" s="39" t="s">
        <v>112</v>
      </c>
      <c r="C26" s="11" t="s">
        <v>89</v>
      </c>
      <c r="D26" s="16" t="s">
        <v>113</v>
      </c>
      <c r="E26" s="40" t="s">
        <v>114</v>
      </c>
      <c r="F26" s="53">
        <v>10110</v>
      </c>
      <c r="G26" s="16" t="s">
        <v>105</v>
      </c>
      <c r="H26" s="16" t="s">
        <v>28</v>
      </c>
    </row>
    <row r="27" spans="1:8" s="13" customFormat="1" ht="30" customHeight="1" x14ac:dyDescent="0.15">
      <c r="A27" s="41" t="s">
        <v>115</v>
      </c>
      <c r="B27" s="41" t="s">
        <v>116</v>
      </c>
      <c r="C27" s="41" t="s">
        <v>117</v>
      </c>
      <c r="D27" s="41">
        <v>84</v>
      </c>
      <c r="E27" s="42">
        <v>45961</v>
      </c>
      <c r="F27" s="62">
        <v>12600500</v>
      </c>
      <c r="G27" s="41" t="s">
        <v>146</v>
      </c>
      <c r="H27" s="43">
        <v>46539</v>
      </c>
    </row>
    <row r="28" spans="1:8" s="13" customFormat="1" ht="30" customHeight="1" x14ac:dyDescent="0.15">
      <c r="A28" s="44" t="s">
        <v>118</v>
      </c>
      <c r="B28" s="41" t="s">
        <v>119</v>
      </c>
      <c r="C28" s="41" t="s">
        <v>117</v>
      </c>
      <c r="D28" s="45">
        <v>245</v>
      </c>
      <c r="E28" s="46">
        <v>46008</v>
      </c>
      <c r="F28" s="63">
        <v>16769000</v>
      </c>
      <c r="G28" s="41" t="s">
        <v>146</v>
      </c>
      <c r="H28" s="47">
        <v>47088</v>
      </c>
    </row>
    <row r="29" spans="1:8" s="13" customFormat="1" ht="30" customHeight="1" x14ac:dyDescent="0.15">
      <c r="A29" s="48" t="s">
        <v>118</v>
      </c>
      <c r="B29" s="48" t="s">
        <v>119</v>
      </c>
      <c r="C29" s="48" t="s">
        <v>117</v>
      </c>
      <c r="D29" s="49" t="s">
        <v>120</v>
      </c>
      <c r="E29" s="50">
        <v>46008</v>
      </c>
      <c r="F29" s="64">
        <v>19264000</v>
      </c>
      <c r="G29" s="48" t="s">
        <v>146</v>
      </c>
      <c r="H29" s="51">
        <v>47119</v>
      </c>
    </row>
    <row r="30" spans="1:8" s="13" customFormat="1" ht="30" customHeight="1" x14ac:dyDescent="0.15">
      <c r="A30" s="28" t="s">
        <v>121</v>
      </c>
      <c r="B30" s="24" t="s">
        <v>122</v>
      </c>
      <c r="C30" s="24" t="s">
        <v>123</v>
      </c>
      <c r="D30" s="52" t="s">
        <v>124</v>
      </c>
      <c r="E30" s="65">
        <v>45611</v>
      </c>
      <c r="F30" s="66">
        <f>2000*15067</f>
        <v>30134000</v>
      </c>
      <c r="G30" s="52" t="s">
        <v>146</v>
      </c>
      <c r="H30" s="52" t="s">
        <v>125</v>
      </c>
    </row>
    <row r="31" spans="1:8" s="13" customFormat="1" ht="30" customHeight="1" x14ac:dyDescent="0.15">
      <c r="A31" s="28" t="s">
        <v>126</v>
      </c>
      <c r="B31" s="24" t="s">
        <v>127</v>
      </c>
      <c r="C31" s="24" t="s">
        <v>123</v>
      </c>
      <c r="D31" s="52" t="s">
        <v>128</v>
      </c>
      <c r="E31" s="65">
        <v>45898</v>
      </c>
      <c r="F31" s="66">
        <f>20*16469</f>
        <v>329380</v>
      </c>
      <c r="G31" s="52" t="s">
        <v>105</v>
      </c>
      <c r="H31" s="52" t="s">
        <v>129</v>
      </c>
    </row>
    <row r="32" spans="1:8" s="13" customFormat="1" ht="30" customHeight="1" x14ac:dyDescent="0.15">
      <c r="A32" s="15" t="s">
        <v>130</v>
      </c>
      <c r="B32" s="15" t="s">
        <v>131</v>
      </c>
      <c r="C32" s="24" t="s">
        <v>123</v>
      </c>
      <c r="D32" s="27" t="s">
        <v>132</v>
      </c>
      <c r="E32" s="67">
        <v>45825</v>
      </c>
      <c r="F32" s="54">
        <f>200*4818</f>
        <v>963600</v>
      </c>
      <c r="G32" s="52" t="s">
        <v>105</v>
      </c>
      <c r="H32" s="27" t="s">
        <v>133</v>
      </c>
    </row>
    <row r="33" spans="1:8" s="13" customFormat="1" ht="30" customHeight="1" x14ac:dyDescent="0.15">
      <c r="A33" s="24" t="s">
        <v>134</v>
      </c>
      <c r="B33" s="24" t="s">
        <v>135</v>
      </c>
      <c r="C33" s="24" t="s">
        <v>123</v>
      </c>
      <c r="D33" s="52" t="s">
        <v>136</v>
      </c>
      <c r="E33" s="67">
        <v>46014</v>
      </c>
      <c r="F33" s="54">
        <f>100*4157</f>
        <v>415700</v>
      </c>
      <c r="G33" s="52" t="s">
        <v>105</v>
      </c>
      <c r="H33" s="52" t="s">
        <v>137</v>
      </c>
    </row>
    <row r="34" spans="1:8" s="13" customFormat="1" ht="30" customHeight="1" x14ac:dyDescent="0.15">
      <c r="A34" s="15" t="s">
        <v>138</v>
      </c>
      <c r="B34" s="15" t="s">
        <v>139</v>
      </c>
      <c r="C34" s="24" t="s">
        <v>123</v>
      </c>
      <c r="D34" s="27" t="s">
        <v>140</v>
      </c>
      <c r="E34" s="67">
        <v>45919</v>
      </c>
      <c r="F34" s="54">
        <f>20*23056</f>
        <v>461120</v>
      </c>
      <c r="G34" s="27" t="s">
        <v>146</v>
      </c>
      <c r="H34" s="27" t="s">
        <v>141</v>
      </c>
    </row>
    <row r="35" spans="1:8" s="13" customFormat="1" ht="48" customHeight="1" x14ac:dyDescent="0.15">
      <c r="A35" s="24" t="s">
        <v>142</v>
      </c>
      <c r="B35" s="24" t="s">
        <v>143</v>
      </c>
      <c r="C35" s="24" t="s">
        <v>123</v>
      </c>
      <c r="D35" s="52" t="s">
        <v>144</v>
      </c>
      <c r="E35" s="65">
        <v>46017</v>
      </c>
      <c r="F35" s="66">
        <f>250*7630</f>
        <v>1907500</v>
      </c>
      <c r="G35" s="52" t="s">
        <v>105</v>
      </c>
      <c r="H35" s="68" t="s">
        <v>141</v>
      </c>
    </row>
  </sheetData>
  <autoFilter ref="A4:H26" xr:uid="{00000000-0009-0000-0000-000000000000}"/>
  <phoneticPr fontId="1"/>
  <dataValidations count="1">
    <dataValidation imeMode="halfAlpha" allowBlank="1" showInputMessage="1" showErrorMessage="1" sqref="E5:E28 E30:E35" xr:uid="{00000000-0002-0000-0000-000000000000}"/>
  </dataValidations>
  <pageMargins left="0.70866141732283472" right="0.70866141732283472" top="0.74803149606299213" bottom="0.74803149606299213" header="0.31496062992125984" footer="0.31496062992125984"/>
  <pageSetup paperSize="9" scale="48" fitToHeight="0"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5eaa6846-6903-46ba-8fbc-20920eb450dd" xsi:nil="true"/>
    <TaxCatchAll xmlns="675252fc-6df6-4bd1-a26a-1bf5d07293e6" xsi:nil="true"/>
    <lcf76f155ced4ddcb4097134ff3c332f xmlns="5eaa6846-6903-46ba-8fbc-20920eb450d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7C069D79DCD92439D7A3FA4E24E91D7" ma:contentTypeVersion="15" ma:contentTypeDescription="新しいドキュメントを作成します。" ma:contentTypeScope="" ma:versionID="04e85d450c7689a989e21e733da5040e">
  <xsd:schema xmlns:xsd="http://www.w3.org/2001/XMLSchema" xmlns:xs="http://www.w3.org/2001/XMLSchema" xmlns:p="http://schemas.microsoft.com/office/2006/metadata/properties" xmlns:ns2="5eaa6846-6903-46ba-8fbc-20920eb450dd" xmlns:ns3="675252fc-6df6-4bd1-a26a-1bf5d07293e6" targetNamespace="http://schemas.microsoft.com/office/2006/metadata/properties" ma:root="true" ma:fieldsID="fde9011ad332e0f44f1e386611b29b9e" ns2:_="" ns3:_="">
    <xsd:import namespace="5eaa6846-6903-46ba-8fbc-20920eb450dd"/>
    <xsd:import namespace="675252fc-6df6-4bd1-a26a-1bf5d07293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aa6846-6903-46ba-8fbc-20920eb45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5c8326a7-a38d-4044-b4f3-a4c3825f545f}"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FBD93-6AEF-4403-ABEF-EE38601D80CF}">
  <ds:schemaRefs>
    <ds:schemaRef ds:uri="http://schemas.microsoft.com/sharepoint/v3/contenttype/forms"/>
  </ds:schemaRefs>
</ds:datastoreItem>
</file>

<file path=customXml/itemProps2.xml><?xml version="1.0" encoding="utf-8"?>
<ds:datastoreItem xmlns:ds="http://schemas.openxmlformats.org/officeDocument/2006/customXml" ds:itemID="{16231FE0-FEBD-48DF-8C08-9D797405E5DC}">
  <ds:schemaRefs>
    <ds:schemaRef ds:uri="http://schemas.microsoft.com/office/2006/metadata/properties"/>
    <ds:schemaRef ds:uri="http://schemas.microsoft.com/office/infopath/2007/PartnerControls"/>
    <ds:schemaRef ds:uri="5eaa6846-6903-46ba-8fbc-20920eb450dd"/>
    <ds:schemaRef ds:uri="675252fc-6df6-4bd1-a26a-1bf5d07293e6"/>
  </ds:schemaRefs>
</ds:datastoreItem>
</file>

<file path=customXml/itemProps3.xml><?xml version="1.0" encoding="utf-8"?>
<ds:datastoreItem xmlns:ds="http://schemas.openxmlformats.org/officeDocument/2006/customXml" ds:itemID="{E206C80F-4A0B-4D6B-9F93-70F2FDA49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aa6846-6903-46ba-8fbc-20920eb450dd"/>
    <ds:schemaRef ds:uri="675252fc-6df6-4bd1-a26a-1bf5d0729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R801報告</vt:lpstr>
      <vt:lpstr>'R801報告'!Print_Area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2020-12-04T02:54:36Z</dcterms:created>
  <dcterms:modified xsi:type="dcterms:W3CDTF">2026-04-14T06:15:03Z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0x01010047C069D79DCD92439D7A3FA4E24E91D7</vt:lpwstr>
  </property>
  <property fmtid="{D5CDD505-2E9C-101B-9397-08002B2CF9AE}" pid="3" name="Order">
    <vt:r8>2079300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