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5FE146B-F1B7-4328-8B52-677788CCABED}" xr6:coauthVersionLast="47" xr6:coauthVersionMax="47" xr10:uidLastSave="{00000000-0000-0000-0000-000000000000}"/>
  <bookViews>
    <workbookView xWindow="-120" yWindow="-16320" windowWidth="29040" windowHeight="15720" tabRatio="507" xr2:uid="{00000000-000D-0000-FFFF-FFFF00000000}"/>
  </bookViews>
  <sheets>
    <sheet name="R804報告" sheetId="3" r:id="rId1"/>
  </sheets>
  <definedNames>
    <definedName name="_xlnm._FilterDatabase" localSheetId="0" hidden="1">'R804報告'!$A$4:$H$26</definedName>
    <definedName name="_xlnm.Print_Area" localSheetId="0">'R804報告'!$A$1:$H$37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3" l="1"/>
  <c r="F36" i="3"/>
  <c r="F35" i="3"/>
  <c r="F34" i="3"/>
  <c r="F33" i="3"/>
</calcChain>
</file>

<file path=xl/sharedStrings.xml><?xml version="1.0" encoding="utf-8"?>
<sst xmlns="http://schemas.openxmlformats.org/spreadsheetml/2006/main" count="208" uniqueCount="142">
  <si>
    <t>品　名</t>
    <rPh sb="0" eb="1">
      <t>シナ</t>
    </rPh>
    <rPh sb="2" eb="3">
      <t>メイ</t>
    </rPh>
    <phoneticPr fontId="1"/>
  </si>
  <si>
    <t>一般的名称</t>
    <rPh sb="0" eb="3">
      <t>イッパンテキ</t>
    </rPh>
    <rPh sb="3" eb="5">
      <t>メイショウ</t>
    </rPh>
    <phoneticPr fontId="1"/>
  </si>
  <si>
    <t>製造販売業者</t>
    <rPh sb="0" eb="2">
      <t>セイゾウ</t>
    </rPh>
    <rPh sb="2" eb="4">
      <t>ハンバイ</t>
    </rPh>
    <rPh sb="4" eb="6">
      <t>ギョウシャ</t>
    </rPh>
    <phoneticPr fontId="1"/>
  </si>
  <si>
    <t>製造番号</t>
    <rPh sb="0" eb="2">
      <t>セイゾウ</t>
    </rPh>
    <rPh sb="2" eb="4">
      <t>バンゴウ</t>
    </rPh>
    <phoneticPr fontId="1"/>
  </si>
  <si>
    <t>製造（輸入）年月日</t>
    <rPh sb="0" eb="2">
      <t>セイゾウ</t>
    </rPh>
    <rPh sb="3" eb="5">
      <t>ユニュウ</t>
    </rPh>
    <rPh sb="6" eb="9">
      <t>ネンガッピ</t>
    </rPh>
    <phoneticPr fontId="1"/>
  </si>
  <si>
    <t>　製造（輸入）量</t>
    <rPh sb="1" eb="3">
      <t>セイゾウ</t>
    </rPh>
    <rPh sb="4" eb="6">
      <t>ユニュウ</t>
    </rPh>
    <rPh sb="7" eb="8">
      <t>リョウ</t>
    </rPh>
    <phoneticPr fontId="1"/>
  </si>
  <si>
    <t>使用期限</t>
    <rPh sb="0" eb="2">
      <t>シヨウ</t>
    </rPh>
    <rPh sb="2" eb="4">
      <t>キゲン</t>
    </rPh>
    <phoneticPr fontId="1"/>
  </si>
  <si>
    <t>検定対象外シードロット製剤製造販売数量（令和８年４月報告分）</t>
    <rPh sb="20" eb="22">
      <t>レイワ</t>
    </rPh>
    <rPh sb="23" eb="24">
      <t>ネン</t>
    </rPh>
    <rPh sb="25" eb="26">
      <t>ガツ</t>
    </rPh>
    <rPh sb="26" eb="28">
      <t>ホウコク</t>
    </rPh>
    <rPh sb="28" eb="29">
      <t>ブン</t>
    </rPh>
    <phoneticPr fontId="1"/>
  </si>
  <si>
    <t>松研Mバック　IPレンサ</t>
    <rPh sb="0" eb="2">
      <t>マツケン</t>
    </rPh>
    <phoneticPr fontId="15"/>
  </si>
  <si>
    <t>ひらめストレプトコッカス・パラウべリス（Ⅰ型・Ⅱ型）感染症・β溶血性レンサ球菌症混合不活化ワクチン（シード）</t>
    <rPh sb="21" eb="22">
      <t>カタ</t>
    </rPh>
    <rPh sb="24" eb="25">
      <t>カタ</t>
    </rPh>
    <rPh sb="26" eb="29">
      <t>カンセンショウ</t>
    </rPh>
    <rPh sb="31" eb="33">
      <t>ヨウケツ</t>
    </rPh>
    <rPh sb="33" eb="34">
      <t>セイ</t>
    </rPh>
    <rPh sb="37" eb="39">
      <t>キュウキン</t>
    </rPh>
    <rPh sb="39" eb="40">
      <t>ショウ</t>
    </rPh>
    <rPh sb="40" eb="42">
      <t>コンゴウ</t>
    </rPh>
    <rPh sb="42" eb="43">
      <t>フ</t>
    </rPh>
    <rPh sb="43" eb="44">
      <t>カツ</t>
    </rPh>
    <rPh sb="44" eb="45">
      <t>カ</t>
    </rPh>
    <phoneticPr fontId="15"/>
  </si>
  <si>
    <t>20</t>
    <phoneticPr fontId="15"/>
  </si>
  <si>
    <t>ｍL</t>
    <phoneticPr fontId="15"/>
  </si>
  <si>
    <t>松研薬品工業株式会社</t>
    <rPh sb="0" eb="2">
      <t>マツケン</t>
    </rPh>
    <rPh sb="2" eb="4">
      <t>ヤクヒン</t>
    </rPh>
    <rPh sb="4" eb="10">
      <t>コウギョウカブシキガイシャ</t>
    </rPh>
    <phoneticPr fontId="1"/>
  </si>
  <si>
    <t>ゾエティス・ジャパン株式会社</t>
    <phoneticPr fontId="1"/>
  </si>
  <si>
    <t>バンガ－ド プラス 5</t>
  </si>
  <si>
    <t>ジステンパー・犬アデノウイルス（２型）感染症・犬パラインフルエンザ・犬パルボウイルス感染症混合生ワクチン（シード）</t>
    <phoneticPr fontId="15"/>
  </si>
  <si>
    <t>バンガードL4</t>
  </si>
  <si>
    <t>879733</t>
    <phoneticPr fontId="15"/>
  </si>
  <si>
    <t>令和8年2月3日
(令和8年3月4日）</t>
    <rPh sb="0" eb="2">
      <t>レイワ</t>
    </rPh>
    <rPh sb="3" eb="4">
      <t>ネン</t>
    </rPh>
    <rPh sb="5" eb="6">
      <t>ガツ</t>
    </rPh>
    <rPh sb="9" eb="11">
      <t>レイワ</t>
    </rPh>
    <phoneticPr fontId="15"/>
  </si>
  <si>
    <t>ドース</t>
  </si>
  <si>
    <t>令和11年1月</t>
    <rPh sb="0" eb="2">
      <t>レイワ</t>
    </rPh>
    <rPh sb="4" eb="5">
      <t>ネンガツ</t>
    </rPh>
    <phoneticPr fontId="15"/>
  </si>
  <si>
    <t>876094</t>
    <phoneticPr fontId="15"/>
  </si>
  <si>
    <t>令和7年12月16日
(令和8年2月27日）</t>
    <rPh sb="0" eb="2">
      <t>レイワ</t>
    </rPh>
    <rPh sb="3" eb="4">
      <t>ネン</t>
    </rPh>
    <rPh sb="6" eb="7">
      <t>ガツ</t>
    </rPh>
    <rPh sb="9" eb="10">
      <t>ニチ</t>
    </rPh>
    <rPh sb="11" eb="13">
      <t>レイワ</t>
    </rPh>
    <phoneticPr fontId="15"/>
  </si>
  <si>
    <t>mL</t>
  </si>
  <si>
    <t>令和10年3月</t>
    <phoneticPr fontId="15"/>
  </si>
  <si>
    <t>インゲルバック フレックスコンボ ミックス</t>
    <phoneticPr fontId="15"/>
  </si>
  <si>
    <t>豚サーコウイルス（２型・組換え型）感染症・マイコプラズマ・ハイオニューモニエ感染症混合（カルボキシビニルポリマーアジュバント加）不活化ワクチン（シード）</t>
    <phoneticPr fontId="15"/>
  </si>
  <si>
    <t>ピュアバックスRCP 0.5</t>
    <phoneticPr fontId="15"/>
  </si>
  <si>
    <t>猫ウイルス性鼻気管炎・猫カリシウイルス感染症２価・猫汎白血球減少症混合ワクチン（シード）</t>
    <phoneticPr fontId="15"/>
  </si>
  <si>
    <t>エンテリゾール イリアイティスTF</t>
    <phoneticPr fontId="15"/>
  </si>
  <si>
    <t>豚増殖性腸炎生ワクチン（シード）</t>
    <phoneticPr fontId="15"/>
  </si>
  <si>
    <t>インゲルバックＰＲＲＳ生ワクチン</t>
  </si>
  <si>
    <t>豚繁殖・呼吸障害症候群生ワクチン（シード）</t>
  </si>
  <si>
    <t>H52695</t>
    <phoneticPr fontId="15"/>
  </si>
  <si>
    <t>令和7年5月16日
(令和8年1月18日)</t>
    <phoneticPr fontId="15"/>
  </si>
  <si>
    <t xml:space="preserve">248850
(249600)
</t>
    <phoneticPr fontId="15"/>
  </si>
  <si>
    <t>令和9年5月</t>
    <rPh sb="0" eb="2">
      <t>レイワ</t>
    </rPh>
    <rPh sb="5" eb="6">
      <t>ガツ</t>
    </rPh>
    <phoneticPr fontId="15"/>
  </si>
  <si>
    <t>H64143</t>
    <phoneticPr fontId="15"/>
  </si>
  <si>
    <t>令和6年5月8日
(令和8年1月27日)</t>
    <phoneticPr fontId="15"/>
  </si>
  <si>
    <t>144,150
(147,450)</t>
    <phoneticPr fontId="15"/>
  </si>
  <si>
    <t>ドーズ</t>
    <phoneticPr fontId="15"/>
  </si>
  <si>
    <t>H49353</t>
    <phoneticPr fontId="15"/>
  </si>
  <si>
    <t>令和7年7月23日
(令和8年3月3日)</t>
    <phoneticPr fontId="15"/>
  </si>
  <si>
    <t>41,900
(42,200)</t>
    <phoneticPr fontId="15"/>
  </si>
  <si>
    <t>令和9年10月</t>
    <rPh sb="0" eb="2">
      <t>レイワ</t>
    </rPh>
    <rPh sb="6" eb="7">
      <t>ガツ</t>
    </rPh>
    <phoneticPr fontId="15"/>
  </si>
  <si>
    <t>H41897</t>
    <phoneticPr fontId="15"/>
  </si>
  <si>
    <t>令和7年4月9日
(令和8年2月5日)</t>
    <phoneticPr fontId="15"/>
  </si>
  <si>
    <t>698,300
(699,100)</t>
    <phoneticPr fontId="15"/>
  </si>
  <si>
    <t>令和9年7月</t>
    <rPh sb="0" eb="2">
      <t>レイワ</t>
    </rPh>
    <rPh sb="3" eb="4">
      <t>ネン</t>
    </rPh>
    <rPh sb="5" eb="6">
      <t>ガツ</t>
    </rPh>
    <phoneticPr fontId="15"/>
  </si>
  <si>
    <t>H46811</t>
    <phoneticPr fontId="15"/>
  </si>
  <si>
    <t>令和7年6月13日
(令和8年2月18日)</t>
    <rPh sb="0" eb="2">
      <t>レイワ</t>
    </rPh>
    <rPh sb="3" eb="4">
      <t>ネン</t>
    </rPh>
    <rPh sb="5" eb="6">
      <t>ガツ</t>
    </rPh>
    <rPh sb="8" eb="9">
      <t>ニチ</t>
    </rPh>
    <phoneticPr fontId="15"/>
  </si>
  <si>
    <t>314,450
(315,200)</t>
    <phoneticPr fontId="15"/>
  </si>
  <si>
    <t>令和9年9月</t>
    <rPh sb="0" eb="2">
      <t>レイワ</t>
    </rPh>
    <rPh sb="3" eb="4">
      <t>ネン</t>
    </rPh>
    <rPh sb="5" eb="6">
      <t>ガツ</t>
    </rPh>
    <phoneticPr fontId="15"/>
  </si>
  <si>
    <t>H49245</t>
    <phoneticPr fontId="15"/>
  </si>
  <si>
    <t>令和7年9月3日
(令和8年3月9日)</t>
    <phoneticPr fontId="15"/>
  </si>
  <si>
    <t>371,900
(372,900)</t>
    <phoneticPr fontId="15"/>
  </si>
  <si>
    <t>令和9年12月</t>
    <rPh sb="0" eb="2">
      <t>レイワ</t>
    </rPh>
    <rPh sb="3" eb="4">
      <t>ネン</t>
    </rPh>
    <rPh sb="6" eb="7">
      <t>ガツ</t>
    </rPh>
    <phoneticPr fontId="15"/>
  </si>
  <si>
    <t>H66319</t>
    <phoneticPr fontId="15"/>
  </si>
  <si>
    <t>令和7年7月14日
(令和8年3月16日)</t>
    <rPh sb="0" eb="2">
      <t>レイワ</t>
    </rPh>
    <rPh sb="3" eb="4">
      <t>ネン</t>
    </rPh>
    <rPh sb="5" eb="6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15"/>
  </si>
  <si>
    <t>618,850
(619,700)</t>
    <phoneticPr fontId="15"/>
  </si>
  <si>
    <t>令和8年10月</t>
    <rPh sb="0" eb="2">
      <t>レイワ</t>
    </rPh>
    <rPh sb="3" eb="4">
      <t>ネン</t>
    </rPh>
    <rPh sb="6" eb="7">
      <t>ガツ</t>
    </rPh>
    <phoneticPr fontId="15"/>
  </si>
  <si>
    <t>株式会社科学飼料研究所</t>
  </si>
  <si>
    <t>マイコバスターＡＲプラス</t>
    <phoneticPr fontId="15"/>
  </si>
  <si>
    <t>豚ボルデテラ感染症・豚パスツレラ症（粗精製トキソイド）・マイコプラズマ・ハイオニューモニエ感染症混合（アジュバント加）不活化ワクチン（シード）</t>
  </si>
  <si>
    <t>オイルバスターＭＧ・ＫＯ</t>
  </si>
  <si>
    <t>マイコプラズマ・ガリセプチカム感染症（油性アジュバント加）不活化ワクチン（シード）</t>
    <rPh sb="15" eb="18">
      <t>カンセンショウ</t>
    </rPh>
    <rPh sb="19" eb="21">
      <t>ユセイ</t>
    </rPh>
    <rPh sb="27" eb="28">
      <t>カ</t>
    </rPh>
    <rPh sb="29" eb="32">
      <t>フカツカ</t>
    </rPh>
    <phoneticPr fontId="15"/>
  </si>
  <si>
    <t xml:space="preserve"> MBP5055</t>
    <phoneticPr fontId="15"/>
  </si>
  <si>
    <t>令和7年10月9日</t>
    <rPh sb="0" eb="2">
      <t>レイワ</t>
    </rPh>
    <rPh sb="3" eb="4">
      <t>ネン</t>
    </rPh>
    <rPh sb="6" eb="7">
      <t>ガツ</t>
    </rPh>
    <rPh sb="8" eb="9">
      <t>ニチ</t>
    </rPh>
    <phoneticPr fontId="15"/>
  </si>
  <si>
    <t>4</t>
    <phoneticPr fontId="15"/>
  </si>
  <si>
    <t>令和8年1月16日</t>
    <rPh sb="0" eb="2">
      <t>レイワ</t>
    </rPh>
    <rPh sb="3" eb="4">
      <t>ネン</t>
    </rPh>
    <rPh sb="5" eb="6">
      <t>ガツ</t>
    </rPh>
    <rPh sb="8" eb="9">
      <t>ニチ</t>
    </rPh>
    <phoneticPr fontId="15"/>
  </si>
  <si>
    <t>ｍL</t>
  </si>
  <si>
    <t>株式会社微生物化学研究所</t>
    <phoneticPr fontId="1"/>
  </si>
  <si>
    <t>牛クロストリジウム感染症5種混合（アジュバント加）トキソイド（シード）</t>
  </si>
  <si>
    <t>“京都微研„ ピッグウィン-EA</t>
  </si>
  <si>
    <t>豚アクチノバシラス･プルロニューモニエ （1・2・5型）感染症・豚丹毒混合（油性アジュバンド加）不活化ワクチン（シード）</t>
  </si>
  <si>
    <t>令和9年6月</t>
    <phoneticPr fontId="15"/>
  </si>
  <si>
    <t>令和10年9月</t>
    <phoneticPr fontId="15"/>
  </si>
  <si>
    <t>令和10年11月</t>
    <phoneticPr fontId="15"/>
  </si>
  <si>
    <t>MSDアニマルヘルス株式会社</t>
    <phoneticPr fontId="1"/>
  </si>
  <si>
    <t>ノビリス　ＩＢ　Mａ５　ＳＰＨ　１０００</t>
    <phoneticPr fontId="15"/>
  </si>
  <si>
    <t>鶏伝染性気管支炎生ワクチン（シード）</t>
    <phoneticPr fontId="15"/>
  </si>
  <si>
    <t>SA536AA27</t>
    <phoneticPr fontId="15"/>
  </si>
  <si>
    <t>令和7年10月24日
（令和7年11月26日）</t>
    <phoneticPr fontId="15"/>
  </si>
  <si>
    <t>ドース</t>
    <phoneticPr fontId="15"/>
  </si>
  <si>
    <t>令和9年10月</t>
    <phoneticPr fontId="15"/>
  </si>
  <si>
    <t>IBD生ワクチン（バーシン2）</t>
  </si>
  <si>
    <t>鶏伝染性ファブリキウス嚢病生ワクチン（ひな用）（シード）</t>
  </si>
  <si>
    <t>レスピシュアワン</t>
  </si>
  <si>
    <t>マイコプラズマ・ハイオニューモニエ感染症（油性アジュバント加）不活化ワクチン（シード）</t>
  </si>
  <si>
    <t>バンガ－ド プラス 5/CV-L</t>
  </si>
  <si>
    <t>ジステンパー・犬アデノウイルス（２型）感染症・犬パラインフルエンザ・犬パルボウイルス感染症・犬コロナウイルス感染症・犬レプトスピラ病（カニコーラ・イクテロヘモラジー）混合(アジュバント加)ワクチン（シード）</t>
  </si>
  <si>
    <t>832905</t>
    <phoneticPr fontId="15"/>
  </si>
  <si>
    <t>令和7年10月11日
(令和8年1月27日）</t>
    <phoneticPr fontId="15"/>
  </si>
  <si>
    <t>令和9年12月</t>
    <phoneticPr fontId="15"/>
  </si>
  <si>
    <t>880492</t>
    <phoneticPr fontId="15"/>
  </si>
  <si>
    <t>令和8年2月10日
(令和8年3月24日）</t>
    <phoneticPr fontId="15"/>
  </si>
  <si>
    <t>令和10年5月</t>
    <phoneticPr fontId="15"/>
  </si>
  <si>
    <t>880493</t>
  </si>
  <si>
    <t>令和8年2月4日
(令和8年3月24日）</t>
    <phoneticPr fontId="15"/>
  </si>
  <si>
    <t>879734</t>
    <phoneticPr fontId="15"/>
  </si>
  <si>
    <t>令和7年12月9日
(令和8年3月31日）</t>
    <phoneticPr fontId="15"/>
  </si>
  <si>
    <t>令和9年8月</t>
    <phoneticPr fontId="15"/>
  </si>
  <si>
    <t xml:space="preserve">ワクチノーバ株式会社   </t>
  </si>
  <si>
    <t>２価ＭＤ生ワクチン（Ｈ＋Ｓ）</t>
  </si>
  <si>
    <t>マレック病（マレック病ウイルス２型・七面鳥ヘルペスウイルス）凍結生ワクチン（シード）</t>
  </si>
  <si>
    <t>J2S0042</t>
  </si>
  <si>
    <t>J2S0043</t>
  </si>
  <si>
    <t>バックスオン－ガンボロ２</t>
  </si>
  <si>
    <t>バックスオン・ポックス（ひな用）</t>
  </si>
  <si>
    <t>鶏痘生ワクチン（シード）</t>
  </si>
  <si>
    <t>イノボ鶏痘／２価ＭＤ生ワクチン（Ｈ＋Ｓ）</t>
  </si>
  <si>
    <t>マレック病（マレック病ウイルス2型・七面鳥ヘルペスウイルス）・鶏痘混合生ワクチン（シード）</t>
  </si>
  <si>
    <t>Z2G0011</t>
  </si>
  <si>
    <t>JC0016</t>
  </si>
  <si>
    <t>4X0014</t>
  </si>
  <si>
    <t>共立製薬株式会社</t>
    <phoneticPr fontId="1"/>
  </si>
  <si>
    <t>エルティバックス</t>
    <phoneticPr fontId="15"/>
  </si>
  <si>
    <t>鶏伝染性喉頭気管炎生ワクチン(シード)</t>
    <phoneticPr fontId="15"/>
  </si>
  <si>
    <t>フェリバック　L-3</t>
    <phoneticPr fontId="15"/>
  </si>
  <si>
    <t>猫ウイルス性鼻気管炎・猫カリシウイルス感染症・猫汎白血球減少症混合生ワクチン（シード）</t>
    <phoneticPr fontId="15"/>
  </si>
  <si>
    <t>ポールバックＭＤ　cvi</t>
    <phoneticPr fontId="15"/>
  </si>
  <si>
    <t>マレック病(マレック病ウイルス1型)凍結生ワクチン(シード)</t>
    <phoneticPr fontId="15"/>
  </si>
  <si>
    <t>B-296</t>
    <phoneticPr fontId="15"/>
  </si>
  <si>
    <t>日生研株式会社</t>
    <phoneticPr fontId="1"/>
  </si>
  <si>
    <t>日生研ＥＤＳ不活化オイル
ワクチン</t>
    <phoneticPr fontId="15"/>
  </si>
  <si>
    <t>産卵低下症候群－１９７６（油性アジュバント加）不活化ワクチン（シード）</t>
  </si>
  <si>
    <t>日生研ＩＬＴ生ワクチン</t>
  </si>
  <si>
    <t>鶏伝染性喉頭気管炎生ワクチン（シード）</t>
  </si>
  <si>
    <t>日生研Ｃ－７８・ＩＢ生ワクチン</t>
    <phoneticPr fontId="15"/>
  </si>
  <si>
    <t>鶏伝染性気管支炎生ワクチン（シード）</t>
  </si>
  <si>
    <t>日生研ACM不活化ワクチン</t>
  </si>
  <si>
    <t>鶏伝染性コリーザ（A・C型）・マイコプラズマ・ガリセプチカム感染症混合（アジュバント･油性アジュバント加）不活化ワクチン（シード）</t>
  </si>
  <si>
    <t>日生研ＰＥＤ生ワクチン</t>
    <phoneticPr fontId="15"/>
  </si>
  <si>
    <t>豚流行性下痢生ワクチン（シード）</t>
    <rPh sb="0" eb="1">
      <t>ブタ</t>
    </rPh>
    <phoneticPr fontId="15"/>
  </si>
  <si>
    <t>23</t>
    <phoneticPr fontId="15"/>
  </si>
  <si>
    <t>87</t>
    <phoneticPr fontId="15"/>
  </si>
  <si>
    <t>A138</t>
    <phoneticPr fontId="15"/>
  </si>
  <si>
    <t>69</t>
    <phoneticPr fontId="15"/>
  </si>
  <si>
    <t>56</t>
    <phoneticPr fontId="15"/>
  </si>
  <si>
    <t>ベーリンガーインゲルハイムアニマルヘルスジャパン株式会社</t>
    <phoneticPr fontId="1"/>
  </si>
  <si>
    <t>“京都微研„ キャトルウィン-Cl5</t>
    <phoneticPr fontId="1"/>
  </si>
  <si>
    <t>犬レプトスピラ病（カニコーラ・イクテロヘモラジー・グリッポチフォーサ・ポモナ）不活化ワクチン（アジュバント加溶解用液）（シード）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</si>
</sst>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[&lt;=43585]ggge&quot;年&quot;m&quot;月&quot;;[&gt;=43831]ggge&quot;年&quot;m&quot;月&quot;;ggg&quot;元年&quot;m&quot;月&quot;"/>
    <numFmt numFmtId="178" formatCode="[DBNum3][$-411]0"/>
    <numFmt numFmtId="179" formatCode="[&lt;=43585]ggge&quot;年&quot;m&quot;月&quot;d&quot;日&quot;;[&gt;=43831]ggge&quot;年&quot;m&quot;月&quot;d&quot;日&quot;;ggg&quot;元年&quot;m&quot;月&quot;d&quot;日&quot;"/>
    <numFmt numFmtId="180" formatCode="#,##0_ "/>
    <numFmt numFmtId="181" formatCode="[$]ggge&quot;年&quot;m&quot;月&quot;d&quot;日&quot;;@" x16r2:formatCode16="[$-ja-JP-x-gannen]ggge&quot;年&quot;m&quot;月&quot;d&quot;日&quot;;@"/>
    <numFmt numFmtId="182" formatCode="[$]ggge&quot;年&quot;m&quot;月&quot;d&quot;日&quot;;@" x16r2:formatCode16="[$-ja-JP-x-gannen,80]ggge&quot;年&quot;m&quot;月&quot;d&quot;日&quot;;@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rgb="FF00000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98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76" fontId="10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6" fillId="0" borderId="1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3" fontId="16" fillId="0" borderId="1" xfId="1" applyNumberFormat="1" applyFont="1" applyBorder="1" applyAlignment="1">
      <alignment horizontal="right" vertical="center" wrapText="1"/>
    </xf>
    <xf numFmtId="3" fontId="16" fillId="0" borderId="4" xfId="1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178" fontId="16" fillId="0" borderId="1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14" fontId="14" fillId="0" borderId="6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left" vertical="center" wrapText="1"/>
    </xf>
    <xf numFmtId="178" fontId="17" fillId="0" borderId="6" xfId="0" applyNumberFormat="1" applyFont="1" applyBorder="1" applyAlignment="1">
      <alignment horizontal="lef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3" fontId="16" fillId="0" borderId="5" xfId="1" applyNumberFormat="1" applyFont="1" applyBorder="1" applyAlignment="1">
      <alignment horizontal="righ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180" fontId="14" fillId="2" borderId="4" xfId="0" applyNumberFormat="1" applyFont="1" applyFill="1" applyBorder="1" applyAlignment="1">
      <alignment horizontal="right" vertical="center" wrapText="1"/>
    </xf>
    <xf numFmtId="180" fontId="17" fillId="2" borderId="4" xfId="1" applyNumberFormat="1" applyFont="1" applyFill="1" applyBorder="1" applyAlignment="1">
      <alignment horizontal="right" vertical="center" wrapText="1"/>
    </xf>
    <xf numFmtId="180" fontId="17" fillId="2" borderId="4" xfId="0" applyNumberFormat="1" applyFont="1" applyFill="1" applyBorder="1" applyAlignment="1">
      <alignment horizontal="right" vertical="center" wrapText="1"/>
    </xf>
    <xf numFmtId="0" fontId="14" fillId="0" borderId="4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left" vertical="center" wrapText="1"/>
    </xf>
    <xf numFmtId="49" fontId="14" fillId="0" borderId="4" xfId="1" applyNumberFormat="1" applyFont="1" applyBorder="1" applyAlignment="1">
      <alignment horizontal="center" vertical="center" wrapText="1"/>
    </xf>
    <xf numFmtId="179" fontId="14" fillId="0" borderId="11" xfId="1" applyNumberFormat="1" applyFont="1" applyBorder="1" applyAlignment="1">
      <alignment horizontal="center" vertical="center" wrapText="1"/>
    </xf>
    <xf numFmtId="3" fontId="14" fillId="0" borderId="4" xfId="1" applyNumberFormat="1" applyFont="1" applyBorder="1" applyAlignment="1">
      <alignment horizontal="right" vertical="center" wrapText="1"/>
    </xf>
    <xf numFmtId="179" fontId="14" fillId="0" borderId="4" xfId="1" applyNumberFormat="1" applyFont="1" applyBorder="1" applyAlignment="1">
      <alignment horizontal="center" vertical="center" wrapText="1"/>
    </xf>
    <xf numFmtId="49" fontId="17" fillId="0" borderId="4" xfId="1" applyNumberFormat="1" applyFont="1" applyBorder="1" applyAlignment="1">
      <alignment horizontal="center" vertical="center" wrapText="1"/>
    </xf>
    <xf numFmtId="179" fontId="17" fillId="0" borderId="4" xfId="1" applyNumberFormat="1" applyFont="1" applyBorder="1" applyAlignment="1">
      <alignment horizontal="center" vertical="center" wrapText="1"/>
    </xf>
    <xf numFmtId="3" fontId="17" fillId="0" borderId="4" xfId="1" applyNumberFormat="1" applyFont="1" applyBorder="1" applyAlignment="1">
      <alignment horizontal="right" vertical="center" wrapText="1"/>
    </xf>
    <xf numFmtId="58" fontId="14" fillId="0" borderId="4" xfId="0" applyNumberFormat="1" applyFont="1" applyBorder="1" applyAlignment="1">
      <alignment horizontal="center" vertical="center" wrapText="1"/>
    </xf>
    <xf numFmtId="58" fontId="17" fillId="0" borderId="6" xfId="0" applyNumberFormat="1" applyFont="1" applyBorder="1" applyAlignment="1">
      <alignment horizontal="center" vertical="center" wrapText="1"/>
    </xf>
    <xf numFmtId="58" fontId="16" fillId="0" borderId="1" xfId="1" applyNumberFormat="1" applyFont="1" applyBorder="1" applyAlignment="1">
      <alignment horizontal="center" vertical="center" wrapText="1"/>
    </xf>
    <xf numFmtId="58" fontId="16" fillId="0" borderId="4" xfId="1" applyNumberFormat="1" applyFont="1" applyBorder="1" applyAlignment="1">
      <alignment horizontal="center" vertical="center" wrapText="1"/>
    </xf>
    <xf numFmtId="58" fontId="16" fillId="0" borderId="4" xfId="0" applyNumberFormat="1" applyFont="1" applyBorder="1" applyAlignment="1">
      <alignment horizontal="center" vertical="center" wrapText="1"/>
    </xf>
    <xf numFmtId="58" fontId="16" fillId="0" borderId="1" xfId="0" applyNumberFormat="1" applyFont="1" applyBorder="1" applyAlignment="1">
      <alignment horizontal="center" vertical="center" wrapText="1"/>
    </xf>
    <xf numFmtId="179" fontId="16" fillId="0" borderId="4" xfId="0" applyNumberFormat="1" applyFont="1" applyBorder="1" applyAlignment="1">
      <alignment horizontal="center" vertical="center" wrapText="1"/>
    </xf>
    <xf numFmtId="179" fontId="14" fillId="2" borderId="4" xfId="0" applyNumberFormat="1" applyFont="1" applyFill="1" applyBorder="1" applyAlignment="1">
      <alignment horizontal="center" vertical="center" wrapText="1"/>
    </xf>
    <xf numFmtId="179" fontId="14" fillId="2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3" fontId="12" fillId="0" borderId="0" xfId="0" applyNumberFormat="1" applyFont="1" applyAlignment="1">
      <alignment horizontal="right" vertical="center" wrapText="1"/>
    </xf>
    <xf numFmtId="0" fontId="14" fillId="0" borderId="6" xfId="1" applyFont="1" applyBorder="1" applyAlignment="1">
      <alignment horizontal="left" vertical="center" wrapText="1"/>
    </xf>
    <xf numFmtId="49" fontId="14" fillId="0" borderId="6" xfId="1" applyNumberFormat="1" applyFont="1" applyBorder="1" applyAlignment="1">
      <alignment horizontal="center" vertical="center" wrapText="1"/>
    </xf>
    <xf numFmtId="179" fontId="14" fillId="0" borderId="6" xfId="1" applyNumberFormat="1" applyFont="1" applyBorder="1" applyAlignment="1">
      <alignment horizontal="center" vertical="center" wrapText="1"/>
    </xf>
    <xf numFmtId="3" fontId="14" fillId="0" borderId="6" xfId="1" applyNumberFormat="1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177" fontId="16" fillId="0" borderId="4" xfId="0" applyNumberFormat="1" applyFont="1" applyBorder="1" applyAlignment="1">
      <alignment horizontal="center" vertical="center" wrapText="1"/>
    </xf>
    <xf numFmtId="177" fontId="14" fillId="0" borderId="4" xfId="1" applyNumberFormat="1" applyFont="1" applyBorder="1" applyAlignment="1">
      <alignment horizontal="center" vertical="center" wrapText="1"/>
    </xf>
    <xf numFmtId="177" fontId="14" fillId="0" borderId="6" xfId="0" applyNumberFormat="1" applyFont="1" applyBorder="1" applyAlignment="1">
      <alignment horizontal="center" vertical="center" wrapText="1"/>
    </xf>
    <xf numFmtId="177" fontId="14" fillId="0" borderId="1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center" vertical="center" wrapText="1"/>
    </xf>
    <xf numFmtId="49" fontId="16" fillId="0" borderId="4" xfId="1" applyNumberFormat="1" applyFont="1" applyBorder="1" applyAlignment="1">
      <alignment horizontal="center" vertical="center" wrapText="1"/>
    </xf>
    <xf numFmtId="49" fontId="16" fillId="0" borderId="9" xfId="1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58" fontId="14" fillId="0" borderId="1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79" fontId="14" fillId="0" borderId="1" xfId="0" applyNumberFormat="1" applyFont="1" applyBorder="1" applyAlignment="1">
      <alignment horizontal="center" vertical="center" wrapText="1"/>
    </xf>
    <xf numFmtId="180" fontId="14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177" fontId="14" fillId="0" borderId="4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77" fontId="14" fillId="2" borderId="4" xfId="0" applyNumberFormat="1" applyFont="1" applyFill="1" applyBorder="1" applyAlignment="1">
      <alignment horizontal="center" vertical="center" wrapText="1"/>
    </xf>
    <xf numFmtId="177" fontId="14" fillId="2" borderId="4" xfId="1" applyNumberFormat="1" applyFont="1" applyFill="1" applyBorder="1" applyAlignment="1">
      <alignment horizontal="center" vertical="center" wrapText="1"/>
    </xf>
    <xf numFmtId="177" fontId="14" fillId="2" borderId="6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82" fontId="14" fillId="0" borderId="4" xfId="0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right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181" fontId="14" fillId="0" borderId="1" xfId="0" applyNumberFormat="1" applyFont="1" applyBorder="1" applyAlignment="1">
      <alignment horizontal="center" vertical="center" wrapText="1"/>
    </xf>
  </cellXfs>
  <cellStyles count="10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  <cellStyle name="標準 9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5"/>
  <sheetViews>
    <sheetView tabSelected="1" view="pageBreakPreview" topLeftCell="B1" zoomScaleNormal="100" zoomScaleSheetLayoutView="100" workbookViewId="0">
      <selection activeCell="P8" sqref="P8"/>
    </sheetView>
  </sheetViews>
  <sheetFormatPr defaultColWidth="9" defaultRowHeight="14" x14ac:dyDescent="0.2"/>
  <cols>
    <col min="1" max="1" width="25.90625" style="1" customWidth="1"/>
    <col min="2" max="2" width="50.6328125" style="10" customWidth="1"/>
    <col min="3" max="3" width="30.1796875" style="1" customWidth="1"/>
    <col min="4" max="4" width="13" style="1" customWidth="1"/>
    <col min="5" max="5" width="23" style="1" bestFit="1" customWidth="1"/>
    <col min="6" max="6" width="17.36328125" style="3" customWidth="1"/>
    <col min="7" max="7" width="8" style="4" bestFit="1" customWidth="1"/>
    <col min="8" max="8" width="14.81640625" style="1" customWidth="1"/>
    <col min="9" max="9" width="23.36328125" style="4" customWidth="1"/>
    <col min="10" max="16384" width="9" style="4"/>
  </cols>
  <sheetData>
    <row r="2" spans="1:8" x14ac:dyDescent="0.2">
      <c r="A2" s="1" t="s">
        <v>7</v>
      </c>
      <c r="B2" s="2"/>
    </row>
    <row r="4" spans="1:8" s="9" customFormat="1" x14ac:dyDescent="0.2">
      <c r="A4" s="5" t="s">
        <v>0</v>
      </c>
      <c r="B4" s="6" t="s">
        <v>1</v>
      </c>
      <c r="C4" s="5" t="s">
        <v>2</v>
      </c>
      <c r="D4" s="5" t="s">
        <v>3</v>
      </c>
      <c r="E4" s="5" t="s">
        <v>4</v>
      </c>
      <c r="F4" s="7" t="s">
        <v>5</v>
      </c>
      <c r="G4" s="8"/>
      <c r="H4" s="5" t="s">
        <v>6</v>
      </c>
    </row>
    <row r="5" spans="1:8" ht="50" customHeight="1" x14ac:dyDescent="0.2">
      <c r="A5" s="11" t="s">
        <v>8</v>
      </c>
      <c r="B5" s="11" t="s">
        <v>9</v>
      </c>
      <c r="C5" s="26" t="s">
        <v>12</v>
      </c>
      <c r="D5" s="27" t="s">
        <v>10</v>
      </c>
      <c r="E5" s="49">
        <v>46052</v>
      </c>
      <c r="F5" s="12">
        <v>46600</v>
      </c>
      <c r="G5" s="27" t="s">
        <v>11</v>
      </c>
      <c r="H5" s="87">
        <v>47270</v>
      </c>
    </row>
    <row r="6" spans="1:8" ht="50" customHeight="1" x14ac:dyDescent="0.2">
      <c r="A6" s="18" t="s">
        <v>25</v>
      </c>
      <c r="B6" s="18" t="s">
        <v>26</v>
      </c>
      <c r="C6" s="26" t="s">
        <v>139</v>
      </c>
      <c r="D6" s="21" t="s">
        <v>33</v>
      </c>
      <c r="E6" s="22" t="s">
        <v>34</v>
      </c>
      <c r="F6" s="23" t="s">
        <v>35</v>
      </c>
      <c r="G6" s="88" t="s">
        <v>23</v>
      </c>
      <c r="H6" s="21" t="s">
        <v>36</v>
      </c>
    </row>
    <row r="7" spans="1:8" ht="50" customHeight="1" x14ac:dyDescent="0.2">
      <c r="A7" s="19" t="s">
        <v>27</v>
      </c>
      <c r="B7" s="19" t="s">
        <v>28</v>
      </c>
      <c r="C7" s="26" t="s">
        <v>139</v>
      </c>
      <c r="D7" s="21" t="s">
        <v>37</v>
      </c>
      <c r="E7" s="24" t="s">
        <v>38</v>
      </c>
      <c r="F7" s="25" t="s">
        <v>39</v>
      </c>
      <c r="G7" s="21" t="s">
        <v>40</v>
      </c>
      <c r="H7" s="21" t="s">
        <v>36</v>
      </c>
    </row>
    <row r="8" spans="1:8" ht="35" customHeight="1" x14ac:dyDescent="0.2">
      <c r="A8" s="19" t="s">
        <v>29</v>
      </c>
      <c r="B8" s="20" t="s">
        <v>30</v>
      </c>
      <c r="C8" s="26" t="s">
        <v>139</v>
      </c>
      <c r="D8" s="21" t="s">
        <v>41</v>
      </c>
      <c r="E8" s="22" t="s">
        <v>42</v>
      </c>
      <c r="F8" s="25" t="s">
        <v>43</v>
      </c>
      <c r="G8" s="89" t="s">
        <v>19</v>
      </c>
      <c r="H8" s="21" t="s">
        <v>44</v>
      </c>
    </row>
    <row r="9" spans="1:8" ht="35" customHeight="1" x14ac:dyDescent="0.2">
      <c r="A9" s="18" t="s">
        <v>31</v>
      </c>
      <c r="B9" s="18" t="s">
        <v>32</v>
      </c>
      <c r="C9" s="26" t="s">
        <v>139</v>
      </c>
      <c r="D9" s="21" t="s">
        <v>45</v>
      </c>
      <c r="E9" s="24" t="s">
        <v>46</v>
      </c>
      <c r="F9" s="25" t="s">
        <v>47</v>
      </c>
      <c r="G9" s="21" t="s">
        <v>40</v>
      </c>
      <c r="H9" s="21" t="s">
        <v>48</v>
      </c>
    </row>
    <row r="10" spans="1:8" ht="35" customHeight="1" x14ac:dyDescent="0.2">
      <c r="A10" s="18" t="s">
        <v>31</v>
      </c>
      <c r="B10" s="18" t="s">
        <v>32</v>
      </c>
      <c r="C10" s="26" t="s">
        <v>139</v>
      </c>
      <c r="D10" s="21" t="s">
        <v>49</v>
      </c>
      <c r="E10" s="24" t="s">
        <v>50</v>
      </c>
      <c r="F10" s="25" t="s">
        <v>51</v>
      </c>
      <c r="G10" s="21" t="s">
        <v>40</v>
      </c>
      <c r="H10" s="21" t="s">
        <v>52</v>
      </c>
    </row>
    <row r="11" spans="1:8" ht="35" customHeight="1" x14ac:dyDescent="0.2">
      <c r="A11" s="18" t="s">
        <v>31</v>
      </c>
      <c r="B11" s="18" t="s">
        <v>32</v>
      </c>
      <c r="C11" s="26" t="s">
        <v>139</v>
      </c>
      <c r="D11" s="21" t="s">
        <v>53</v>
      </c>
      <c r="E11" s="22" t="s">
        <v>54</v>
      </c>
      <c r="F11" s="25" t="s">
        <v>55</v>
      </c>
      <c r="G11" s="21" t="s">
        <v>40</v>
      </c>
      <c r="H11" s="21" t="s">
        <v>56</v>
      </c>
    </row>
    <row r="12" spans="1:8" ht="35" customHeight="1" x14ac:dyDescent="0.2">
      <c r="A12" s="18" t="s">
        <v>31</v>
      </c>
      <c r="B12" s="18" t="s">
        <v>32</v>
      </c>
      <c r="C12" s="26" t="s">
        <v>139</v>
      </c>
      <c r="D12" s="21" t="s">
        <v>57</v>
      </c>
      <c r="E12" s="26" t="s">
        <v>58</v>
      </c>
      <c r="F12" s="25" t="s">
        <v>59</v>
      </c>
      <c r="G12" s="21" t="s">
        <v>40</v>
      </c>
      <c r="H12" s="21" t="s">
        <v>60</v>
      </c>
    </row>
    <row r="13" spans="1:8" ht="50" customHeight="1" x14ac:dyDescent="0.2">
      <c r="A13" s="11" t="s">
        <v>62</v>
      </c>
      <c r="B13" s="11" t="s">
        <v>63</v>
      </c>
      <c r="C13" s="26" t="s">
        <v>61</v>
      </c>
      <c r="D13" s="27" t="s">
        <v>66</v>
      </c>
      <c r="E13" s="28" t="s">
        <v>67</v>
      </c>
      <c r="F13" s="29">
        <v>366150</v>
      </c>
      <c r="G13" s="28" t="s">
        <v>11</v>
      </c>
      <c r="H13" s="69">
        <v>47119</v>
      </c>
    </row>
    <row r="14" spans="1:8" ht="35" customHeight="1" x14ac:dyDescent="0.2">
      <c r="A14" s="11" t="s">
        <v>64</v>
      </c>
      <c r="B14" s="11" t="s">
        <v>65</v>
      </c>
      <c r="C14" s="26" t="s">
        <v>61</v>
      </c>
      <c r="D14" s="27" t="s">
        <v>68</v>
      </c>
      <c r="E14" s="28" t="s">
        <v>69</v>
      </c>
      <c r="F14" s="29">
        <v>480000</v>
      </c>
      <c r="G14" s="28" t="s">
        <v>70</v>
      </c>
      <c r="H14" s="69">
        <v>47209</v>
      </c>
    </row>
    <row r="15" spans="1:8" ht="35" customHeight="1" x14ac:dyDescent="0.2">
      <c r="A15" s="11" t="s">
        <v>140</v>
      </c>
      <c r="B15" s="11" t="s">
        <v>72</v>
      </c>
      <c r="C15" s="26" t="s">
        <v>71</v>
      </c>
      <c r="D15" s="93">
        <v>56</v>
      </c>
      <c r="E15" s="94">
        <v>45982</v>
      </c>
      <c r="F15" s="95">
        <v>334280</v>
      </c>
      <c r="G15" s="96" t="s">
        <v>70</v>
      </c>
      <c r="H15" s="97" t="s">
        <v>75</v>
      </c>
    </row>
    <row r="16" spans="1:8" ht="50" customHeight="1" x14ac:dyDescent="0.2">
      <c r="A16" s="11" t="s">
        <v>73</v>
      </c>
      <c r="B16" s="11" t="s">
        <v>74</v>
      </c>
      <c r="C16" s="26" t="s">
        <v>71</v>
      </c>
      <c r="D16" s="93">
        <v>126</v>
      </c>
      <c r="E16" s="94">
        <v>45939</v>
      </c>
      <c r="F16" s="95">
        <v>850900</v>
      </c>
      <c r="G16" s="96" t="s">
        <v>70</v>
      </c>
      <c r="H16" s="97" t="s">
        <v>76</v>
      </c>
    </row>
    <row r="17" spans="1:8" ht="50" customHeight="1" x14ac:dyDescent="0.2">
      <c r="A17" s="11" t="s">
        <v>73</v>
      </c>
      <c r="B17" s="11" t="s">
        <v>74</v>
      </c>
      <c r="C17" s="26" t="s">
        <v>71</v>
      </c>
      <c r="D17" s="93">
        <v>128</v>
      </c>
      <c r="E17" s="94">
        <v>45994</v>
      </c>
      <c r="F17" s="95">
        <v>846600</v>
      </c>
      <c r="G17" s="96" t="s">
        <v>70</v>
      </c>
      <c r="H17" s="97" t="s">
        <v>77</v>
      </c>
    </row>
    <row r="18" spans="1:8" ht="35" customHeight="1" x14ac:dyDescent="0.2">
      <c r="A18" s="30" t="s">
        <v>79</v>
      </c>
      <c r="B18" s="31" t="s">
        <v>80</v>
      </c>
      <c r="C18" s="26" t="s">
        <v>78</v>
      </c>
      <c r="D18" s="73" t="s">
        <v>81</v>
      </c>
      <c r="E18" s="50" t="s">
        <v>82</v>
      </c>
      <c r="F18" s="32">
        <v>23544000</v>
      </c>
      <c r="G18" s="73" t="s">
        <v>83</v>
      </c>
      <c r="H18" s="73" t="s">
        <v>84</v>
      </c>
    </row>
    <row r="19" spans="1:8" ht="50" customHeight="1" x14ac:dyDescent="0.2">
      <c r="A19" s="13" t="s">
        <v>14</v>
      </c>
      <c r="B19" s="13" t="s">
        <v>15</v>
      </c>
      <c r="C19" s="26" t="s">
        <v>13</v>
      </c>
      <c r="D19" s="74" t="s">
        <v>17</v>
      </c>
      <c r="E19" s="51" t="s">
        <v>18</v>
      </c>
      <c r="F19" s="16">
        <v>64660</v>
      </c>
      <c r="G19" s="74" t="s">
        <v>19</v>
      </c>
      <c r="H19" s="74" t="s">
        <v>20</v>
      </c>
    </row>
    <row r="20" spans="1:8" ht="50" customHeight="1" x14ac:dyDescent="0.2">
      <c r="A20" s="14" t="s">
        <v>16</v>
      </c>
      <c r="B20" s="15" t="s">
        <v>141</v>
      </c>
      <c r="C20" s="26" t="s">
        <v>13</v>
      </c>
      <c r="D20" s="75" t="s">
        <v>21</v>
      </c>
      <c r="E20" s="52" t="s">
        <v>22</v>
      </c>
      <c r="F20" s="17">
        <v>19950</v>
      </c>
      <c r="G20" s="75" t="s">
        <v>23</v>
      </c>
      <c r="H20" s="75" t="s">
        <v>24</v>
      </c>
    </row>
    <row r="21" spans="1:8" ht="35" customHeight="1" x14ac:dyDescent="0.2">
      <c r="A21" s="33" t="s">
        <v>85</v>
      </c>
      <c r="B21" s="33" t="s">
        <v>86</v>
      </c>
      <c r="C21" s="26" t="s">
        <v>13</v>
      </c>
      <c r="D21" s="28" t="s">
        <v>91</v>
      </c>
      <c r="E21" s="53" t="s">
        <v>92</v>
      </c>
      <c r="F21" s="29">
        <v>48970000</v>
      </c>
      <c r="G21" s="28" t="s">
        <v>19</v>
      </c>
      <c r="H21" s="28" t="s">
        <v>93</v>
      </c>
    </row>
    <row r="22" spans="1:8" ht="35" customHeight="1" x14ac:dyDescent="0.2">
      <c r="A22" s="15" t="s">
        <v>87</v>
      </c>
      <c r="B22" s="15" t="s">
        <v>88</v>
      </c>
      <c r="C22" s="26" t="s">
        <v>13</v>
      </c>
      <c r="D22" s="76" t="s">
        <v>94</v>
      </c>
      <c r="E22" s="54" t="s">
        <v>95</v>
      </c>
      <c r="F22" s="34">
        <v>69750</v>
      </c>
      <c r="G22" s="75" t="s">
        <v>23</v>
      </c>
      <c r="H22" s="75" t="s">
        <v>96</v>
      </c>
    </row>
    <row r="23" spans="1:8" ht="35" customHeight="1" x14ac:dyDescent="0.2">
      <c r="A23" s="15" t="s">
        <v>87</v>
      </c>
      <c r="B23" s="15" t="s">
        <v>88</v>
      </c>
      <c r="C23" s="26" t="s">
        <v>13</v>
      </c>
      <c r="D23" s="76" t="s">
        <v>97</v>
      </c>
      <c r="E23" s="54" t="s">
        <v>98</v>
      </c>
      <c r="F23" s="34">
        <v>73150</v>
      </c>
      <c r="G23" s="75" t="s">
        <v>23</v>
      </c>
      <c r="H23" s="75" t="s">
        <v>96</v>
      </c>
    </row>
    <row r="24" spans="1:8" ht="70" customHeight="1" x14ac:dyDescent="0.2">
      <c r="A24" s="15" t="s">
        <v>89</v>
      </c>
      <c r="B24" s="15" t="s">
        <v>90</v>
      </c>
      <c r="C24" s="26" t="s">
        <v>13</v>
      </c>
      <c r="D24" s="76" t="s">
        <v>99</v>
      </c>
      <c r="E24" s="54" t="s">
        <v>100</v>
      </c>
      <c r="F24" s="34">
        <v>194270</v>
      </c>
      <c r="G24" s="75" t="s">
        <v>19</v>
      </c>
      <c r="H24" s="75" t="s">
        <v>101</v>
      </c>
    </row>
    <row r="25" spans="1:8" ht="35" customHeight="1" x14ac:dyDescent="0.2">
      <c r="A25" s="18" t="s">
        <v>103</v>
      </c>
      <c r="B25" s="18" t="s">
        <v>104</v>
      </c>
      <c r="C25" s="26" t="s">
        <v>102</v>
      </c>
      <c r="D25" s="66" t="s">
        <v>105</v>
      </c>
      <c r="E25" s="80">
        <v>45940</v>
      </c>
      <c r="F25" s="81">
        <v>13900000</v>
      </c>
      <c r="G25" s="66" t="s">
        <v>19</v>
      </c>
      <c r="H25" s="69">
        <v>46753</v>
      </c>
    </row>
    <row r="26" spans="1:8" ht="35" customHeight="1" x14ac:dyDescent="0.2">
      <c r="A26" s="18" t="s">
        <v>103</v>
      </c>
      <c r="B26" s="18" t="s">
        <v>104</v>
      </c>
      <c r="C26" s="26" t="s">
        <v>102</v>
      </c>
      <c r="D26" s="66" t="s">
        <v>106</v>
      </c>
      <c r="E26" s="80">
        <v>45947</v>
      </c>
      <c r="F26" s="68">
        <v>11560000</v>
      </c>
      <c r="G26" s="66" t="s">
        <v>19</v>
      </c>
      <c r="H26" s="69">
        <v>46753</v>
      </c>
    </row>
    <row r="27" spans="1:8" ht="35" customHeight="1" x14ac:dyDescent="0.2">
      <c r="A27" s="18" t="s">
        <v>107</v>
      </c>
      <c r="B27" s="18" t="s">
        <v>86</v>
      </c>
      <c r="C27" s="26" t="s">
        <v>102</v>
      </c>
      <c r="D27" s="82" t="s">
        <v>112</v>
      </c>
      <c r="E27" s="83">
        <v>45870</v>
      </c>
      <c r="F27" s="84">
        <v>33725000</v>
      </c>
      <c r="G27" s="82" t="s">
        <v>19</v>
      </c>
      <c r="H27" s="69">
        <v>46692</v>
      </c>
    </row>
    <row r="28" spans="1:8" ht="35" customHeight="1" x14ac:dyDescent="0.2">
      <c r="A28" s="18" t="s">
        <v>108</v>
      </c>
      <c r="B28" s="18" t="s">
        <v>109</v>
      </c>
      <c r="C28" s="26" t="s">
        <v>102</v>
      </c>
      <c r="D28" s="82" t="s">
        <v>113</v>
      </c>
      <c r="E28" s="55">
        <v>45988</v>
      </c>
      <c r="F28" s="68">
        <v>14020000</v>
      </c>
      <c r="G28" s="66" t="s">
        <v>19</v>
      </c>
      <c r="H28" s="69">
        <v>46692</v>
      </c>
    </row>
    <row r="29" spans="1:8" ht="35" customHeight="1" x14ac:dyDescent="0.2">
      <c r="A29" s="18" t="s">
        <v>110</v>
      </c>
      <c r="B29" s="18" t="s">
        <v>111</v>
      </c>
      <c r="C29" s="26" t="s">
        <v>102</v>
      </c>
      <c r="D29" s="82" t="s">
        <v>114</v>
      </c>
      <c r="E29" s="55">
        <v>45814</v>
      </c>
      <c r="F29" s="68">
        <v>12640000</v>
      </c>
      <c r="G29" s="66" t="s">
        <v>19</v>
      </c>
      <c r="H29" s="69">
        <v>46997</v>
      </c>
    </row>
    <row r="30" spans="1:8" ht="20" customHeight="1" x14ac:dyDescent="0.2">
      <c r="A30" s="35" t="s">
        <v>116</v>
      </c>
      <c r="B30" s="35" t="s">
        <v>117</v>
      </c>
      <c r="C30" s="85" t="s">
        <v>115</v>
      </c>
      <c r="D30" s="77">
        <v>85</v>
      </c>
      <c r="E30" s="56">
        <v>46055</v>
      </c>
      <c r="F30" s="37">
        <v>12633500</v>
      </c>
      <c r="G30" s="77" t="s">
        <v>83</v>
      </c>
      <c r="H30" s="90">
        <v>46631</v>
      </c>
    </row>
    <row r="31" spans="1:8" ht="35" customHeight="1" x14ac:dyDescent="0.2">
      <c r="A31" s="36" t="s">
        <v>118</v>
      </c>
      <c r="B31" s="35" t="s">
        <v>119</v>
      </c>
      <c r="C31" s="85" t="s">
        <v>115</v>
      </c>
      <c r="D31" s="78">
        <v>38</v>
      </c>
      <c r="E31" s="57">
        <v>46066</v>
      </c>
      <c r="F31" s="38">
        <v>118130</v>
      </c>
      <c r="G31" s="77" t="s">
        <v>83</v>
      </c>
      <c r="H31" s="91">
        <v>46539</v>
      </c>
    </row>
    <row r="32" spans="1:8" ht="35" customHeight="1" x14ac:dyDescent="0.2">
      <c r="A32" s="35" t="s">
        <v>120</v>
      </c>
      <c r="B32" s="35" t="s">
        <v>121</v>
      </c>
      <c r="C32" s="85" t="s">
        <v>115</v>
      </c>
      <c r="D32" s="79" t="s">
        <v>122</v>
      </c>
      <c r="E32" s="56">
        <v>46086</v>
      </c>
      <c r="F32" s="39">
        <v>18642000</v>
      </c>
      <c r="G32" s="77" t="s">
        <v>83</v>
      </c>
      <c r="H32" s="92">
        <v>47178</v>
      </c>
    </row>
    <row r="33" spans="1:8" ht="35" customHeight="1" x14ac:dyDescent="0.2">
      <c r="A33" s="40" t="s">
        <v>124</v>
      </c>
      <c r="B33" s="40" t="s">
        <v>125</v>
      </c>
      <c r="C33" s="85" t="s">
        <v>123</v>
      </c>
      <c r="D33" s="42" t="s">
        <v>134</v>
      </c>
      <c r="E33" s="43">
        <v>46002</v>
      </c>
      <c r="F33" s="44">
        <f>250*3821</f>
        <v>955250</v>
      </c>
      <c r="G33" s="42" t="s">
        <v>70</v>
      </c>
      <c r="H33" s="70">
        <v>47119</v>
      </c>
    </row>
    <row r="34" spans="1:8" ht="20" customHeight="1" x14ac:dyDescent="0.2">
      <c r="A34" s="40" t="s">
        <v>126</v>
      </c>
      <c r="B34" s="40" t="s">
        <v>127</v>
      </c>
      <c r="C34" s="85" t="s">
        <v>123</v>
      </c>
      <c r="D34" s="42" t="s">
        <v>135</v>
      </c>
      <c r="E34" s="45">
        <v>46108</v>
      </c>
      <c r="F34" s="44">
        <f>500*8304</f>
        <v>4152000</v>
      </c>
      <c r="G34" s="42" t="s">
        <v>19</v>
      </c>
      <c r="H34" s="70">
        <v>46874</v>
      </c>
    </row>
    <row r="35" spans="1:8" ht="35" customHeight="1" x14ac:dyDescent="0.2">
      <c r="A35" s="15" t="s">
        <v>128</v>
      </c>
      <c r="B35" s="41" t="s">
        <v>129</v>
      </c>
      <c r="C35" s="85" t="s">
        <v>123</v>
      </c>
      <c r="D35" s="46" t="s">
        <v>136</v>
      </c>
      <c r="E35" s="47">
        <v>45975</v>
      </c>
      <c r="F35" s="48">
        <f>1000*38927</f>
        <v>38927000</v>
      </c>
      <c r="G35" s="46" t="s">
        <v>19</v>
      </c>
      <c r="H35" s="70">
        <v>46753</v>
      </c>
    </row>
    <row r="36" spans="1:8" ht="50" customHeight="1" x14ac:dyDescent="0.2">
      <c r="A36" s="62" t="s">
        <v>130</v>
      </c>
      <c r="B36" s="62" t="s">
        <v>131</v>
      </c>
      <c r="C36" s="86" t="s">
        <v>123</v>
      </c>
      <c r="D36" s="63" t="s">
        <v>137</v>
      </c>
      <c r="E36" s="64">
        <v>46108</v>
      </c>
      <c r="F36" s="65">
        <f>250*7628</f>
        <v>1907000</v>
      </c>
      <c r="G36" s="63" t="s">
        <v>70</v>
      </c>
      <c r="H36" s="71">
        <v>46600</v>
      </c>
    </row>
    <row r="37" spans="1:8" ht="20" customHeight="1" x14ac:dyDescent="0.2">
      <c r="A37" s="19" t="s">
        <v>132</v>
      </c>
      <c r="B37" s="18" t="s">
        <v>133</v>
      </c>
      <c r="C37" s="85" t="s">
        <v>123</v>
      </c>
      <c r="D37" s="66" t="s">
        <v>138</v>
      </c>
      <c r="E37" s="67">
        <v>45869</v>
      </c>
      <c r="F37" s="68">
        <f>10*5411</f>
        <v>54110</v>
      </c>
      <c r="G37" s="66" t="s">
        <v>83</v>
      </c>
      <c r="H37" s="72">
        <v>46508</v>
      </c>
    </row>
    <row r="38" spans="1:8" x14ac:dyDescent="0.2">
      <c r="A38" s="58"/>
      <c r="B38" s="59"/>
      <c r="C38" s="4"/>
      <c r="D38" s="60"/>
      <c r="E38" s="60"/>
      <c r="F38" s="61"/>
      <c r="G38" s="60"/>
      <c r="H38" s="60"/>
    </row>
    <row r="39" spans="1:8" x14ac:dyDescent="0.2">
      <c r="A39" s="58"/>
      <c r="B39" s="59"/>
      <c r="C39" s="4"/>
      <c r="D39" s="60"/>
      <c r="E39" s="60"/>
      <c r="F39" s="61"/>
      <c r="G39" s="60"/>
      <c r="H39" s="60"/>
    </row>
    <row r="40" spans="1:8" x14ac:dyDescent="0.2">
      <c r="A40" s="58"/>
      <c r="B40" s="59"/>
      <c r="C40" s="4"/>
      <c r="D40" s="60"/>
      <c r="E40" s="60"/>
      <c r="F40" s="61"/>
      <c r="G40" s="60"/>
      <c r="H40" s="60"/>
    </row>
    <row r="41" spans="1:8" x14ac:dyDescent="0.2">
      <c r="A41" s="58"/>
      <c r="B41" s="59"/>
      <c r="C41" s="4"/>
      <c r="D41" s="60"/>
      <c r="E41" s="60"/>
      <c r="F41" s="61"/>
      <c r="G41" s="60"/>
      <c r="H41" s="60"/>
    </row>
    <row r="42" spans="1:8" x14ac:dyDescent="0.2">
      <c r="A42" s="58"/>
      <c r="B42" s="59"/>
      <c r="C42" s="4"/>
      <c r="D42" s="60"/>
      <c r="E42" s="60"/>
      <c r="F42" s="61"/>
      <c r="G42" s="60"/>
      <c r="H42" s="60"/>
    </row>
    <row r="43" spans="1:8" x14ac:dyDescent="0.2">
      <c r="A43" s="58"/>
      <c r="B43" s="59"/>
      <c r="C43" s="4"/>
      <c r="D43" s="60"/>
      <c r="E43" s="60"/>
      <c r="F43" s="61"/>
      <c r="G43" s="60"/>
      <c r="H43" s="60"/>
    </row>
    <row r="44" spans="1:8" x14ac:dyDescent="0.2">
      <c r="A44" s="58"/>
      <c r="B44" s="59"/>
      <c r="C44" s="4"/>
      <c r="D44" s="60"/>
      <c r="E44" s="60"/>
      <c r="F44" s="61"/>
      <c r="G44" s="60"/>
      <c r="H44" s="60"/>
    </row>
    <row r="45" spans="1:8" x14ac:dyDescent="0.2">
      <c r="A45" s="58"/>
      <c r="B45" s="59"/>
      <c r="C45" s="4"/>
      <c r="D45" s="60"/>
      <c r="E45" s="60"/>
      <c r="F45" s="61"/>
      <c r="G45" s="60"/>
      <c r="H45" s="60"/>
    </row>
  </sheetData>
  <autoFilter ref="A4:H26" xr:uid="{00000000-0009-0000-0000-000000000000}"/>
  <phoneticPr fontId="1"/>
  <dataValidations count="1">
    <dataValidation imeMode="halfAlpha" allowBlank="1" showInputMessage="1" showErrorMessage="1" sqref="E5:E31 E33:E45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R804報告</vt:lpstr>
      <vt:lpstr>'R804報告'!Print_Area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2026-08-13T02:55:55Z</dcterms:created>
  <dcterms:modified xsi:type="dcterms:W3CDTF">2026-08-13T02:56:31Z</dcterms:modified>
  <cp:category/>
  <cp:contentStatus/>
</cp:coreProperties>
</file>