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505E1F78-EB54-4B76-A1F2-7E38CD99BF13}" xr6:coauthVersionLast="47" xr6:coauthVersionMax="47" xr10:uidLastSave="{00000000-0000-0000-0000-000000000000}"/>
  <bookViews>
    <workbookView xWindow="-120" yWindow="-16320" windowWidth="29040" windowHeight="15720" tabRatio="507" xr2:uid="{00000000-000D-0000-FFFF-FFFF00000000}"/>
  </bookViews>
  <sheets>
    <sheet name="R806報告" sheetId="3" r:id="rId1"/>
  </sheets>
  <definedNames>
    <definedName name="_xlnm._FilterDatabase" localSheetId="0" hidden="1">'R806報告'!$A$4:$H$26</definedName>
    <definedName name="_xlnm.Print_Area" localSheetId="0">'R806報告'!$A$1:$H$42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3" l="1"/>
  <c r="F41" i="3"/>
  <c r="F40" i="3"/>
  <c r="F39" i="3"/>
  <c r="F38" i="3"/>
  <c r="F25" i="3"/>
</calcChain>
</file>

<file path=xl/sharedStrings.xml><?xml version="1.0" encoding="utf-8"?>
<sst xmlns="http://schemas.openxmlformats.org/spreadsheetml/2006/main" count="262" uniqueCount="165">
  <si>
    <t>品　名</t>
    <rPh sb="0" eb="1">
      <t>シナ</t>
    </rPh>
    <rPh sb="2" eb="3">
      <t>メイ</t>
    </rPh>
    <phoneticPr fontId="1"/>
  </si>
  <si>
    <t>一般的名称</t>
    <rPh sb="0" eb="3">
      <t>イッパンテキ</t>
    </rPh>
    <rPh sb="3" eb="5">
      <t>メイショウ</t>
    </rPh>
    <phoneticPr fontId="1"/>
  </si>
  <si>
    <t>製造販売業者</t>
    <rPh sb="0" eb="2">
      <t>セイゾウ</t>
    </rPh>
    <rPh sb="2" eb="4">
      <t>ハンバイ</t>
    </rPh>
    <rPh sb="4" eb="6">
      <t>ギョウシャ</t>
    </rPh>
    <phoneticPr fontId="1"/>
  </si>
  <si>
    <t>製造番号</t>
    <rPh sb="0" eb="2">
      <t>セイゾウ</t>
    </rPh>
    <rPh sb="2" eb="4">
      <t>バンゴウ</t>
    </rPh>
    <phoneticPr fontId="1"/>
  </si>
  <si>
    <t>製造（輸入）年月日</t>
    <rPh sb="0" eb="2">
      <t>セイゾウ</t>
    </rPh>
    <rPh sb="3" eb="5">
      <t>ユニュウ</t>
    </rPh>
    <rPh sb="6" eb="9">
      <t>ネンガッピ</t>
    </rPh>
    <phoneticPr fontId="1"/>
  </si>
  <si>
    <t>　製造（輸入）量</t>
    <rPh sb="1" eb="3">
      <t>セイゾウ</t>
    </rPh>
    <rPh sb="4" eb="6">
      <t>ユニュウ</t>
    </rPh>
    <rPh sb="7" eb="8">
      <t>リョウ</t>
    </rPh>
    <phoneticPr fontId="1"/>
  </si>
  <si>
    <t>使用期限</t>
    <rPh sb="0" eb="2">
      <t>シヨウ</t>
    </rPh>
    <rPh sb="2" eb="4">
      <t>キゲン</t>
    </rPh>
    <phoneticPr fontId="1"/>
  </si>
  <si>
    <t>“京都微研„ 豚パルボワクチン･K</t>
  </si>
  <si>
    <t>豚パルボウイルス感染症不活化ワクチン（シード）</t>
  </si>
  <si>
    <t>株式会社微生物化学研究所</t>
    <phoneticPr fontId="1"/>
  </si>
  <si>
    <t>ｍL</t>
  </si>
  <si>
    <t>令和9年8月</t>
    <phoneticPr fontId="14"/>
  </si>
  <si>
    <t>令和9年9月</t>
    <phoneticPr fontId="14"/>
  </si>
  <si>
    <t>“京都微研„ キャトルウィン-BO2</t>
  </si>
  <si>
    <t>牛クロストリジウム・ボツリヌス（C・D型）感染症（アジュバント加）トキソイド（シード）</t>
  </si>
  <si>
    <t>令和10年2月</t>
    <phoneticPr fontId="14"/>
  </si>
  <si>
    <t>“京都微研„ キャトルウィン-Cl5</t>
  </si>
  <si>
    <t>牛クロストリジウム感染症5種混合（アジュバント加）トキソイド（シード）</t>
  </si>
  <si>
    <t>“京都微研„ 牛下痢５種混合不活化ワクチンⅡ</t>
  </si>
  <si>
    <t>牛ロタウイルス感染症３価･牛コロナウイルス感染症･牛大腸菌性下痢症(K99 精製線毛抗原)混合(アジュバント加)不活化ワクチン(シード)</t>
  </si>
  <si>
    <t>46H</t>
    <phoneticPr fontId="14"/>
  </si>
  <si>
    <t>令和8年11月</t>
    <phoneticPr fontId="14"/>
  </si>
  <si>
    <t>47H</t>
    <phoneticPr fontId="14"/>
  </si>
  <si>
    <t>令和9年3月</t>
    <phoneticPr fontId="14"/>
  </si>
  <si>
    <t>48H</t>
    <phoneticPr fontId="14"/>
  </si>
  <si>
    <t>49H</t>
    <phoneticPr fontId="14"/>
  </si>
  <si>
    <t>50H</t>
    <phoneticPr fontId="14"/>
  </si>
  <si>
    <t>令和9年4月</t>
    <phoneticPr fontId="14"/>
  </si>
  <si>
    <t>51H</t>
    <phoneticPr fontId="14"/>
  </si>
  <si>
    <t>“京都微研„ IBD生ワクチン</t>
  </si>
  <si>
    <t>鶏伝染性ファブリキウス嚢病生ワクチン（ひな用）（シード）</t>
  </si>
  <si>
    <t>ドース</t>
    <phoneticPr fontId="14"/>
  </si>
  <si>
    <t>令和11年6月</t>
    <phoneticPr fontId="14"/>
  </si>
  <si>
    <t>“京都微研„ ピッグウィン-EA</t>
  </si>
  <si>
    <t>豚アクチノバシラス･プルロニューモニエ （1・2・5型）感染症・豚丹毒混合（油性アジュバンド加）不活化ワクチン（シード）</t>
  </si>
  <si>
    <t>127</t>
    <phoneticPr fontId="14"/>
  </si>
  <si>
    <t>令和10年10月</t>
    <phoneticPr fontId="14"/>
  </si>
  <si>
    <t>スイムジェンEr-L</t>
  </si>
  <si>
    <t>豚丹毒生ワクチン（シード）</t>
    <rPh sb="0" eb="3">
      <t>トンタンドク</t>
    </rPh>
    <rPh sb="3" eb="4">
      <t>ナマ</t>
    </rPh>
    <phoneticPr fontId="14"/>
  </si>
  <si>
    <t>松研薬品工業株式会社</t>
    <phoneticPr fontId="1"/>
  </si>
  <si>
    <t>M5045</t>
    <phoneticPr fontId="14"/>
  </si>
  <si>
    <t>ドーズ</t>
  </si>
  <si>
    <t>2027年12月</t>
    <phoneticPr fontId="14"/>
  </si>
  <si>
    <t>M2031</t>
    <phoneticPr fontId="14"/>
  </si>
  <si>
    <t>ノビリス　ＩＢ　４－９１　ＳＰＨ　１０００</t>
    <phoneticPr fontId="14"/>
  </si>
  <si>
    <t>鶏伝染性気管支炎生ワクチン（シード）</t>
    <phoneticPr fontId="14"/>
  </si>
  <si>
    <t>MSDアニマルヘルス株式会社</t>
    <phoneticPr fontId="1"/>
  </si>
  <si>
    <t>SA726AA16</t>
    <phoneticPr fontId="14"/>
  </si>
  <si>
    <t>令和8年1月16日
（令和8年2月16日）</t>
    <phoneticPr fontId="14"/>
  </si>
  <si>
    <t>令和10年1月</t>
    <phoneticPr fontId="14"/>
  </si>
  <si>
    <t>ノビバック　ＰＵＰＰＹ　ＤＰ</t>
    <phoneticPr fontId="14"/>
  </si>
  <si>
    <t>ジステンパー・犬パルボウイルス感染症混合生ワクチン(シード)</t>
    <phoneticPr fontId="14"/>
  </si>
  <si>
    <t>2-51</t>
    <phoneticPr fontId="14"/>
  </si>
  <si>
    <t>令和7年8月31日
（令和8年2月25日）</t>
    <phoneticPr fontId="14"/>
  </si>
  <si>
    <t>ノビバック  ＤＨＰＰｉ＋Ｌ</t>
    <phoneticPr fontId="14"/>
  </si>
  <si>
    <t>ジステンパー・犬アデノウイルス（２型）感染症・犬パラインフルエンザ・犬パルボウイルス感染症・犬レプトスピラ病（カニコーラ・イクテロヘモラジー）混合ワクチン（シード）</t>
    <phoneticPr fontId="14"/>
  </si>
  <si>
    <t>7-109</t>
    <phoneticPr fontId="14"/>
  </si>
  <si>
    <t>令和8年1月5日
（令和8年4月24日）</t>
    <phoneticPr fontId="14"/>
  </si>
  <si>
    <t>令和9年5月</t>
    <phoneticPr fontId="14"/>
  </si>
  <si>
    <t>ノビバック  ＬＥＰＴＯ</t>
    <phoneticPr fontId="14"/>
  </si>
  <si>
    <t>犬レプトスピラ病（カニコーラ・イクテロヘモラジー）不活化ワクチン（シード）</t>
    <phoneticPr fontId="14"/>
  </si>
  <si>
    <t>L2-10</t>
    <phoneticPr fontId="14"/>
  </si>
  <si>
    <t>令和7年8月5日
（令和8年4月24日）</t>
    <phoneticPr fontId="14"/>
  </si>
  <si>
    <t>ｍL</t>
    <phoneticPr fontId="14"/>
  </si>
  <si>
    <t>令和10年8月</t>
    <phoneticPr fontId="14"/>
  </si>
  <si>
    <t>ノビバック  ＤＨＰＰｉ</t>
    <phoneticPr fontId="14"/>
  </si>
  <si>
    <t>ジステンパー・犬アデノウイルス（２型）感染症・犬パラインフルエンザ・犬パルボウイルス感染症混合生ワクチン（シード）</t>
  </si>
  <si>
    <t>5-144</t>
    <phoneticPr fontId="14"/>
  </si>
  <si>
    <t>ポーシリス　ＳＴＲＥＰＳＵＩＳ</t>
    <phoneticPr fontId="14"/>
  </si>
  <si>
    <t>豚ストレプトコッカス・スイス(２型)感染症(酢酸トコフェロールアジュバント加)不活化ワクチン（シード）</t>
    <phoneticPr fontId="14"/>
  </si>
  <si>
    <t>A085A01-1</t>
    <phoneticPr fontId="14"/>
  </si>
  <si>
    <t>令和7年10月22日
（令和7年12月19日）</t>
    <phoneticPr fontId="14"/>
  </si>
  <si>
    <t>アビテクトIB/TM</t>
    <phoneticPr fontId="14"/>
  </si>
  <si>
    <t>鶏伝染性気管支炎生ワクチン（シード）</t>
  </si>
  <si>
    <t>KMバイオロジクス株式会社</t>
    <phoneticPr fontId="1"/>
  </si>
  <si>
    <t>KTM0003</t>
    <phoneticPr fontId="14"/>
  </si>
  <si>
    <t>ドーズ</t>
    <phoneticPr fontId="14"/>
  </si>
  <si>
    <t>令和10年6月</t>
    <rPh sb="0" eb="2">
      <t>レイワ</t>
    </rPh>
    <rPh sb="4" eb="5">
      <t>ネン</t>
    </rPh>
    <rPh sb="6" eb="7">
      <t>ガツ</t>
    </rPh>
    <phoneticPr fontId="14"/>
  </si>
  <si>
    <t>ピュアバックスRCPCh-FeLV 0.5</t>
    <phoneticPr fontId="14"/>
  </si>
  <si>
    <t>ベーリンガーインゲルハイムアニマルヘルスジャパン株式会社</t>
    <phoneticPr fontId="1"/>
  </si>
  <si>
    <t>H53397</t>
  </si>
  <si>
    <t>令和7年9月1日
(令和8年2月9日)</t>
    <rPh sb="0" eb="2">
      <t>レイワ</t>
    </rPh>
    <rPh sb="3" eb="4">
      <t>ネン</t>
    </rPh>
    <rPh sb="5" eb="6">
      <t>ガツ</t>
    </rPh>
    <rPh sb="7" eb="8">
      <t>ニチ</t>
    </rPh>
    <rPh sb="10" eb="12">
      <t>レイワ</t>
    </rPh>
    <rPh sb="13" eb="14">
      <t>ネン</t>
    </rPh>
    <rPh sb="15" eb="16">
      <t>ガツ</t>
    </rPh>
    <rPh sb="17" eb="18">
      <t>ニチ</t>
    </rPh>
    <phoneticPr fontId="14"/>
  </si>
  <si>
    <t>50,050
(50,800)</t>
    <phoneticPr fontId="14"/>
  </si>
  <si>
    <t>令和9年1月</t>
    <rPh sb="0" eb="2">
      <t>レイワ</t>
    </rPh>
    <rPh sb="3" eb="4">
      <t>ネン</t>
    </rPh>
    <rPh sb="5" eb="6">
      <t>ガツ</t>
    </rPh>
    <phoneticPr fontId="14"/>
  </si>
  <si>
    <t>ピュアバックスRCP 0.5</t>
    <phoneticPr fontId="14"/>
  </si>
  <si>
    <t>猫ウイルス性鼻気管炎・猫カリシウイルス感染症２価・猫汎白血球減少症混合ワクチン（シード）</t>
    <phoneticPr fontId="14"/>
  </si>
  <si>
    <t>H73563</t>
  </si>
  <si>
    <t>令和7年12月16日
(令和8年2月16日)</t>
    <phoneticPr fontId="14"/>
  </si>
  <si>
    <t>49,470
(49,950)</t>
    <phoneticPr fontId="14"/>
  </si>
  <si>
    <t>令和9年5月</t>
    <rPh sb="0" eb="2">
      <t>レイワ</t>
    </rPh>
    <rPh sb="5" eb="6">
      <t>ガツ</t>
    </rPh>
    <phoneticPr fontId="14"/>
  </si>
  <si>
    <t>インゲルバック　マイコフレックス</t>
  </si>
  <si>
    <t>マイコプラズマ・ハイオニューモニエ感染症（カルボキシビニルポリマーアジュバント加）不活化ワクチン（シード）</t>
  </si>
  <si>
    <t>2731012AC</t>
  </si>
  <si>
    <t>令和7年5月16日
(令和8年3月3日)</t>
    <phoneticPr fontId="14"/>
  </si>
  <si>
    <t>134,950
(135,700)</t>
    <phoneticPr fontId="14"/>
  </si>
  <si>
    <t>mL</t>
  </si>
  <si>
    <t>2731042A</t>
  </si>
  <si>
    <t>令和7年11月25日
(令和8年4月7日)</t>
    <phoneticPr fontId="14"/>
  </si>
  <si>
    <t>50,850
(51,600)</t>
    <phoneticPr fontId="14"/>
  </si>
  <si>
    <t>令和9年11月</t>
    <phoneticPr fontId="14"/>
  </si>
  <si>
    <t>エンテリゾール イリアイティスFC</t>
  </si>
  <si>
    <t>豚増殖性腸炎生ワクチン（シード）</t>
  </si>
  <si>
    <t>H74717</t>
    <phoneticPr fontId="14"/>
  </si>
  <si>
    <t>令和7年9月30日
(令和8年4月8日)</t>
  </si>
  <si>
    <t>564,800
(565,550)</t>
    <phoneticPr fontId="14"/>
  </si>
  <si>
    <t>ドース</t>
  </si>
  <si>
    <t>令和9年12月</t>
    <phoneticPr fontId="14"/>
  </si>
  <si>
    <t>インゲルバック サーコフレックス</t>
  </si>
  <si>
    <t>豚サーコウイルス（2型・組換え型）感染症（カルボキシビニルポリマーアジュバント加）不活化ワクチン（シード）</t>
  </si>
  <si>
    <t>3091975A</t>
    <phoneticPr fontId="14"/>
  </si>
  <si>
    <t>令和7年12月2日
(令和8年4月20日)</t>
    <phoneticPr fontId="14"/>
  </si>
  <si>
    <t>891,950
(892,700)</t>
    <phoneticPr fontId="14"/>
  </si>
  <si>
    <t>令和10年3月</t>
  </si>
  <si>
    <t>H65302</t>
  </si>
  <si>
    <t>令和7年9月30日
(令和8年4月27日)</t>
  </si>
  <si>
    <t>609,000
(609,950)</t>
    <phoneticPr fontId="14"/>
  </si>
  <si>
    <t>エンテリゾール イリアイティスTF</t>
  </si>
  <si>
    <t>H82693</t>
  </si>
  <si>
    <t>令和7年12月23日
(令和8年5月11日)</t>
  </si>
  <si>
    <t>57,300
(57,600)</t>
    <phoneticPr fontId="14"/>
  </si>
  <si>
    <t>令和10年3月</t>
    <phoneticPr fontId="14"/>
  </si>
  <si>
    <t>インゲルバックＰＲＲＳ生ワクチン</t>
  </si>
  <si>
    <t>豚繁殖・呼吸障害症候群生ワクチン（シード）</t>
  </si>
  <si>
    <t>H97678</t>
    <phoneticPr fontId="14"/>
  </si>
  <si>
    <t>令和7年6月13日
(令和8年5月19日)</t>
    <phoneticPr fontId="14"/>
  </si>
  <si>
    <t>203,800
(204,700)</t>
    <phoneticPr fontId="14"/>
  </si>
  <si>
    <t>令和9年9月</t>
  </si>
  <si>
    <t>H97681</t>
    <phoneticPr fontId="14"/>
  </si>
  <si>
    <t>令和7年7月14日
(令和8年5月19日)</t>
    <phoneticPr fontId="14"/>
  </si>
  <si>
    <t>54,450
(55,200)</t>
    <phoneticPr fontId="14"/>
  </si>
  <si>
    <t>令和9年10月</t>
    <phoneticPr fontId="14"/>
  </si>
  <si>
    <t>レスピシュアワン</t>
  </si>
  <si>
    <t>マイコプラズマ・ハイオニューモニエ感染症（油性アジュバント加）不活化ワクチン（シード）</t>
  </si>
  <si>
    <t>ゾエティス・ジャパン株式会社</t>
    <phoneticPr fontId="1"/>
  </si>
  <si>
    <t>894223</t>
    <phoneticPr fontId="14"/>
  </si>
  <si>
    <t>令和8年4月6日
(令和8年5月26日）</t>
    <phoneticPr fontId="14"/>
  </si>
  <si>
    <t>令和10年7月</t>
    <phoneticPr fontId="14"/>
  </si>
  <si>
    <t>マイコプラズマ・ハイオニューモニエ感染症（油性アジュバント加）不活化ワクチン（シード）</t>
    <phoneticPr fontId="14"/>
  </si>
  <si>
    <t>894224</t>
    <phoneticPr fontId="14"/>
  </si>
  <si>
    <t>日生研ＭＰＳ不活化ワクチン</t>
    <rPh sb="6" eb="9">
      <t>フカツカ</t>
    </rPh>
    <phoneticPr fontId="14"/>
  </si>
  <si>
    <t>マイコプラズマ・ハイオニューモニエ感染症（アジュバント加）不活化ワクチン（シード）</t>
    <phoneticPr fontId="14"/>
  </si>
  <si>
    <t>日生研株式会社</t>
  </si>
  <si>
    <t>22</t>
    <phoneticPr fontId="14"/>
  </si>
  <si>
    <t>日生研ＥＤＳ不活化ワクチン</t>
  </si>
  <si>
    <t>産卵低下症候群－１９７６（アジュバント加）不活化ワクチン（シード）</t>
  </si>
  <si>
    <t>45</t>
    <phoneticPr fontId="14"/>
  </si>
  <si>
    <t>日生研乾燥鶏痘ワクチン</t>
    <phoneticPr fontId="14"/>
  </si>
  <si>
    <t>鶏痘生ワクチン（シード）</t>
  </si>
  <si>
    <t>87</t>
    <phoneticPr fontId="14"/>
  </si>
  <si>
    <t>日生研豚ＡＰM不活化ワクチン</t>
    <rPh sb="0" eb="2">
      <t>ニッセイ</t>
    </rPh>
    <rPh sb="2" eb="3">
      <t>ケン</t>
    </rPh>
    <rPh sb="3" eb="4">
      <t>ブタ</t>
    </rPh>
    <rPh sb="7" eb="8">
      <t>フ</t>
    </rPh>
    <rPh sb="8" eb="10">
      <t>カツカ</t>
    </rPh>
    <phoneticPr fontId="14"/>
  </si>
  <si>
    <t>豚アクチノバシラス・プルロニューモニエ（1・2・5型、組換え型毒素）感染症・マイコプラズマ・ハイオニューモニエ感染症混合（アジュバント加）不活化ワクチン（シード）</t>
    <rPh sb="55" eb="58">
      <t>カンセンショウ</t>
    </rPh>
    <rPh sb="58" eb="60">
      <t>コンゴウ</t>
    </rPh>
    <phoneticPr fontId="14"/>
  </si>
  <si>
    <t>53</t>
    <phoneticPr fontId="14"/>
  </si>
  <si>
    <t>日生研ＴＧＥ・ＰＥＤ混合生
ワクチン</t>
    <phoneticPr fontId="14"/>
  </si>
  <si>
    <t>96</t>
    <phoneticPr fontId="14"/>
  </si>
  <si>
    <r>
      <t xml:space="preserve">令和7年5月28日
</t>
    </r>
    <r>
      <rPr>
        <sz val="11"/>
        <color rgb="FF000000"/>
        <rFont val="ＭＳ Ｐ明朝"/>
        <family val="1"/>
        <charset val="128"/>
      </rPr>
      <t>(輸入日：令和7年12月15日)</t>
    </r>
    <rPh sb="11" eb="14">
      <t>ユニュウビ</t>
    </rPh>
    <phoneticPr fontId="14"/>
  </si>
  <si>
    <r>
      <t xml:space="preserve">令和7年6月3日
</t>
    </r>
    <r>
      <rPr>
        <sz val="11"/>
        <color rgb="FF000000"/>
        <rFont val="ＭＳ Ｐ明朝"/>
        <family val="1"/>
        <charset val="128"/>
      </rPr>
      <t>(輸入日：令和7年12月15日)</t>
    </r>
    <rPh sb="10" eb="13">
      <t>ユニュウビ</t>
    </rPh>
    <phoneticPr fontId="14"/>
  </si>
  <si>
    <r>
      <t xml:space="preserve">令和6年8月29日
</t>
    </r>
    <r>
      <rPr>
        <sz val="11"/>
        <color rgb="FF000000"/>
        <rFont val="ＭＳ Ｐ明朝"/>
        <family val="1"/>
        <charset val="128"/>
      </rPr>
      <t>(輸入日：令和7年6月16日)</t>
    </r>
    <rPh sb="11" eb="14">
      <t>ユニュウビ</t>
    </rPh>
    <phoneticPr fontId="14"/>
  </si>
  <si>
    <r>
      <t xml:space="preserve">令和6年12月17日
</t>
    </r>
    <r>
      <rPr>
        <sz val="11"/>
        <color rgb="FF000000"/>
        <rFont val="ＭＳ Ｐ明朝"/>
        <family val="1"/>
        <charset val="128"/>
      </rPr>
      <t>(輸入日：令和7年6月16日)</t>
    </r>
    <rPh sb="12" eb="15">
      <t>ユニュウビ</t>
    </rPh>
    <phoneticPr fontId="14"/>
  </si>
  <si>
    <r>
      <t xml:space="preserve">令和6年12月20日
</t>
    </r>
    <r>
      <rPr>
        <sz val="11"/>
        <color rgb="FF000000"/>
        <rFont val="ＭＳ Ｐ明朝"/>
        <family val="1"/>
        <charset val="128"/>
      </rPr>
      <t>(輸入日：令和7年6月16日)</t>
    </r>
    <rPh sb="12" eb="15">
      <t>ユニュウビ</t>
    </rPh>
    <phoneticPr fontId="14"/>
  </si>
  <si>
    <r>
      <t xml:space="preserve">令和6年12月26日
</t>
    </r>
    <r>
      <rPr>
        <sz val="11"/>
        <color rgb="FF000000"/>
        <rFont val="ＭＳ Ｐ明朝"/>
        <family val="1"/>
        <charset val="128"/>
      </rPr>
      <t>(輸入日：令和7年6月16日)</t>
    </r>
    <rPh sb="12" eb="15">
      <t>ユニュウビ</t>
    </rPh>
    <phoneticPr fontId="14"/>
  </si>
  <si>
    <r>
      <t xml:space="preserve">令和7年1月9日
</t>
    </r>
    <r>
      <rPr>
        <sz val="11"/>
        <color rgb="FF000000"/>
        <rFont val="ＭＳ Ｐ明朝"/>
        <family val="1"/>
        <charset val="128"/>
      </rPr>
      <t>(輸入日：令和7年12月15日)</t>
    </r>
    <rPh sb="10" eb="13">
      <t>ユニュウビ</t>
    </rPh>
    <phoneticPr fontId="14"/>
  </si>
  <si>
    <r>
      <t xml:space="preserve">令和7年1月14日
</t>
    </r>
    <r>
      <rPr>
        <sz val="11"/>
        <color rgb="FF000000"/>
        <rFont val="ＭＳ Ｐ明朝"/>
        <family val="1"/>
        <charset val="128"/>
      </rPr>
      <t>(輸入日：令和7年12月15日)</t>
    </r>
    <rPh sb="11" eb="14">
      <t>ユニュウビ</t>
    </rPh>
    <phoneticPr fontId="14"/>
  </si>
  <si>
    <t>猫ウイルス性鼻気管炎・猫カリシウイルス感染症2価・猫汎白血球減少症・猫白血病（猫白血病ウイルス由来防御抗原たん白遺伝子導入カナリア痘ウイルス）・猫クラミジア感染症混合ワクチン（シード）</t>
    <phoneticPr fontId="14"/>
  </si>
  <si>
    <t>豚伝染性胃腸炎･豚流行性下痢混合生ワクチン（シード）</t>
    <phoneticPr fontId="14"/>
  </si>
  <si>
    <t>検査対象外シードロット製剤製造販売数量（令和８年６月報告分）</t>
    <rPh sb="0" eb="2">
      <t>ケンサ</t>
    </rPh>
    <rPh sb="20" eb="22">
      <t>レイワ</t>
    </rPh>
    <rPh sb="23" eb="24">
      <t>ネン</t>
    </rPh>
    <rPh sb="25" eb="26">
      <t>ガツ</t>
    </rPh>
    <rPh sb="26" eb="28">
      <t>ホウコク</t>
    </rPh>
    <rPh sb="28" eb="29">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</si>
</sst>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lt;=43585]ggge&quot;年&quot;m&quot;月&quot;;[&gt;=43831]ggge&quot;年&quot;m&quot;月&quot;;ggg&quot;元年&quot;m&quot;月&quot;"/>
    <numFmt numFmtId="178" formatCode="[DBNum3][$-411]0"/>
    <numFmt numFmtId="179" formatCode="[&lt;=43585]ggge&quot;年&quot;m&quot;月&quot;d&quot;日&quot;;[&gt;=43831]ggge&quot;年&quot;m&quot;月&quot;d&quot;日&quot;;ggg&quot;元年&quot;m&quot;月&quot;d&quot;日&quot;"/>
    <numFmt numFmtId="180" formatCode="[$]ggge&quot;年&quot;m&quot;月&quot;d&quot;日&quot;;@" x16r2:formatCode16="[$-ja-JP-x-gannen]ggge&quot;年&quot;m&quot;月&quot;d&quot;日&quot;;@"/>
    <numFmt numFmtId="181" formatCode="[$]ggge&quot;年&quot;m&quot;月&quot;d&quot;日&quot;;@" x16r2:formatCode16="[$-ja-JP-x-gannen,80]ggge&quot;年&quot;m&quot;月&quot;d&quot;日&quot;;@"/>
  </numFmts>
  <fonts count="17" x14ac:knownFonts="1">
    <font>
      <sz val="11"/>
      <color theme="1"/>
      <name val="ＭＳ Ｐゴシック"/>
      <family val="2"/>
      <charset val="128"/>
      <scheme val="minor"/>
    </font>
    <font>
      <sz val="6"/>
      <name val="ＭＳ Ｐゴシック"/>
      <family val="2"/>
      <charset val="128"/>
      <scheme val="minor"/>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0"/>
      <color rgb="FF000000"/>
      <name val="Times New Roman"/>
      <family val="1"/>
    </font>
    <font>
      <sz val="12"/>
      <color theme="1"/>
      <name val="ＭＳ 明朝"/>
      <family val="1"/>
      <charset val="128"/>
    </font>
    <font>
      <b/>
      <sz val="12"/>
      <color theme="1"/>
      <name val="ＭＳ 明朝"/>
      <family val="1"/>
      <charset val="128"/>
    </font>
    <font>
      <sz val="12"/>
      <color rgb="FF000000"/>
      <name val="ＭＳ Ｐ明朝"/>
      <family val="1"/>
      <charset val="128"/>
    </font>
    <font>
      <sz val="11"/>
      <color rgb="FF000000"/>
      <name val="ＭＳ Ｐ明朝"/>
      <family val="1"/>
      <charset val="128"/>
    </font>
    <font>
      <sz val="6"/>
      <name val="ＭＳ Ｐゴシック"/>
      <family val="3"/>
      <charset val="128"/>
    </font>
    <font>
      <sz val="12"/>
      <name val="ＭＳ Ｐ明朝"/>
      <family val="1"/>
      <charset val="128"/>
    </font>
    <font>
      <sz val="12"/>
      <color theme="1"/>
      <name val="ＭＳ Ｐ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0">
    <xf numFmtId="0" fontId="0" fillId="0" borderId="0">
      <alignment vertical="center"/>
    </xf>
    <xf numFmtId="0" fontId="2" fillId="0" borderId="0"/>
    <xf numFmtId="38" fontId="2" fillId="0" borderId="0" applyFont="0" applyFill="0" applyBorder="0" applyAlignment="0" applyProtection="0">
      <alignment vertical="center"/>
    </xf>
    <xf numFmtId="0" fontId="3" fillId="0" borderId="0"/>
    <xf numFmtId="0" fontId="4" fillId="0" borderId="0"/>
    <xf numFmtId="0" fontId="5" fillId="0" borderId="0"/>
    <xf numFmtId="0" fontId="6" fillId="0" borderId="0"/>
    <xf numFmtId="0" fontId="7" fillId="0" borderId="0"/>
    <xf numFmtId="0" fontId="8" fillId="0" borderId="0"/>
    <xf numFmtId="0" fontId="9" fillId="0" borderId="0"/>
  </cellStyleXfs>
  <cellXfs count="81">
    <xf numFmtId="0" fontId="0" fillId="0" borderId="0" xfId="0">
      <alignment vertical="center"/>
    </xf>
    <xf numFmtId="0" fontId="10" fillId="0" borderId="0" xfId="0" applyFont="1" applyAlignment="1">
      <alignment horizontal="left" vertical="center"/>
    </xf>
    <xf numFmtId="0" fontId="11" fillId="0" borderId="0" xfId="0" applyFont="1" applyAlignment="1">
      <alignment horizontal="left" vertical="center" wrapText="1"/>
    </xf>
    <xf numFmtId="176" fontId="10" fillId="0" borderId="0" xfId="0" applyNumberFormat="1" applyFont="1">
      <alignment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lignment vertical="center"/>
    </xf>
    <xf numFmtId="0" fontId="10" fillId="0" borderId="2" xfId="0" applyFont="1" applyBorder="1">
      <alignmen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12" fillId="0" borderId="4" xfId="1" applyFont="1" applyBorder="1" applyAlignment="1">
      <alignment horizontal="left" vertical="center" wrapText="1"/>
    </xf>
    <xf numFmtId="0" fontId="16" fillId="0" borderId="4" xfId="0" applyFont="1" applyBorder="1" applyAlignment="1">
      <alignment horizontal="left" vertical="center" wrapText="1"/>
    </xf>
    <xf numFmtId="178" fontId="16" fillId="0" borderId="4" xfId="0" applyNumberFormat="1" applyFont="1" applyBorder="1" applyAlignment="1">
      <alignment horizontal="left" vertical="center" wrapText="1"/>
    </xf>
    <xf numFmtId="0" fontId="16" fillId="0" borderId="4" xfId="1" applyFont="1" applyBorder="1" applyAlignment="1">
      <alignment horizontal="left" vertical="center" wrapText="1"/>
    </xf>
    <xf numFmtId="178" fontId="16" fillId="0" borderId="4" xfId="1" applyNumberFormat="1" applyFont="1" applyBorder="1" applyAlignment="1">
      <alignment horizontal="left" vertical="center" wrapText="1"/>
    </xf>
    <xf numFmtId="3" fontId="16" fillId="0" borderId="4" xfId="0" applyNumberFormat="1" applyFont="1" applyBorder="1" applyAlignment="1">
      <alignment horizontal="right" vertical="center" wrapText="1"/>
    </xf>
    <xf numFmtId="0" fontId="12" fillId="0" borderId="4" xfId="0" applyFont="1" applyBorder="1" applyAlignment="1">
      <alignment horizontal="left" vertical="center" wrapText="1"/>
    </xf>
    <xf numFmtId="3" fontId="15" fillId="0" borderId="4" xfId="0" applyNumberFormat="1" applyFont="1" applyBorder="1" applyAlignment="1">
      <alignment horizontal="right" vertical="center" wrapText="1"/>
    </xf>
    <xf numFmtId="0" fontId="15" fillId="0" borderId="1" xfId="0" applyFont="1" applyBorder="1" applyAlignment="1">
      <alignment horizontal="left" vertical="center" wrapText="1"/>
    </xf>
    <xf numFmtId="178" fontId="15" fillId="0" borderId="1" xfId="0" applyNumberFormat="1" applyFont="1" applyBorder="1" applyAlignment="1">
      <alignment horizontal="left" vertical="center" wrapText="1"/>
    </xf>
    <xf numFmtId="0" fontId="12" fillId="0" borderId="8" xfId="0" applyFont="1" applyBorder="1" applyAlignment="1">
      <alignment horizontal="left" vertical="center" wrapText="1"/>
    </xf>
    <xf numFmtId="0" fontId="12" fillId="0" borderId="1" xfId="0" applyFont="1" applyBorder="1" applyAlignment="1">
      <alignment horizontal="left" vertical="center" wrapText="1"/>
    </xf>
    <xf numFmtId="3" fontId="15" fillId="0" borderId="1" xfId="0" applyNumberFormat="1" applyFont="1" applyBorder="1" applyAlignment="1">
      <alignment horizontal="right" vertical="center" wrapText="1"/>
    </xf>
    <xf numFmtId="49" fontId="15" fillId="0" borderId="1" xfId="0" applyNumberFormat="1"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5" fillId="0" borderId="4" xfId="1" applyFont="1" applyBorder="1" applyAlignment="1">
      <alignment horizontal="left" vertical="center" wrapText="1"/>
    </xf>
    <xf numFmtId="3" fontId="15" fillId="0" borderId="12" xfId="1" applyNumberFormat="1" applyFont="1" applyBorder="1" applyAlignment="1">
      <alignment horizontal="right" vertical="center" wrapText="1"/>
    </xf>
    <xf numFmtId="0" fontId="15" fillId="0" borderId="11" xfId="1" applyFont="1" applyBorder="1" applyAlignment="1">
      <alignment horizontal="left" vertical="center" wrapText="1"/>
    </xf>
    <xf numFmtId="0" fontId="15" fillId="0" borderId="7" xfId="1" applyFont="1" applyBorder="1" applyAlignment="1">
      <alignment horizontal="left" vertical="center" wrapText="1"/>
    </xf>
    <xf numFmtId="0" fontId="15" fillId="0" borderId="14" xfId="1" applyFont="1" applyBorder="1" applyAlignment="1">
      <alignment horizontal="left" vertical="center" wrapText="1"/>
    </xf>
    <xf numFmtId="3" fontId="15" fillId="0" borderId="16" xfId="1" applyNumberFormat="1" applyFont="1" applyBorder="1" applyAlignment="1">
      <alignment horizontal="right" vertical="center" wrapText="1"/>
    </xf>
    <xf numFmtId="49" fontId="12" fillId="0" borderId="4" xfId="1"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4" xfId="1" applyNumberFormat="1" applyFont="1" applyBorder="1" applyAlignment="1">
      <alignment horizontal="center" vertical="center" wrapText="1"/>
    </xf>
    <xf numFmtId="49" fontId="15" fillId="0" borderId="4" xfId="0" quotePrefix="1" applyNumberFormat="1" applyFont="1" applyBorder="1" applyAlignment="1">
      <alignment horizontal="center" vertical="center" wrapText="1"/>
    </xf>
    <xf numFmtId="49" fontId="15" fillId="0" borderId="13" xfId="1" applyNumberFormat="1" applyFont="1" applyBorder="1" applyAlignment="1">
      <alignment horizontal="center" vertical="center" wrapText="1"/>
    </xf>
    <xf numFmtId="49" fontId="15" fillId="0" borderId="15" xfId="1"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3" fontId="12" fillId="0" borderId="4" xfId="0" applyNumberFormat="1" applyFont="1" applyBorder="1" applyAlignment="1">
      <alignment horizontal="right" vertical="center" wrapText="1"/>
    </xf>
    <xf numFmtId="177" fontId="12" fillId="0" borderId="4" xfId="0" applyNumberFormat="1" applyFont="1" applyBorder="1" applyAlignment="1">
      <alignment horizontal="center" vertical="center" wrapText="1"/>
    </xf>
    <xf numFmtId="0" fontId="15" fillId="0" borderId="1" xfId="1" applyFont="1" applyBorder="1" applyAlignment="1">
      <alignment horizontal="left" vertical="center" wrapText="1"/>
    </xf>
    <xf numFmtId="0" fontId="12" fillId="0" borderId="1" xfId="1" applyFont="1" applyBorder="1" applyAlignment="1">
      <alignment horizontal="left" vertical="center" wrapText="1"/>
    </xf>
    <xf numFmtId="3" fontId="12" fillId="0" borderId="4" xfId="1" applyNumberFormat="1" applyFont="1" applyBorder="1" applyAlignment="1">
      <alignment horizontal="right" vertical="center" wrapText="1"/>
    </xf>
    <xf numFmtId="177" fontId="12" fillId="0" borderId="4" xfId="1" applyNumberFormat="1" applyFont="1" applyBorder="1" applyAlignment="1">
      <alignment horizontal="center" vertical="center" wrapText="1"/>
    </xf>
    <xf numFmtId="177" fontId="16" fillId="0" borderId="4" xfId="1" applyNumberFormat="1" applyFont="1" applyBorder="1" applyAlignment="1">
      <alignment horizontal="center" vertical="center" wrapText="1"/>
    </xf>
    <xf numFmtId="0" fontId="15" fillId="0" borderId="9" xfId="0" applyFont="1" applyBorder="1" applyAlignment="1">
      <alignment horizontal="center" vertical="center" wrapText="1"/>
    </xf>
    <xf numFmtId="0" fontId="12" fillId="0" borderId="4" xfId="0" applyFont="1" applyBorder="1" applyAlignment="1">
      <alignment horizontal="center" vertical="center" wrapText="1"/>
    </xf>
    <xf numFmtId="3" fontId="12" fillId="0" borderId="5" xfId="0" applyNumberFormat="1" applyFont="1" applyBorder="1" applyAlignment="1">
      <alignment horizontal="right" vertical="center" wrapText="1"/>
    </xf>
    <xf numFmtId="0" fontId="12" fillId="0" borderId="7" xfId="0" applyFont="1" applyBorder="1" applyAlignment="1">
      <alignment horizontal="left" vertical="center" wrapText="1"/>
    </xf>
    <xf numFmtId="49" fontId="12" fillId="0" borderId="7" xfId="0" applyNumberFormat="1" applyFont="1" applyBorder="1" applyAlignment="1">
      <alignment horizontal="center" vertical="center" wrapText="1"/>
    </xf>
    <xf numFmtId="3" fontId="12" fillId="0" borderId="7" xfId="0" applyNumberFormat="1" applyFont="1" applyBorder="1" applyAlignment="1">
      <alignment horizontal="right" vertical="center" wrapText="1"/>
    </xf>
    <xf numFmtId="0" fontId="16" fillId="0" borderId="1" xfId="0" applyFont="1" applyBorder="1" applyAlignment="1">
      <alignment horizontal="center" vertical="center" wrapText="1"/>
    </xf>
    <xf numFmtId="181" fontId="12" fillId="0" borderId="4"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80" fontId="12" fillId="0" borderId="1" xfId="0" applyNumberFormat="1" applyFont="1" applyBorder="1" applyAlignment="1">
      <alignment horizontal="center" vertical="center" wrapText="1"/>
    </xf>
    <xf numFmtId="49" fontId="12" fillId="2" borderId="4" xfId="1" applyNumberFormat="1" applyFont="1" applyFill="1" applyBorder="1" applyAlignment="1">
      <alignment horizontal="center" vertical="center" wrapText="1"/>
    </xf>
    <xf numFmtId="49" fontId="15" fillId="2" borderId="4" xfId="1" applyNumberFormat="1" applyFont="1" applyFill="1" applyBorder="1" applyAlignment="1">
      <alignment horizontal="center" vertical="center" wrapText="1"/>
    </xf>
    <xf numFmtId="58" fontId="16" fillId="0" borderId="4" xfId="0" applyNumberFormat="1" applyFont="1" applyBorder="1" applyAlignment="1">
      <alignment horizontal="center" vertical="center" wrapText="1"/>
    </xf>
    <xf numFmtId="58" fontId="15" fillId="0" borderId="4" xfId="0" applyNumberFormat="1" applyFont="1" applyBorder="1" applyAlignment="1">
      <alignment horizontal="center" vertical="center" wrapText="1"/>
    </xf>
    <xf numFmtId="49" fontId="15" fillId="0" borderId="4" xfId="0" applyNumberFormat="1" applyFont="1" applyBorder="1" applyAlignment="1">
      <alignment horizontal="center" vertical="center"/>
    </xf>
    <xf numFmtId="49" fontId="15" fillId="0" borderId="4" xfId="0" applyNumberFormat="1" applyFont="1" applyBorder="1" applyAlignment="1">
      <alignment horizontal="center" vertical="center" wrapText="1"/>
    </xf>
    <xf numFmtId="0" fontId="15" fillId="0" borderId="1" xfId="0" applyFont="1" applyBorder="1" applyAlignment="1">
      <alignment horizontal="center" vertical="center" wrapText="1"/>
    </xf>
    <xf numFmtId="14" fontId="12" fillId="0" borderId="7" xfId="0" applyNumberFormat="1" applyFont="1" applyBorder="1" applyAlignment="1">
      <alignment horizontal="center" vertical="center" wrapText="1"/>
    </xf>
    <xf numFmtId="14" fontId="12" fillId="0" borderId="8" xfId="0" applyNumberFormat="1" applyFont="1" applyBorder="1" applyAlignment="1">
      <alignment horizontal="center" vertical="center" wrapText="1"/>
    </xf>
    <xf numFmtId="0" fontId="15" fillId="0" borderId="8"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6" fillId="0" borderId="1" xfId="0" applyFont="1" applyBorder="1" applyAlignment="1">
      <alignment horizontal="center" vertical="center"/>
    </xf>
    <xf numFmtId="58" fontId="15" fillId="0" borderId="1" xfId="0" applyNumberFormat="1" applyFont="1" applyBorder="1" applyAlignment="1">
      <alignment horizontal="center" vertical="center" wrapText="1"/>
    </xf>
    <xf numFmtId="49" fontId="15" fillId="0" borderId="4" xfId="1" applyNumberFormat="1" applyFont="1" applyBorder="1" applyAlignment="1">
      <alignment horizontal="center" vertical="center" wrapText="1"/>
    </xf>
    <xf numFmtId="0" fontId="16" fillId="0" borderId="8" xfId="0" applyFont="1" applyBorder="1" applyAlignment="1">
      <alignment horizontal="center" vertical="center"/>
    </xf>
    <xf numFmtId="58" fontId="15" fillId="0" borderId="8" xfId="0" applyNumberFormat="1" applyFont="1" applyBorder="1" applyAlignment="1">
      <alignment horizontal="center" vertical="center" wrapText="1"/>
    </xf>
    <xf numFmtId="49" fontId="15" fillId="0" borderId="7" xfId="1" applyNumberFormat="1" applyFont="1" applyBorder="1" applyAlignment="1">
      <alignment horizontal="center" vertical="center" wrapText="1"/>
    </xf>
    <xf numFmtId="179" fontId="12" fillId="0" borderId="4" xfId="0" applyNumberFormat="1" applyFont="1" applyBorder="1" applyAlignment="1">
      <alignment horizontal="center" vertical="center" wrapText="1"/>
    </xf>
    <xf numFmtId="179" fontId="12" fillId="0" borderId="4" xfId="1" applyNumberFormat="1" applyFont="1" applyBorder="1" applyAlignment="1">
      <alignment horizontal="center" vertical="center" wrapText="1"/>
    </xf>
    <xf numFmtId="179" fontId="16" fillId="0" borderId="4" xfId="0" applyNumberFormat="1" applyFont="1" applyBorder="1" applyAlignment="1">
      <alignment horizontal="center" vertical="center" wrapText="1"/>
    </xf>
    <xf numFmtId="3" fontId="12" fillId="2" borderId="4" xfId="1" applyNumberFormat="1" applyFont="1" applyFill="1" applyBorder="1" applyAlignment="1">
      <alignment horizontal="right" vertical="center" wrapText="1"/>
    </xf>
    <xf numFmtId="179" fontId="15" fillId="2" borderId="4" xfId="1" quotePrefix="1" applyNumberFormat="1" applyFont="1" applyFill="1" applyBorder="1" applyAlignment="1">
      <alignment horizontal="center" vertical="center" wrapText="1"/>
    </xf>
  </cellXfs>
  <cellStyles count="10">
    <cellStyle name="桁区切り 2" xfId="2" xr:uid="{00000000-0005-0000-0000-000000000000}"/>
    <cellStyle name="標準" xfId="0" builtinId="0"/>
    <cellStyle name="標準 2" xfId="1"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 name="標準 7" xfId="7" xr:uid="{00000000-0005-0000-0000-000007000000}"/>
    <cellStyle name="標準 8" xfId="8" xr:uid="{00000000-0005-0000-0000-000008000000}"/>
    <cellStyle name="標準 9"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42"/>
  <sheetViews>
    <sheetView tabSelected="1" view="pageBreakPreview" zoomScaleNormal="100" zoomScaleSheetLayoutView="100" workbookViewId="0">
      <selection activeCell="A3" sqref="A3"/>
    </sheetView>
  </sheetViews>
  <sheetFormatPr defaultColWidth="9" defaultRowHeight="14" x14ac:dyDescent="0.2"/>
  <cols>
    <col min="1" max="1" width="25.90625" style="1" customWidth="1"/>
    <col min="2" max="2" width="50.6328125" style="10" customWidth="1"/>
    <col min="3" max="3" width="31.81640625" style="1" customWidth="1"/>
    <col min="4" max="4" width="12.90625" style="1" customWidth="1"/>
    <col min="5" max="5" width="27.36328125" style="1" customWidth="1"/>
    <col min="6" max="6" width="13.90625" style="3" bestFit="1" customWidth="1"/>
    <col min="7" max="7" width="8" style="4" bestFit="1" customWidth="1"/>
    <col min="8" max="8" width="14.6328125" style="1" customWidth="1"/>
    <col min="9" max="9" width="23.36328125" style="4" customWidth="1"/>
    <col min="10" max="16384" width="9" style="4"/>
  </cols>
  <sheetData>
    <row r="2" spans="1:8" x14ac:dyDescent="0.2">
      <c r="A2" s="1" t="s">
        <v>164</v>
      </c>
      <c r="B2" s="2"/>
    </row>
    <row r="4" spans="1:8" s="9" customFormat="1" x14ac:dyDescent="0.2">
      <c r="A4" s="5" t="s">
        <v>0</v>
      </c>
      <c r="B4" s="6" t="s">
        <v>1</v>
      </c>
      <c r="C4" s="5" t="s">
        <v>2</v>
      </c>
      <c r="D4" s="5" t="s">
        <v>3</v>
      </c>
      <c r="E4" s="5" t="s">
        <v>4</v>
      </c>
      <c r="F4" s="7" t="s">
        <v>5</v>
      </c>
      <c r="G4" s="8"/>
      <c r="H4" s="5" t="s">
        <v>6</v>
      </c>
    </row>
    <row r="5" spans="1:8" ht="35" customHeight="1" x14ac:dyDescent="0.2">
      <c r="A5" s="17" t="s">
        <v>7</v>
      </c>
      <c r="B5" s="17" t="s">
        <v>8</v>
      </c>
      <c r="C5" s="55" t="s">
        <v>9</v>
      </c>
      <c r="D5" s="50">
        <v>149</v>
      </c>
      <c r="E5" s="56" t="s">
        <v>154</v>
      </c>
      <c r="F5" s="51">
        <v>246680</v>
      </c>
      <c r="G5" s="57" t="s">
        <v>10</v>
      </c>
      <c r="H5" s="58" t="s">
        <v>11</v>
      </c>
    </row>
    <row r="6" spans="1:8" ht="35" customHeight="1" x14ac:dyDescent="0.2">
      <c r="A6" s="17" t="s">
        <v>7</v>
      </c>
      <c r="B6" s="17" t="s">
        <v>8</v>
      </c>
      <c r="C6" s="55" t="s">
        <v>9</v>
      </c>
      <c r="D6" s="50">
        <v>150</v>
      </c>
      <c r="E6" s="56" t="s">
        <v>155</v>
      </c>
      <c r="F6" s="51">
        <v>246980</v>
      </c>
      <c r="G6" s="57" t="s">
        <v>10</v>
      </c>
      <c r="H6" s="58" t="s">
        <v>12</v>
      </c>
    </row>
    <row r="7" spans="1:8" ht="35" customHeight="1" x14ac:dyDescent="0.2">
      <c r="A7" s="17" t="s">
        <v>13</v>
      </c>
      <c r="B7" s="17" t="s">
        <v>14</v>
      </c>
      <c r="C7" s="55" t="s">
        <v>9</v>
      </c>
      <c r="D7" s="50">
        <v>23</v>
      </c>
      <c r="E7" s="56">
        <v>46057</v>
      </c>
      <c r="F7" s="51">
        <v>61420</v>
      </c>
      <c r="G7" s="57" t="s">
        <v>10</v>
      </c>
      <c r="H7" s="58" t="s">
        <v>15</v>
      </c>
    </row>
    <row r="8" spans="1:8" ht="35" customHeight="1" x14ac:dyDescent="0.2">
      <c r="A8" s="17" t="s">
        <v>16</v>
      </c>
      <c r="B8" s="17" t="s">
        <v>17</v>
      </c>
      <c r="C8" s="55" t="s">
        <v>9</v>
      </c>
      <c r="D8" s="50">
        <v>57</v>
      </c>
      <c r="E8" s="56">
        <v>46073</v>
      </c>
      <c r="F8" s="51">
        <v>334380</v>
      </c>
      <c r="G8" s="57" t="s">
        <v>10</v>
      </c>
      <c r="H8" s="58" t="s">
        <v>12</v>
      </c>
    </row>
    <row r="9" spans="1:8" ht="50" customHeight="1" x14ac:dyDescent="0.2">
      <c r="A9" s="17" t="s">
        <v>18</v>
      </c>
      <c r="B9" s="17" t="s">
        <v>19</v>
      </c>
      <c r="C9" s="55" t="s">
        <v>9</v>
      </c>
      <c r="D9" s="50" t="s">
        <v>20</v>
      </c>
      <c r="E9" s="56" t="s">
        <v>156</v>
      </c>
      <c r="F9" s="51">
        <v>35760</v>
      </c>
      <c r="G9" s="57" t="s">
        <v>10</v>
      </c>
      <c r="H9" s="58" t="s">
        <v>21</v>
      </c>
    </row>
    <row r="10" spans="1:8" ht="50" customHeight="1" x14ac:dyDescent="0.2">
      <c r="A10" s="17" t="s">
        <v>18</v>
      </c>
      <c r="B10" s="17" t="s">
        <v>19</v>
      </c>
      <c r="C10" s="55" t="s">
        <v>9</v>
      </c>
      <c r="D10" s="50" t="s">
        <v>22</v>
      </c>
      <c r="E10" s="56" t="s">
        <v>157</v>
      </c>
      <c r="F10" s="51">
        <v>35500</v>
      </c>
      <c r="G10" s="57" t="s">
        <v>10</v>
      </c>
      <c r="H10" s="58" t="s">
        <v>23</v>
      </c>
    </row>
    <row r="11" spans="1:8" ht="50" customHeight="1" x14ac:dyDescent="0.2">
      <c r="A11" s="17" t="s">
        <v>18</v>
      </c>
      <c r="B11" s="17" t="s">
        <v>19</v>
      </c>
      <c r="C11" s="55" t="s">
        <v>9</v>
      </c>
      <c r="D11" s="50" t="s">
        <v>24</v>
      </c>
      <c r="E11" s="56" t="s">
        <v>158</v>
      </c>
      <c r="F11" s="42">
        <v>35860</v>
      </c>
      <c r="G11" s="57" t="s">
        <v>10</v>
      </c>
      <c r="H11" s="58" t="s">
        <v>23</v>
      </c>
    </row>
    <row r="12" spans="1:8" ht="50" customHeight="1" x14ac:dyDescent="0.2">
      <c r="A12" s="17" t="s">
        <v>18</v>
      </c>
      <c r="B12" s="17" t="s">
        <v>19</v>
      </c>
      <c r="C12" s="55" t="s">
        <v>9</v>
      </c>
      <c r="D12" s="50" t="s">
        <v>25</v>
      </c>
      <c r="E12" s="56" t="s">
        <v>159</v>
      </c>
      <c r="F12" s="42">
        <v>35960</v>
      </c>
      <c r="G12" s="57" t="s">
        <v>10</v>
      </c>
      <c r="H12" s="58" t="s">
        <v>23</v>
      </c>
    </row>
    <row r="13" spans="1:8" ht="50" customHeight="1" x14ac:dyDescent="0.2">
      <c r="A13" s="17" t="s">
        <v>18</v>
      </c>
      <c r="B13" s="17" t="s">
        <v>19</v>
      </c>
      <c r="C13" s="55" t="s">
        <v>9</v>
      </c>
      <c r="D13" s="50" t="s">
        <v>26</v>
      </c>
      <c r="E13" s="56" t="s">
        <v>160</v>
      </c>
      <c r="F13" s="42">
        <v>35570</v>
      </c>
      <c r="G13" s="57" t="s">
        <v>10</v>
      </c>
      <c r="H13" s="58" t="s">
        <v>27</v>
      </c>
    </row>
    <row r="14" spans="1:8" ht="50" customHeight="1" x14ac:dyDescent="0.2">
      <c r="A14" s="17" t="s">
        <v>18</v>
      </c>
      <c r="B14" s="17" t="s">
        <v>19</v>
      </c>
      <c r="C14" s="55" t="s">
        <v>9</v>
      </c>
      <c r="D14" s="41" t="s">
        <v>28</v>
      </c>
      <c r="E14" s="56" t="s">
        <v>161</v>
      </c>
      <c r="F14" s="42">
        <v>35940</v>
      </c>
      <c r="G14" s="57" t="s">
        <v>10</v>
      </c>
      <c r="H14" s="58" t="s">
        <v>27</v>
      </c>
    </row>
    <row r="15" spans="1:8" ht="35" customHeight="1" x14ac:dyDescent="0.2">
      <c r="A15" s="17" t="s">
        <v>29</v>
      </c>
      <c r="B15" s="17" t="s">
        <v>30</v>
      </c>
      <c r="C15" s="55" t="s">
        <v>9</v>
      </c>
      <c r="D15" s="50">
        <v>51</v>
      </c>
      <c r="E15" s="56">
        <v>46094</v>
      </c>
      <c r="F15" s="42">
        <v>51855000</v>
      </c>
      <c r="G15" s="57" t="s">
        <v>31</v>
      </c>
      <c r="H15" s="58" t="s">
        <v>32</v>
      </c>
    </row>
    <row r="16" spans="1:8" ht="50" customHeight="1" x14ac:dyDescent="0.2">
      <c r="A16" s="52" t="s">
        <v>33</v>
      </c>
      <c r="B16" s="52" t="s">
        <v>34</v>
      </c>
      <c r="C16" s="55" t="s">
        <v>9</v>
      </c>
      <c r="D16" s="53" t="s">
        <v>35</v>
      </c>
      <c r="E16" s="56">
        <v>45973</v>
      </c>
      <c r="F16" s="54">
        <v>854700</v>
      </c>
      <c r="G16" s="57" t="s">
        <v>10</v>
      </c>
      <c r="H16" s="58" t="s">
        <v>36</v>
      </c>
    </row>
    <row r="17" spans="1:8" ht="20" customHeight="1" x14ac:dyDescent="0.2">
      <c r="A17" s="11" t="s">
        <v>37</v>
      </c>
      <c r="B17" s="11" t="s">
        <v>38</v>
      </c>
      <c r="C17" s="55" t="s">
        <v>39</v>
      </c>
      <c r="D17" s="35" t="s">
        <v>40</v>
      </c>
      <c r="E17" s="80">
        <v>46087</v>
      </c>
      <c r="F17" s="79">
        <v>304100</v>
      </c>
      <c r="G17" s="59" t="s">
        <v>41</v>
      </c>
      <c r="H17" s="60" t="s">
        <v>42</v>
      </c>
    </row>
    <row r="18" spans="1:8" ht="20" customHeight="1" x14ac:dyDescent="0.2">
      <c r="A18" s="11" t="s">
        <v>37</v>
      </c>
      <c r="B18" s="11" t="s">
        <v>38</v>
      </c>
      <c r="C18" s="55" t="s">
        <v>39</v>
      </c>
      <c r="D18" s="35" t="s">
        <v>43</v>
      </c>
      <c r="E18" s="80">
        <v>46094</v>
      </c>
      <c r="F18" s="79">
        <v>237720</v>
      </c>
      <c r="G18" s="59" t="s">
        <v>41</v>
      </c>
      <c r="H18" s="60" t="s">
        <v>42</v>
      </c>
    </row>
    <row r="19" spans="1:8" ht="35" customHeight="1" x14ac:dyDescent="0.2">
      <c r="A19" s="12" t="s">
        <v>44</v>
      </c>
      <c r="B19" s="13" t="s">
        <v>45</v>
      </c>
      <c r="C19" s="55" t="s">
        <v>46</v>
      </c>
      <c r="D19" s="36" t="s">
        <v>47</v>
      </c>
      <c r="E19" s="61" t="s">
        <v>48</v>
      </c>
      <c r="F19" s="16">
        <v>7836000</v>
      </c>
      <c r="G19" s="36" t="s">
        <v>31</v>
      </c>
      <c r="H19" s="36" t="s">
        <v>49</v>
      </c>
    </row>
    <row r="20" spans="1:8" ht="35" customHeight="1" x14ac:dyDescent="0.2">
      <c r="A20" s="12" t="s">
        <v>50</v>
      </c>
      <c r="B20" s="13" t="s">
        <v>51</v>
      </c>
      <c r="C20" s="55" t="s">
        <v>46</v>
      </c>
      <c r="D20" s="36" t="s">
        <v>52</v>
      </c>
      <c r="E20" s="61" t="s">
        <v>53</v>
      </c>
      <c r="F20" s="16">
        <v>24720</v>
      </c>
      <c r="G20" s="36" t="s">
        <v>31</v>
      </c>
      <c r="H20" s="36" t="s">
        <v>11</v>
      </c>
    </row>
    <row r="21" spans="1:8" ht="65" customHeight="1" x14ac:dyDescent="0.2">
      <c r="A21" s="12" t="s">
        <v>54</v>
      </c>
      <c r="B21" s="13" t="s">
        <v>55</v>
      </c>
      <c r="C21" s="55" t="s">
        <v>46</v>
      </c>
      <c r="D21" s="36" t="s">
        <v>56</v>
      </c>
      <c r="E21" s="61" t="s">
        <v>57</v>
      </c>
      <c r="F21" s="16">
        <v>34820</v>
      </c>
      <c r="G21" s="36" t="s">
        <v>31</v>
      </c>
      <c r="H21" s="36" t="s">
        <v>58</v>
      </c>
    </row>
    <row r="22" spans="1:8" ht="35" customHeight="1" x14ac:dyDescent="0.2">
      <c r="A22" s="12" t="s">
        <v>59</v>
      </c>
      <c r="B22" s="13" t="s">
        <v>60</v>
      </c>
      <c r="C22" s="55" t="s">
        <v>46</v>
      </c>
      <c r="D22" s="36" t="s">
        <v>61</v>
      </c>
      <c r="E22" s="61" t="s">
        <v>62</v>
      </c>
      <c r="F22" s="16">
        <v>10730</v>
      </c>
      <c r="G22" s="36" t="s">
        <v>63</v>
      </c>
      <c r="H22" s="36" t="s">
        <v>64</v>
      </c>
    </row>
    <row r="23" spans="1:8" ht="50" customHeight="1" x14ac:dyDescent="0.2">
      <c r="A23" s="14" t="s">
        <v>65</v>
      </c>
      <c r="B23" s="15" t="s">
        <v>66</v>
      </c>
      <c r="C23" s="55" t="s">
        <v>46</v>
      </c>
      <c r="D23" s="37" t="s">
        <v>67</v>
      </c>
      <c r="E23" s="61" t="s">
        <v>57</v>
      </c>
      <c r="F23" s="16">
        <v>119500</v>
      </c>
      <c r="G23" s="36" t="s">
        <v>31</v>
      </c>
      <c r="H23" s="36" t="s">
        <v>49</v>
      </c>
    </row>
    <row r="24" spans="1:8" ht="35" customHeight="1" x14ac:dyDescent="0.2">
      <c r="A24" s="12" t="s">
        <v>68</v>
      </c>
      <c r="B24" s="13" t="s">
        <v>69</v>
      </c>
      <c r="C24" s="55" t="s">
        <v>46</v>
      </c>
      <c r="D24" s="36" t="s">
        <v>70</v>
      </c>
      <c r="E24" s="61" t="s">
        <v>71</v>
      </c>
      <c r="F24" s="16">
        <v>777400</v>
      </c>
      <c r="G24" s="36" t="s">
        <v>63</v>
      </c>
      <c r="H24" s="36" t="s">
        <v>36</v>
      </c>
    </row>
    <row r="25" spans="1:8" ht="20" customHeight="1" x14ac:dyDescent="0.2">
      <c r="A25" s="17" t="s">
        <v>72</v>
      </c>
      <c r="B25" s="17" t="s">
        <v>73</v>
      </c>
      <c r="C25" s="55" t="s">
        <v>74</v>
      </c>
      <c r="D25" s="38" t="s">
        <v>75</v>
      </c>
      <c r="E25" s="62">
        <v>46106</v>
      </c>
      <c r="F25" s="18">
        <f>7040*5000</f>
        <v>35200000</v>
      </c>
      <c r="G25" s="63" t="s">
        <v>76</v>
      </c>
      <c r="H25" s="64" t="s">
        <v>77</v>
      </c>
    </row>
    <row r="26" spans="1:8" ht="65" customHeight="1" x14ac:dyDescent="0.2">
      <c r="A26" s="19" t="s">
        <v>78</v>
      </c>
      <c r="B26" s="20" t="s">
        <v>162</v>
      </c>
      <c r="C26" s="55" t="s">
        <v>79</v>
      </c>
      <c r="D26" s="27" t="s">
        <v>80</v>
      </c>
      <c r="E26" s="65" t="s">
        <v>81</v>
      </c>
      <c r="F26" s="23" t="s">
        <v>82</v>
      </c>
      <c r="G26" s="24" t="s">
        <v>76</v>
      </c>
      <c r="H26" s="24" t="s">
        <v>83</v>
      </c>
    </row>
    <row r="27" spans="1:8" ht="35" customHeight="1" x14ac:dyDescent="0.2">
      <c r="A27" s="19" t="s">
        <v>84</v>
      </c>
      <c r="B27" s="19" t="s">
        <v>85</v>
      </c>
      <c r="C27" s="55" t="s">
        <v>79</v>
      </c>
      <c r="D27" s="49" t="s">
        <v>86</v>
      </c>
      <c r="E27" s="66" t="s">
        <v>87</v>
      </c>
      <c r="F27" s="23" t="s">
        <v>88</v>
      </c>
      <c r="G27" s="24" t="s">
        <v>76</v>
      </c>
      <c r="H27" s="24" t="s">
        <v>89</v>
      </c>
    </row>
    <row r="28" spans="1:8" ht="50" customHeight="1" x14ac:dyDescent="0.2">
      <c r="A28" s="21" t="s">
        <v>90</v>
      </c>
      <c r="B28" s="21" t="s">
        <v>91</v>
      </c>
      <c r="C28" s="55" t="s">
        <v>79</v>
      </c>
      <c r="D28" s="27" t="s">
        <v>92</v>
      </c>
      <c r="E28" s="67" t="s">
        <v>93</v>
      </c>
      <c r="F28" s="23" t="s">
        <v>94</v>
      </c>
      <c r="G28" s="68" t="s">
        <v>95</v>
      </c>
      <c r="H28" s="25" t="s">
        <v>58</v>
      </c>
    </row>
    <row r="29" spans="1:8" ht="50" customHeight="1" x14ac:dyDescent="0.2">
      <c r="A29" s="21" t="s">
        <v>90</v>
      </c>
      <c r="B29" s="21" t="s">
        <v>91</v>
      </c>
      <c r="C29" s="55" t="s">
        <v>79</v>
      </c>
      <c r="D29" s="27" t="s">
        <v>96</v>
      </c>
      <c r="E29" s="67" t="s">
        <v>97</v>
      </c>
      <c r="F29" s="23" t="s">
        <v>98</v>
      </c>
      <c r="G29" s="68" t="s">
        <v>95</v>
      </c>
      <c r="H29" s="25" t="s">
        <v>99</v>
      </c>
    </row>
    <row r="30" spans="1:8" ht="35" customHeight="1" x14ac:dyDescent="0.2">
      <c r="A30" s="21" t="s">
        <v>100</v>
      </c>
      <c r="B30" s="21" t="s">
        <v>101</v>
      </c>
      <c r="C30" s="55" t="s">
        <v>79</v>
      </c>
      <c r="D30" s="26" t="s">
        <v>102</v>
      </c>
      <c r="E30" s="67" t="s">
        <v>103</v>
      </c>
      <c r="F30" s="23" t="s">
        <v>104</v>
      </c>
      <c r="G30" s="68" t="s">
        <v>105</v>
      </c>
      <c r="H30" s="25" t="s">
        <v>106</v>
      </c>
    </row>
    <row r="31" spans="1:8" ht="50" customHeight="1" x14ac:dyDescent="0.2">
      <c r="A31" s="22" t="s">
        <v>107</v>
      </c>
      <c r="B31" s="22" t="s">
        <v>108</v>
      </c>
      <c r="C31" s="55" t="s">
        <v>79</v>
      </c>
      <c r="D31" s="25" t="s">
        <v>109</v>
      </c>
      <c r="E31" s="67" t="s">
        <v>110</v>
      </c>
      <c r="F31" s="23" t="s">
        <v>111</v>
      </c>
      <c r="G31" s="65" t="s">
        <v>95</v>
      </c>
      <c r="H31" s="27" t="s">
        <v>112</v>
      </c>
    </row>
    <row r="32" spans="1:8" ht="35" customHeight="1" x14ac:dyDescent="0.2">
      <c r="A32" s="21" t="s">
        <v>100</v>
      </c>
      <c r="B32" s="21" t="s">
        <v>101</v>
      </c>
      <c r="C32" s="55" t="s">
        <v>79</v>
      </c>
      <c r="D32" s="27" t="s">
        <v>113</v>
      </c>
      <c r="E32" s="67" t="s">
        <v>114</v>
      </c>
      <c r="F32" s="23" t="s">
        <v>115</v>
      </c>
      <c r="G32" s="68" t="s">
        <v>105</v>
      </c>
      <c r="H32" s="25" t="s">
        <v>106</v>
      </c>
    </row>
    <row r="33" spans="1:8" ht="35" customHeight="1" x14ac:dyDescent="0.2">
      <c r="A33" s="21" t="s">
        <v>116</v>
      </c>
      <c r="B33" s="21" t="s">
        <v>101</v>
      </c>
      <c r="C33" s="55" t="s">
        <v>79</v>
      </c>
      <c r="D33" s="27" t="s">
        <v>117</v>
      </c>
      <c r="E33" s="67" t="s">
        <v>118</v>
      </c>
      <c r="F33" s="23" t="s">
        <v>119</v>
      </c>
      <c r="G33" s="68" t="s">
        <v>105</v>
      </c>
      <c r="H33" s="25" t="s">
        <v>120</v>
      </c>
    </row>
    <row r="34" spans="1:8" ht="35" customHeight="1" x14ac:dyDescent="0.2">
      <c r="A34" s="22" t="s">
        <v>121</v>
      </c>
      <c r="B34" s="22" t="s">
        <v>122</v>
      </c>
      <c r="C34" s="55" t="s">
        <v>79</v>
      </c>
      <c r="D34" s="28" t="s">
        <v>123</v>
      </c>
      <c r="E34" s="67" t="s">
        <v>124</v>
      </c>
      <c r="F34" s="23" t="s">
        <v>125</v>
      </c>
      <c r="G34" s="27" t="s">
        <v>105</v>
      </c>
      <c r="H34" s="27" t="s">
        <v>126</v>
      </c>
    </row>
    <row r="35" spans="1:8" ht="35" customHeight="1" x14ac:dyDescent="0.2">
      <c r="A35" s="22" t="s">
        <v>121</v>
      </c>
      <c r="B35" s="22" t="s">
        <v>122</v>
      </c>
      <c r="C35" s="55" t="s">
        <v>79</v>
      </c>
      <c r="D35" s="27" t="s">
        <v>127</v>
      </c>
      <c r="E35" s="69" t="s">
        <v>128</v>
      </c>
      <c r="F35" s="23" t="s">
        <v>129</v>
      </c>
      <c r="G35" s="27" t="s">
        <v>105</v>
      </c>
      <c r="H35" s="27" t="s">
        <v>130</v>
      </c>
    </row>
    <row r="36" spans="1:8" ht="35" customHeight="1" x14ac:dyDescent="0.2">
      <c r="A36" s="29" t="s">
        <v>131</v>
      </c>
      <c r="B36" s="31" t="s">
        <v>132</v>
      </c>
      <c r="C36" s="70" t="s">
        <v>133</v>
      </c>
      <c r="D36" s="39" t="s">
        <v>134</v>
      </c>
      <c r="E36" s="71" t="s">
        <v>135</v>
      </c>
      <c r="F36" s="30">
        <v>72950</v>
      </c>
      <c r="G36" s="72" t="s">
        <v>95</v>
      </c>
      <c r="H36" s="72" t="s">
        <v>136</v>
      </c>
    </row>
    <row r="37" spans="1:8" ht="35" customHeight="1" x14ac:dyDescent="0.2">
      <c r="A37" s="32" t="s">
        <v>131</v>
      </c>
      <c r="B37" s="33" t="s">
        <v>137</v>
      </c>
      <c r="C37" s="73" t="s">
        <v>133</v>
      </c>
      <c r="D37" s="40" t="s">
        <v>138</v>
      </c>
      <c r="E37" s="74" t="s">
        <v>135</v>
      </c>
      <c r="F37" s="34">
        <v>72950</v>
      </c>
      <c r="G37" s="75" t="s">
        <v>95</v>
      </c>
      <c r="H37" s="75" t="s">
        <v>136</v>
      </c>
    </row>
    <row r="38" spans="1:8" ht="35" customHeight="1" x14ac:dyDescent="0.2">
      <c r="A38" s="22" t="s">
        <v>139</v>
      </c>
      <c r="B38" s="22" t="s">
        <v>140</v>
      </c>
      <c r="C38" s="70" t="s">
        <v>141</v>
      </c>
      <c r="D38" s="41" t="s">
        <v>142</v>
      </c>
      <c r="E38" s="76">
        <v>46115</v>
      </c>
      <c r="F38" s="42">
        <f>50*9143</f>
        <v>457150</v>
      </c>
      <c r="G38" s="35" t="s">
        <v>10</v>
      </c>
      <c r="H38" s="43">
        <v>47209</v>
      </c>
    </row>
    <row r="39" spans="1:8" ht="35" customHeight="1" x14ac:dyDescent="0.2">
      <c r="A39" s="44" t="s">
        <v>143</v>
      </c>
      <c r="B39" s="45" t="s">
        <v>144</v>
      </c>
      <c r="C39" s="70" t="s">
        <v>141</v>
      </c>
      <c r="D39" s="35" t="s">
        <v>145</v>
      </c>
      <c r="E39" s="76">
        <v>46178</v>
      </c>
      <c r="F39" s="46">
        <f>250*3696</f>
        <v>924000</v>
      </c>
      <c r="G39" s="35" t="s">
        <v>10</v>
      </c>
      <c r="H39" s="47">
        <v>46935</v>
      </c>
    </row>
    <row r="40" spans="1:8" ht="20" customHeight="1" x14ac:dyDescent="0.2">
      <c r="A40" s="45" t="s">
        <v>146</v>
      </c>
      <c r="B40" s="45" t="s">
        <v>147</v>
      </c>
      <c r="C40" s="70" t="s">
        <v>141</v>
      </c>
      <c r="D40" s="35" t="s">
        <v>148</v>
      </c>
      <c r="E40" s="76">
        <v>46119</v>
      </c>
      <c r="F40" s="46">
        <f>1000*17934</f>
        <v>17934000</v>
      </c>
      <c r="G40" s="35" t="s">
        <v>105</v>
      </c>
      <c r="H40" s="48">
        <v>46844</v>
      </c>
    </row>
    <row r="41" spans="1:8" ht="65" customHeight="1" x14ac:dyDescent="0.2">
      <c r="A41" s="19" t="s">
        <v>149</v>
      </c>
      <c r="B41" s="22" t="s">
        <v>150</v>
      </c>
      <c r="C41" s="70" t="s">
        <v>141</v>
      </c>
      <c r="D41" s="41" t="s">
        <v>151</v>
      </c>
      <c r="E41" s="77">
        <v>46007</v>
      </c>
      <c r="F41" s="16">
        <f>100*15563</f>
        <v>1556300</v>
      </c>
      <c r="G41" s="35" t="s">
        <v>10</v>
      </c>
      <c r="H41" s="48">
        <v>46997</v>
      </c>
    </row>
    <row r="42" spans="1:8" ht="35" customHeight="1" x14ac:dyDescent="0.2">
      <c r="A42" s="19" t="s">
        <v>152</v>
      </c>
      <c r="B42" s="22" t="s">
        <v>163</v>
      </c>
      <c r="C42" s="70" t="s">
        <v>141</v>
      </c>
      <c r="D42" s="41" t="s">
        <v>153</v>
      </c>
      <c r="E42" s="78">
        <v>45891</v>
      </c>
      <c r="F42" s="42">
        <f>10*13481</f>
        <v>134810</v>
      </c>
      <c r="G42" s="41" t="s">
        <v>31</v>
      </c>
      <c r="H42" s="48">
        <v>46569</v>
      </c>
    </row>
  </sheetData>
  <autoFilter ref="A4:H26" xr:uid="{00000000-0009-0000-0000-000000000000}"/>
  <phoneticPr fontId="1"/>
  <dataValidations count="1">
    <dataValidation imeMode="halfAlpha" allowBlank="1" showInputMessage="1" showErrorMessage="1" sqref="E5:E27 E36:E42" xr:uid="{00000000-0002-0000-0000-000000000000}"/>
  </dataValidations>
  <pageMargins left="0.70866141732283472" right="0.70866141732283472" top="0.74803149606299213" bottom="0.74803149606299213" header="0.31496062992125984" footer="0.31496062992125984"/>
  <pageSetup paperSize="9" scale="48"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R806報告</vt:lpstr>
      <vt:lpstr>'R806報告'!Print_Area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2026-08-13T02:58:03Z</dcterms:created>
  <dcterms:modified xsi:type="dcterms:W3CDTF">2026-08-13T02:58:10Z</dcterms:modified>
  <cp:category/>
  <cp:contentStatus/>
</cp:coreProperties>
</file>