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73872E4-E8A5-4766-A5E6-13AB294F7027}" xr6:coauthVersionLast="47" xr6:coauthVersionMax="47" xr10:uidLastSave="{00000000-0000-0000-0000-000000000000}"/>
  <bookViews>
    <workbookView xWindow="-120" yWindow="-16320" windowWidth="29040" windowHeight="15720" tabRatio="507" xr2:uid="{00000000-000D-0000-FFFF-FFFF00000000}"/>
  </bookViews>
  <sheets>
    <sheet name="R80７報告" sheetId="3" r:id="rId1"/>
  </sheets>
  <definedNames>
    <definedName name="_xlnm._FilterDatabase" localSheetId="0" hidden="1">'R80７報告'!$A$4:$H$26</definedName>
    <definedName name="_xlnm.Print_Area" localSheetId="0">'R80７報告'!$A$1:$H$22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F10" i="3"/>
  <c r="F9" i="3"/>
  <c r="F8" i="3"/>
  <c r="F7" i="3"/>
  <c r="F6" i="3"/>
  <c r="F5" i="3"/>
</calcChain>
</file>

<file path=xl/sharedStrings.xml><?xml version="1.0" encoding="utf-8"?>
<sst xmlns="http://schemas.openxmlformats.org/spreadsheetml/2006/main" count="122" uniqueCount="88">
  <si>
    <t>品　名</t>
    <rPh sb="0" eb="1">
      <t>シナ</t>
    </rPh>
    <rPh sb="2" eb="3">
      <t>メイ</t>
    </rPh>
    <phoneticPr fontId="1"/>
  </si>
  <si>
    <t>一般的名称</t>
    <rPh sb="0" eb="3">
      <t>イッパンテキ</t>
    </rPh>
    <rPh sb="3" eb="5">
      <t>メイショウ</t>
    </rPh>
    <phoneticPr fontId="1"/>
  </si>
  <si>
    <t>製造販売業者</t>
    <rPh sb="0" eb="2">
      <t>セイゾウ</t>
    </rPh>
    <rPh sb="2" eb="4">
      <t>ハンバイ</t>
    </rPh>
    <rPh sb="4" eb="6">
      <t>ギョウシャ</t>
    </rPh>
    <phoneticPr fontId="1"/>
  </si>
  <si>
    <t>製造番号</t>
    <rPh sb="0" eb="2">
      <t>セイゾウ</t>
    </rPh>
    <rPh sb="2" eb="4">
      <t>バンゴウ</t>
    </rPh>
    <phoneticPr fontId="1"/>
  </si>
  <si>
    <t>製造（輸入）年月日</t>
    <rPh sb="0" eb="2">
      <t>セイゾウ</t>
    </rPh>
    <rPh sb="3" eb="5">
      <t>ユニュウ</t>
    </rPh>
    <rPh sb="6" eb="9">
      <t>ネンガッピ</t>
    </rPh>
    <phoneticPr fontId="1"/>
  </si>
  <si>
    <t>　製造（輸入）量</t>
    <rPh sb="1" eb="3">
      <t>セイゾウ</t>
    </rPh>
    <rPh sb="4" eb="6">
      <t>ユニュウ</t>
    </rPh>
    <rPh sb="7" eb="8">
      <t>リョウ</t>
    </rPh>
    <phoneticPr fontId="1"/>
  </si>
  <si>
    <t>使用期限</t>
    <rPh sb="0" eb="2">
      <t>シヨウ</t>
    </rPh>
    <rPh sb="2" eb="4">
      <t>キゲン</t>
    </rPh>
    <phoneticPr fontId="1"/>
  </si>
  <si>
    <t>日生研株式会社</t>
    <phoneticPr fontId="1"/>
  </si>
  <si>
    <t>日生研ＩＢＤ生ワクチン</t>
  </si>
  <si>
    <t>鶏伝染性ファブリキウス嚢病
生ワクチン（大ひな用）（シード）</t>
  </si>
  <si>
    <t>日生研Ｃ－７８・ＩＢ生ワクチン</t>
    <phoneticPr fontId="14"/>
  </si>
  <si>
    <t>鶏伝染性気管支炎生ワクチン（シード）</t>
  </si>
  <si>
    <t>ガルエヌテクトＳ９５－ＩＢ</t>
  </si>
  <si>
    <t>日生研鶏コクシ弱毒３価
生ワクチン（TAM）</t>
    <rPh sb="3" eb="4">
      <t>ニワトリ</t>
    </rPh>
    <rPh sb="7" eb="9">
      <t>ジャクドク</t>
    </rPh>
    <rPh sb="10" eb="11">
      <t>カ</t>
    </rPh>
    <phoneticPr fontId="14"/>
  </si>
  <si>
    <t>鶏コクシジウム感染症（アセルブリナ・テネラ・マキシマ）混合生ワクチン（シード）</t>
  </si>
  <si>
    <t>日生研ＩＬＴ生ワクチン</t>
  </si>
  <si>
    <t>鶏伝染性喉頭気管炎生ワクチン（シード）</t>
  </si>
  <si>
    <t>鶏脳脊髄炎生ワクチン（シード）</t>
  </si>
  <si>
    <t>ガルエヌテクトＳＥＷＯ</t>
  </si>
  <si>
    <t>鶏サルモネラ症（サルモネラ・エンテリティディス）（油性アジュバント加）不活化ワクチン（シード）</t>
    <rPh sb="0" eb="1">
      <t>ニワトリ</t>
    </rPh>
    <rPh sb="25" eb="27">
      <t>ユセイ</t>
    </rPh>
    <phoneticPr fontId="14"/>
  </si>
  <si>
    <t>79</t>
    <phoneticPr fontId="14"/>
  </si>
  <si>
    <t>ドース</t>
  </si>
  <si>
    <t>B139</t>
    <phoneticPr fontId="14"/>
  </si>
  <si>
    <t>33</t>
    <phoneticPr fontId="14"/>
  </si>
  <si>
    <t>111</t>
    <phoneticPr fontId="14"/>
  </si>
  <si>
    <t>88</t>
    <phoneticPr fontId="14"/>
  </si>
  <si>
    <t>59</t>
    <phoneticPr fontId="14"/>
  </si>
  <si>
    <t>5</t>
    <phoneticPr fontId="14"/>
  </si>
  <si>
    <t>ｍL</t>
  </si>
  <si>
    <t>令和10年2月</t>
    <rPh sb="6" eb="7">
      <t>ガツ</t>
    </rPh>
    <phoneticPr fontId="14"/>
  </si>
  <si>
    <t>令和10年7月</t>
    <rPh sb="6" eb="7">
      <t>ガツ</t>
    </rPh>
    <phoneticPr fontId="14"/>
  </si>
  <si>
    <t>令和10年8月</t>
    <rPh sb="6" eb="7">
      <t>ガツ</t>
    </rPh>
    <phoneticPr fontId="14"/>
  </si>
  <si>
    <t>令和10年9月</t>
    <rPh sb="6" eb="7">
      <t>ガツ</t>
    </rPh>
    <phoneticPr fontId="14"/>
  </si>
  <si>
    <t>令和10年4月</t>
    <rPh sb="6" eb="7">
      <t>ガツ</t>
    </rPh>
    <phoneticPr fontId="14"/>
  </si>
  <si>
    <t>令和10年12月</t>
    <rPh sb="7" eb="8">
      <t>ガツ</t>
    </rPh>
    <phoneticPr fontId="14"/>
  </si>
  <si>
    <t>松研薬品工業株式会社</t>
  </si>
  <si>
    <t>スイムジェンEr-L</t>
  </si>
  <si>
    <t>豚丹毒生ワクチン（シード）</t>
    <rPh sb="0" eb="3">
      <t>トンタンドク</t>
    </rPh>
    <rPh sb="3" eb="4">
      <t>ナマ</t>
    </rPh>
    <phoneticPr fontId="14"/>
  </si>
  <si>
    <t>M5046</t>
    <phoneticPr fontId="14"/>
  </si>
  <si>
    <t>ドーズ</t>
  </si>
  <si>
    <t>M5047</t>
    <phoneticPr fontId="14"/>
  </si>
  <si>
    <t>令和10年1月</t>
  </si>
  <si>
    <t>ゾエティス・ジャパン株式会社</t>
    <phoneticPr fontId="1"/>
  </si>
  <si>
    <t>バンガ－ド プラス 5/CV-L</t>
  </si>
  <si>
    <t>ジステンパー・犬アデノウイルス（２型）感染症・犬パラインフルエンザ・犬パルボウイルス感染症・犬コロナウイルス感染症・犬レプトスピラ病（カニコーラ・イクテロヘモラジー）混合(アジュバント加)ワクチン（シード）</t>
  </si>
  <si>
    <t>令和8年2月23日
(令和8年7月14日）</t>
    <phoneticPr fontId="14"/>
  </si>
  <si>
    <t>令和9年10月</t>
    <phoneticPr fontId="14"/>
  </si>
  <si>
    <t>900848</t>
    <phoneticPr fontId="14"/>
  </si>
  <si>
    <t>共立製薬株式会社</t>
  </si>
  <si>
    <t>エルティバックス</t>
    <phoneticPr fontId="14"/>
  </si>
  <si>
    <t>鶏伝染性喉頭気管炎生ワクチン(シード)</t>
    <phoneticPr fontId="14"/>
  </si>
  <si>
    <t>ポールバックＭＤ　cvi</t>
    <phoneticPr fontId="14"/>
  </si>
  <si>
    <t>マレック病(マレック病ウイルス1型)凍結生ワクチン(シード)</t>
    <phoneticPr fontId="14"/>
  </si>
  <si>
    <t>ドース</t>
    <phoneticPr fontId="14"/>
  </si>
  <si>
    <t>B-298</t>
    <phoneticPr fontId="14"/>
  </si>
  <si>
    <t>MSDアニマルヘルス株式会社</t>
  </si>
  <si>
    <t>ノビバック  ＤＨＰＰｉ＋Ｌ</t>
    <phoneticPr fontId="14"/>
  </si>
  <si>
    <t>ジステンパー・犬アデノウイルス（２型）感染症・犬パラインフルエンザ・犬パルボウイルス感染症・犬レプトスピラ病（カニコーラ・イクテロヘモラジー）混合ワクチン（シード）</t>
    <phoneticPr fontId="14"/>
  </si>
  <si>
    <t>7-110</t>
    <phoneticPr fontId="14"/>
  </si>
  <si>
    <t>令和8年1月5日
（令和8年4月24日）</t>
    <phoneticPr fontId="14"/>
  </si>
  <si>
    <t>令和9年5月</t>
    <phoneticPr fontId="14"/>
  </si>
  <si>
    <t>7-111</t>
    <phoneticPr fontId="14"/>
  </si>
  <si>
    <t>ベーリンガーインゲルハイムアニマルヘルスジャパン株式会社</t>
    <phoneticPr fontId="1"/>
  </si>
  <si>
    <t>インゲルバックＰＲＲＳ生ワクチン</t>
    <phoneticPr fontId="14"/>
  </si>
  <si>
    <t>豚繁殖・呼吸障害症候群生ワクチン（シード）</t>
  </si>
  <si>
    <t>ピュアバックスRCP 0.5</t>
    <phoneticPr fontId="14"/>
  </si>
  <si>
    <t>猫ウイルス性鼻気管炎・猫カリシウイルス感染症２価・猫汎白血球減少症混合ワクチン（シード）</t>
    <phoneticPr fontId="14"/>
  </si>
  <si>
    <t>Ｈ97679</t>
    <phoneticPr fontId="14"/>
  </si>
  <si>
    <t>令和7年9月3日
(令和8年6月8日)</t>
    <phoneticPr fontId="14"/>
  </si>
  <si>
    <t>151,950
(152,700)</t>
    <phoneticPr fontId="14"/>
  </si>
  <si>
    <t>令和9年12月</t>
    <phoneticPr fontId="14"/>
  </si>
  <si>
    <t>Ｈ77032</t>
    <phoneticPr fontId="14"/>
  </si>
  <si>
    <t>令和7年5月8日
(令和8年2月16日)</t>
    <phoneticPr fontId="14"/>
  </si>
  <si>
    <t>56,390
(56,990)</t>
    <phoneticPr fontId="14"/>
  </si>
  <si>
    <t>株式会社科学飼料研究所</t>
  </si>
  <si>
    <t>IB生「科飼研」JPⅢ</t>
    <rPh sb="2" eb="3">
      <t>ナマ</t>
    </rPh>
    <rPh sb="4" eb="7">
      <t>カシケン</t>
    </rPh>
    <phoneticPr fontId="14"/>
  </si>
  <si>
    <t>鶏伝染性気管支炎生ワクチン（シード）</t>
    <rPh sb="0" eb="1">
      <t>トリ</t>
    </rPh>
    <rPh sb="1" eb="4">
      <t>デンセンセイ</t>
    </rPh>
    <rPh sb="4" eb="7">
      <t>キカンシ</t>
    </rPh>
    <rPh sb="7" eb="8">
      <t>エン</t>
    </rPh>
    <rPh sb="8" eb="9">
      <t>ナマ</t>
    </rPh>
    <phoneticPr fontId="14"/>
  </si>
  <si>
    <t>オイルバスターEDS・KO</t>
    <phoneticPr fontId="14"/>
  </si>
  <si>
    <t>産卵低下症候群－１９７６（油性アジュバント加）不活化ワクチン（シード）</t>
    <rPh sb="0" eb="2">
      <t>サンラン</t>
    </rPh>
    <rPh sb="2" eb="4">
      <t>テイカ</t>
    </rPh>
    <rPh sb="4" eb="7">
      <t>ショウコウグン</t>
    </rPh>
    <rPh sb="13" eb="15">
      <t>ユセイ</t>
    </rPh>
    <rPh sb="21" eb="22">
      <t>カ</t>
    </rPh>
    <rPh sb="23" eb="26">
      <t>フカツカ</t>
    </rPh>
    <phoneticPr fontId="14"/>
  </si>
  <si>
    <t>13</t>
    <phoneticPr fontId="14"/>
  </si>
  <si>
    <t>令和8年3月13日</t>
    <rPh sb="0" eb="2">
      <t>レイワ</t>
    </rPh>
    <rPh sb="3" eb="4">
      <t>ネン</t>
    </rPh>
    <rPh sb="5" eb="6">
      <t>ガツ</t>
    </rPh>
    <rPh sb="8" eb="9">
      <t>ニチ</t>
    </rPh>
    <phoneticPr fontId="14"/>
  </si>
  <si>
    <t>9</t>
    <phoneticPr fontId="14"/>
  </si>
  <si>
    <t>令和8年3月27日</t>
    <rPh sb="0" eb="2">
      <t>レイワ</t>
    </rPh>
    <rPh sb="3" eb="4">
      <t>ネン</t>
    </rPh>
    <rPh sb="5" eb="6">
      <t>ガツ</t>
    </rPh>
    <rPh sb="8" eb="9">
      <t>ニチ</t>
    </rPh>
    <phoneticPr fontId="14"/>
  </si>
  <si>
    <t>ｍL</t>
    <phoneticPr fontId="14"/>
  </si>
  <si>
    <t>令和9年9月</t>
    <rPh sb="0" eb="2">
      <t>レイワ</t>
    </rPh>
    <rPh sb="3" eb="4">
      <t>ネン</t>
    </rPh>
    <rPh sb="5" eb="6">
      <t>ガツ</t>
    </rPh>
    <phoneticPr fontId="14"/>
  </si>
  <si>
    <t>令和11年6月</t>
    <rPh sb="0" eb="2">
      <t>レイワ</t>
    </rPh>
    <rPh sb="4" eb="5">
      <t>ネン</t>
    </rPh>
    <rPh sb="6" eb="7">
      <t>ガツ</t>
    </rPh>
    <phoneticPr fontId="14"/>
  </si>
  <si>
    <t>ＡＥ乾燥生ワクチン</t>
    <phoneticPr fontId="1"/>
  </si>
  <si>
    <t>検査対象外シードロット製剤製造販売数量（令和８年７月報告分）</t>
    <rPh sb="0" eb="2">
      <t>ケンサ</t>
    </rPh>
    <rPh sb="20" eb="22">
      <t>レイワ</t>
    </rPh>
    <rPh sb="23" eb="24">
      <t>ネン</t>
    </rPh>
    <rPh sb="25" eb="26">
      <t>ガツ</t>
    </rPh>
    <rPh sb="26" eb="28">
      <t>ホウコク</t>
    </rPh>
    <rPh sb="28" eb="29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</si>
</sst>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[&lt;=43585]ggge&quot;年&quot;m&quot;月&quot;;[&gt;=43831]ggge&quot;年&quot;m&quot;月&quot;;ggg&quot;元年&quot;m&quot;月&quot;"/>
    <numFmt numFmtId="178" formatCode="[DBNum3][$-411]0"/>
    <numFmt numFmtId="179" formatCode="[$-F800]dddd\,\ mmmm\ dd\,\ yyyy"/>
    <numFmt numFmtId="180" formatCode="[&lt;=43585]ggge&quot;年&quot;m&quot;月&quot;d&quot;日&quot;;[&gt;=43831]ggge&quot;年&quot;m&quot;月&quot;d&quot;日&quot;;ggg&quot;元年&quot;m&quot;月&quot;d&quot;日&quot;"/>
    <numFmt numFmtId="181" formatCode="#,##0_ 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82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76" fontId="10" fillId="0" borderId="0" xfId="0" applyNumberFormat="1" applyFont="1">
      <alignment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5" fillId="0" borderId="4" xfId="1" applyFont="1" applyBorder="1" applyAlignment="1">
      <alignment horizontal="left" vertical="center" wrapText="1"/>
    </xf>
    <xf numFmtId="180" fontId="16" fillId="2" borderId="4" xfId="1" quotePrefix="1" applyNumberFormat="1" applyFont="1" applyFill="1" applyBorder="1" applyAlignment="1">
      <alignment horizontal="center" vertical="center" wrapText="1"/>
    </xf>
    <xf numFmtId="0" fontId="16" fillId="0" borderId="4" xfId="1" applyFont="1" applyBorder="1" applyAlignment="1">
      <alignment horizontal="left" vertical="center" wrapText="1"/>
    </xf>
    <xf numFmtId="3" fontId="16" fillId="0" borderId="6" xfId="1" applyNumberFormat="1" applyFont="1" applyBorder="1" applyAlignment="1">
      <alignment horizontal="righ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181" fontId="15" fillId="2" borderId="4" xfId="0" applyNumberFormat="1" applyFont="1" applyFill="1" applyBorder="1" applyAlignment="1">
      <alignment horizontal="right" vertical="center" wrapText="1"/>
    </xf>
    <xf numFmtId="181" fontId="17" fillId="2" borderId="4" xfId="1" applyNumberFormat="1" applyFont="1" applyFill="1" applyBorder="1" applyAlignment="1">
      <alignment horizontal="right" vertical="center" wrapText="1"/>
    </xf>
    <xf numFmtId="49" fontId="15" fillId="0" borderId="4" xfId="1" applyNumberFormat="1" applyFont="1" applyBorder="1" applyAlignment="1">
      <alignment horizontal="center" vertical="center" wrapText="1"/>
    </xf>
    <xf numFmtId="49" fontId="16" fillId="0" borderId="7" xfId="1" applyNumberFormat="1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180" fontId="15" fillId="2" borderId="4" xfId="0" applyNumberFormat="1" applyFont="1" applyFill="1" applyBorder="1" applyAlignment="1">
      <alignment horizontal="center" vertical="center" wrapText="1"/>
    </xf>
    <xf numFmtId="180" fontId="15" fillId="2" borderId="4" xfId="1" applyNumberFormat="1" applyFont="1" applyFill="1" applyBorder="1" applyAlignment="1">
      <alignment horizontal="center" vertical="center" wrapText="1"/>
    </xf>
    <xf numFmtId="49" fontId="16" fillId="0" borderId="4" xfId="1" applyNumberFormat="1" applyFont="1" applyBorder="1" applyAlignment="1">
      <alignment horizontal="center" vertical="center" wrapText="1"/>
    </xf>
    <xf numFmtId="177" fontId="15" fillId="2" borderId="4" xfId="0" applyNumberFormat="1" applyFont="1" applyFill="1" applyBorder="1" applyAlignment="1">
      <alignment horizontal="center" vertical="center" wrapText="1"/>
    </xf>
    <xf numFmtId="177" fontId="15" fillId="2" borderId="4" xfId="1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178" fontId="17" fillId="0" borderId="4" xfId="0" applyNumberFormat="1" applyFont="1" applyBorder="1" applyAlignment="1">
      <alignment horizontal="lef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58" fontId="17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179" fontId="12" fillId="0" borderId="9" xfId="0" applyNumberFormat="1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179" fontId="12" fillId="0" borderId="0" xfId="0" applyNumberFormat="1" applyFont="1" applyAlignment="1">
      <alignment horizontal="left" vertical="center" wrapText="1"/>
    </xf>
    <xf numFmtId="3" fontId="12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58" fontId="12" fillId="0" borderId="0" xfId="0" applyNumberFormat="1" applyFont="1" applyAlignment="1">
      <alignment horizontal="left" vertical="center" wrapText="1"/>
    </xf>
    <xf numFmtId="3" fontId="12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80" fontId="12" fillId="0" borderId="0" xfId="0" applyNumberFormat="1" applyFont="1" applyAlignment="1">
      <alignment horizontal="left" vertical="center" wrapText="1"/>
    </xf>
    <xf numFmtId="181" fontId="12" fillId="0" borderId="0" xfId="0" applyNumberFormat="1" applyFont="1" applyAlignment="1">
      <alignment horizontal="right" vertical="center" wrapText="1"/>
    </xf>
    <xf numFmtId="177" fontId="12" fillId="0" borderId="0" xfId="0" applyNumberFormat="1" applyFont="1" applyAlignment="1">
      <alignment horizontal="left" vertical="center" wrapText="1"/>
    </xf>
    <xf numFmtId="58" fontId="16" fillId="0" borderId="1" xfId="0" applyNumberFormat="1" applyFont="1" applyBorder="1" applyAlignment="1">
      <alignment horizontal="center" vertical="center" wrapText="1"/>
    </xf>
    <xf numFmtId="180" fontId="15" fillId="0" borderId="4" xfId="1" applyNumberFormat="1" applyFont="1" applyBorder="1" applyAlignment="1">
      <alignment horizontal="center" vertical="center" wrapText="1"/>
    </xf>
    <xf numFmtId="3" fontId="15" fillId="0" borderId="4" xfId="1" applyNumberFormat="1" applyFont="1" applyBorder="1" applyAlignment="1">
      <alignment horizontal="right" vertical="center" wrapText="1"/>
    </xf>
    <xf numFmtId="177" fontId="15" fillId="0" borderId="4" xfId="1" applyNumberFormat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left" vertical="center" wrapText="1"/>
    </xf>
    <xf numFmtId="49" fontId="17" fillId="0" borderId="4" xfId="1" applyNumberFormat="1" applyFont="1" applyBorder="1" applyAlignment="1">
      <alignment horizontal="center" vertical="center" wrapText="1"/>
    </xf>
    <xf numFmtId="180" fontId="17" fillId="0" borderId="4" xfId="1" applyNumberFormat="1" applyFont="1" applyBorder="1" applyAlignment="1">
      <alignment horizontal="center" vertical="center" wrapText="1"/>
    </xf>
    <xf numFmtId="3" fontId="17" fillId="0" borderId="4" xfId="1" applyNumberFormat="1" applyFont="1" applyBorder="1" applyAlignment="1">
      <alignment horizontal="right" vertical="center" wrapText="1"/>
    </xf>
    <xf numFmtId="177" fontId="17" fillId="0" borderId="4" xfId="1" applyNumberFormat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left" vertical="center" wrapText="1"/>
    </xf>
    <xf numFmtId="0" fontId="17" fillId="0" borderId="6" xfId="1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 vertical="center" wrapText="1"/>
    </xf>
    <xf numFmtId="180" fontId="15" fillId="0" borderId="4" xfId="0" applyNumberFormat="1" applyFont="1" applyBorder="1" applyAlignment="1">
      <alignment horizontal="center" vertical="center" wrapText="1"/>
    </xf>
    <xf numFmtId="177" fontId="15" fillId="0" borderId="4" xfId="0" applyNumberFormat="1" applyFont="1" applyBorder="1" applyAlignment="1">
      <alignment horizontal="center" vertical="center" wrapText="1"/>
    </xf>
    <xf numFmtId="49" fontId="15" fillId="2" borderId="4" xfId="1" applyNumberFormat="1" applyFont="1" applyFill="1" applyBorder="1" applyAlignment="1">
      <alignment horizontal="center" vertical="center" wrapText="1"/>
    </xf>
    <xf numFmtId="49" fontId="16" fillId="2" borderId="4" xfId="1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3" fontId="15" fillId="2" borderId="4" xfId="1" applyNumberFormat="1" applyFont="1" applyFill="1" applyBorder="1" applyAlignment="1">
      <alignment horizontal="right" vertical="center" wrapText="1"/>
    </xf>
  </cellXfs>
  <cellStyles count="10">
    <cellStyle name="桁区切り 2" xfId="2" xr:uid="{00000000-0005-0000-0000-000000000000}"/>
    <cellStyle name="標準" xfId="0" builtinId="0"/>
    <cellStyle name="標準 2" xfId="1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  <cellStyle name="標準 9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1"/>
  <sheetViews>
    <sheetView tabSelected="1" view="pageBreakPreview" zoomScaleNormal="100" zoomScaleSheetLayoutView="100" workbookViewId="0">
      <selection activeCell="C2" sqref="C2"/>
    </sheetView>
  </sheetViews>
  <sheetFormatPr defaultColWidth="9" defaultRowHeight="14" x14ac:dyDescent="0.2"/>
  <cols>
    <col min="1" max="1" width="25.90625" style="1" customWidth="1"/>
    <col min="2" max="2" width="50.6328125" style="10" customWidth="1"/>
    <col min="3" max="3" width="31.6328125" style="1" customWidth="1"/>
    <col min="4" max="4" width="11.6328125" style="1" customWidth="1"/>
    <col min="5" max="5" width="23" style="1" bestFit="1" customWidth="1"/>
    <col min="6" max="6" width="13.90625" style="3" bestFit="1" customWidth="1"/>
    <col min="7" max="7" width="8" style="4" bestFit="1" customWidth="1"/>
    <col min="8" max="8" width="14.81640625" style="1" customWidth="1"/>
    <col min="9" max="9" width="23.36328125" style="4" customWidth="1"/>
    <col min="10" max="16384" width="9" style="4"/>
  </cols>
  <sheetData>
    <row r="2" spans="1:8" x14ac:dyDescent="0.2">
      <c r="A2" s="1" t="s">
        <v>87</v>
      </c>
      <c r="B2" s="2"/>
    </row>
    <row r="4" spans="1:8" s="9" customFormat="1" x14ac:dyDescent="0.2">
      <c r="A4" s="5" t="s">
        <v>0</v>
      </c>
      <c r="B4" s="6" t="s">
        <v>1</v>
      </c>
      <c r="C4" s="5" t="s">
        <v>2</v>
      </c>
      <c r="D4" s="5" t="s">
        <v>3</v>
      </c>
      <c r="E4" s="5" t="s">
        <v>4</v>
      </c>
      <c r="F4" s="7" t="s">
        <v>5</v>
      </c>
      <c r="G4" s="8"/>
      <c r="H4" s="5" t="s">
        <v>6</v>
      </c>
    </row>
    <row r="5" spans="1:8" ht="35" customHeight="1" x14ac:dyDescent="0.2">
      <c r="A5" s="13" t="s">
        <v>8</v>
      </c>
      <c r="B5" s="11" t="s">
        <v>9</v>
      </c>
      <c r="C5" s="79" t="s">
        <v>7</v>
      </c>
      <c r="D5" s="19" t="s">
        <v>20</v>
      </c>
      <c r="E5" s="64">
        <v>46003</v>
      </c>
      <c r="F5" s="65">
        <f>2000*7145</f>
        <v>14290000</v>
      </c>
      <c r="G5" s="19" t="s">
        <v>21</v>
      </c>
      <c r="H5" s="66" t="s">
        <v>29</v>
      </c>
    </row>
    <row r="6" spans="1:8" ht="35" customHeight="1" x14ac:dyDescent="0.2">
      <c r="A6" s="13" t="s">
        <v>10</v>
      </c>
      <c r="B6" s="67" t="s">
        <v>11</v>
      </c>
      <c r="C6" s="79" t="s">
        <v>7</v>
      </c>
      <c r="D6" s="68" t="s">
        <v>22</v>
      </c>
      <c r="E6" s="69">
        <v>46150</v>
      </c>
      <c r="F6" s="70">
        <f>3000*10993</f>
        <v>32979000</v>
      </c>
      <c r="G6" s="68" t="s">
        <v>21</v>
      </c>
      <c r="H6" s="66" t="s">
        <v>30</v>
      </c>
    </row>
    <row r="7" spans="1:8" ht="20" customHeight="1" x14ac:dyDescent="0.2">
      <c r="A7" s="13" t="s">
        <v>12</v>
      </c>
      <c r="B7" s="67" t="s">
        <v>11</v>
      </c>
      <c r="C7" s="79" t="s">
        <v>7</v>
      </c>
      <c r="D7" s="68" t="s">
        <v>23</v>
      </c>
      <c r="E7" s="69">
        <v>46178</v>
      </c>
      <c r="F7" s="70">
        <f>3000*11002</f>
        <v>33006000</v>
      </c>
      <c r="G7" s="68" t="s">
        <v>21</v>
      </c>
      <c r="H7" s="71" t="s">
        <v>31</v>
      </c>
    </row>
    <row r="8" spans="1:8" ht="35" customHeight="1" x14ac:dyDescent="0.2">
      <c r="A8" s="72" t="s">
        <v>13</v>
      </c>
      <c r="B8" s="73" t="s">
        <v>14</v>
      </c>
      <c r="C8" s="79" t="s">
        <v>7</v>
      </c>
      <c r="D8" s="68" t="s">
        <v>24</v>
      </c>
      <c r="E8" s="69">
        <v>46178</v>
      </c>
      <c r="F8" s="65">
        <f>1000*10000</f>
        <v>10000000</v>
      </c>
      <c r="G8" s="68" t="s">
        <v>21</v>
      </c>
      <c r="H8" s="71" t="s">
        <v>84</v>
      </c>
    </row>
    <row r="9" spans="1:8" ht="20" customHeight="1" x14ac:dyDescent="0.2">
      <c r="A9" s="11" t="s">
        <v>15</v>
      </c>
      <c r="B9" s="11" t="s">
        <v>16</v>
      </c>
      <c r="C9" s="79" t="s">
        <v>7</v>
      </c>
      <c r="D9" s="19" t="s">
        <v>25</v>
      </c>
      <c r="E9" s="64">
        <v>46220</v>
      </c>
      <c r="F9" s="65">
        <f>500*8040</f>
        <v>4020000</v>
      </c>
      <c r="G9" s="19" t="s">
        <v>21</v>
      </c>
      <c r="H9" s="66" t="s">
        <v>32</v>
      </c>
    </row>
    <row r="10" spans="1:8" ht="20" customHeight="1" x14ac:dyDescent="0.2">
      <c r="A10" s="11" t="s">
        <v>86</v>
      </c>
      <c r="B10" s="11" t="s">
        <v>17</v>
      </c>
      <c r="C10" s="79" t="s">
        <v>7</v>
      </c>
      <c r="D10" s="19" t="s">
        <v>26</v>
      </c>
      <c r="E10" s="69">
        <v>46093</v>
      </c>
      <c r="F10" s="74">
        <f>1000*10662</f>
        <v>10662000</v>
      </c>
      <c r="G10" s="19" t="s">
        <v>21</v>
      </c>
      <c r="H10" s="66" t="s">
        <v>33</v>
      </c>
    </row>
    <row r="11" spans="1:8" ht="35" customHeight="1" x14ac:dyDescent="0.2">
      <c r="A11" s="39" t="s">
        <v>18</v>
      </c>
      <c r="B11" s="39" t="s">
        <v>19</v>
      </c>
      <c r="C11" s="79" t="s">
        <v>7</v>
      </c>
      <c r="D11" s="40" t="s">
        <v>27</v>
      </c>
      <c r="E11" s="75">
        <v>46080</v>
      </c>
      <c r="F11" s="74">
        <f>200*4747</f>
        <v>949400</v>
      </c>
      <c r="G11" s="19" t="s">
        <v>28</v>
      </c>
      <c r="H11" s="76" t="s">
        <v>34</v>
      </c>
    </row>
    <row r="12" spans="1:8" ht="20" customHeight="1" x14ac:dyDescent="0.2">
      <c r="A12" s="11" t="s">
        <v>36</v>
      </c>
      <c r="B12" s="11" t="s">
        <v>37</v>
      </c>
      <c r="C12" s="79" t="s">
        <v>35</v>
      </c>
      <c r="D12" s="19" t="s">
        <v>38</v>
      </c>
      <c r="E12" s="12">
        <v>46129</v>
      </c>
      <c r="F12" s="81">
        <v>305400</v>
      </c>
      <c r="G12" s="77" t="s">
        <v>39</v>
      </c>
      <c r="H12" s="78" t="s">
        <v>41</v>
      </c>
    </row>
    <row r="13" spans="1:8" ht="20" customHeight="1" x14ac:dyDescent="0.2">
      <c r="A13" s="11" t="s">
        <v>36</v>
      </c>
      <c r="B13" s="11" t="s">
        <v>37</v>
      </c>
      <c r="C13" s="79" t="s">
        <v>35</v>
      </c>
      <c r="D13" s="19" t="s">
        <v>40</v>
      </c>
      <c r="E13" s="12">
        <v>46135</v>
      </c>
      <c r="F13" s="81">
        <v>306900</v>
      </c>
      <c r="G13" s="77" t="s">
        <v>39</v>
      </c>
      <c r="H13" s="78" t="s">
        <v>41</v>
      </c>
    </row>
    <row r="14" spans="1:8" ht="65" customHeight="1" x14ac:dyDescent="0.2">
      <c r="A14" s="13" t="s">
        <v>43</v>
      </c>
      <c r="B14" s="13" t="s">
        <v>44</v>
      </c>
      <c r="C14" s="79" t="s">
        <v>42</v>
      </c>
      <c r="D14" s="20" t="s">
        <v>47</v>
      </c>
      <c r="E14" s="63" t="s">
        <v>45</v>
      </c>
      <c r="F14" s="14">
        <v>194560</v>
      </c>
      <c r="G14" s="25" t="s">
        <v>21</v>
      </c>
      <c r="H14" s="25" t="s">
        <v>46</v>
      </c>
    </row>
    <row r="15" spans="1:8" ht="20" customHeight="1" x14ac:dyDescent="0.2">
      <c r="A15" s="15" t="s">
        <v>49</v>
      </c>
      <c r="B15" s="15" t="s">
        <v>50</v>
      </c>
      <c r="C15" s="79" t="s">
        <v>48</v>
      </c>
      <c r="D15" s="21">
        <v>86</v>
      </c>
      <c r="E15" s="23">
        <v>46132</v>
      </c>
      <c r="F15" s="17">
        <v>12496000</v>
      </c>
      <c r="G15" s="21" t="s">
        <v>53</v>
      </c>
      <c r="H15" s="26">
        <v>46722</v>
      </c>
    </row>
    <row r="16" spans="1:8" ht="35" customHeight="1" x14ac:dyDescent="0.2">
      <c r="A16" s="16" t="s">
        <v>51</v>
      </c>
      <c r="B16" s="15" t="s">
        <v>52</v>
      </c>
      <c r="C16" s="79" t="s">
        <v>48</v>
      </c>
      <c r="D16" s="22" t="s">
        <v>54</v>
      </c>
      <c r="E16" s="24">
        <v>46119</v>
      </c>
      <c r="F16" s="18">
        <v>10660000</v>
      </c>
      <c r="G16" s="21" t="s">
        <v>53</v>
      </c>
      <c r="H16" s="27">
        <v>47239</v>
      </c>
    </row>
    <row r="17" spans="1:8" ht="65" customHeight="1" x14ac:dyDescent="0.2">
      <c r="A17" s="28" t="s">
        <v>56</v>
      </c>
      <c r="B17" s="29" t="s">
        <v>57</v>
      </c>
      <c r="C17" s="79" t="s">
        <v>55</v>
      </c>
      <c r="D17" s="37" t="s">
        <v>58</v>
      </c>
      <c r="E17" s="38" t="s">
        <v>59</v>
      </c>
      <c r="F17" s="30">
        <v>9780</v>
      </c>
      <c r="G17" s="37" t="s">
        <v>53</v>
      </c>
      <c r="H17" s="37" t="s">
        <v>60</v>
      </c>
    </row>
    <row r="18" spans="1:8" ht="65" customHeight="1" x14ac:dyDescent="0.2">
      <c r="A18" s="28" t="s">
        <v>56</v>
      </c>
      <c r="B18" s="29" t="s">
        <v>57</v>
      </c>
      <c r="C18" s="79" t="s">
        <v>55</v>
      </c>
      <c r="D18" s="37" t="s">
        <v>61</v>
      </c>
      <c r="E18" s="38" t="s">
        <v>59</v>
      </c>
      <c r="F18" s="30">
        <v>37720</v>
      </c>
      <c r="G18" s="37" t="s">
        <v>53</v>
      </c>
      <c r="H18" s="37" t="s">
        <v>60</v>
      </c>
    </row>
    <row r="19" spans="1:8" ht="35" customHeight="1" x14ac:dyDescent="0.2">
      <c r="A19" s="31" t="s">
        <v>63</v>
      </c>
      <c r="B19" s="31" t="s">
        <v>64</v>
      </c>
      <c r="C19" s="79" t="s">
        <v>62</v>
      </c>
      <c r="D19" s="33" t="s">
        <v>67</v>
      </c>
      <c r="E19" s="34" t="s">
        <v>68</v>
      </c>
      <c r="F19" s="35" t="s">
        <v>69</v>
      </c>
      <c r="G19" s="36" t="s">
        <v>21</v>
      </c>
      <c r="H19" s="36" t="s">
        <v>70</v>
      </c>
    </row>
    <row r="20" spans="1:8" ht="35" customHeight="1" x14ac:dyDescent="0.2">
      <c r="A20" s="31" t="s">
        <v>65</v>
      </c>
      <c r="B20" s="32" t="s">
        <v>66</v>
      </c>
      <c r="C20" s="79" t="s">
        <v>62</v>
      </c>
      <c r="D20" s="33" t="s">
        <v>71</v>
      </c>
      <c r="E20" s="34" t="s">
        <v>72</v>
      </c>
      <c r="F20" s="35" t="s">
        <v>73</v>
      </c>
      <c r="G20" s="36" t="s">
        <v>21</v>
      </c>
      <c r="H20" s="36" t="s">
        <v>60</v>
      </c>
    </row>
    <row r="21" spans="1:8" ht="20" customHeight="1" x14ac:dyDescent="0.2">
      <c r="A21" s="39" t="s">
        <v>75</v>
      </c>
      <c r="B21" s="39" t="s">
        <v>76</v>
      </c>
      <c r="C21" s="79" t="s">
        <v>74</v>
      </c>
      <c r="D21" s="40" t="s">
        <v>79</v>
      </c>
      <c r="E21" s="41" t="s">
        <v>80</v>
      </c>
      <c r="F21" s="42">
        <v>35790000</v>
      </c>
      <c r="G21" s="41" t="s">
        <v>53</v>
      </c>
      <c r="H21" s="41" t="s">
        <v>84</v>
      </c>
    </row>
    <row r="22" spans="1:8" ht="35" customHeight="1" x14ac:dyDescent="0.2">
      <c r="A22" s="43" t="s">
        <v>77</v>
      </c>
      <c r="B22" s="43" t="s">
        <v>78</v>
      </c>
      <c r="C22" s="80" t="s">
        <v>74</v>
      </c>
      <c r="D22" s="44" t="s">
        <v>81</v>
      </c>
      <c r="E22" s="45" t="s">
        <v>82</v>
      </c>
      <c r="F22" s="46">
        <v>232000</v>
      </c>
      <c r="G22" s="45" t="s">
        <v>83</v>
      </c>
      <c r="H22" s="45" t="s">
        <v>85</v>
      </c>
    </row>
    <row r="23" spans="1:8" x14ac:dyDescent="0.2">
      <c r="A23" s="47"/>
      <c r="B23" s="47"/>
      <c r="C23" s="48"/>
      <c r="D23" s="49"/>
      <c r="E23" s="50"/>
      <c r="F23" s="51"/>
      <c r="G23" s="49"/>
      <c r="H23" s="49"/>
    </row>
    <row r="24" spans="1:8" x14ac:dyDescent="0.2">
      <c r="A24" s="52"/>
      <c r="B24" s="52"/>
      <c r="C24" s="10"/>
      <c r="D24" s="53"/>
      <c r="E24" s="54"/>
      <c r="F24" s="55"/>
      <c r="G24" s="53"/>
      <c r="H24" s="53"/>
    </row>
    <row r="25" spans="1:8" x14ac:dyDescent="0.2">
      <c r="A25" s="52"/>
      <c r="B25" s="52"/>
      <c r="C25" s="56"/>
      <c r="D25" s="53"/>
      <c r="E25" s="57"/>
      <c r="F25" s="58"/>
      <c r="G25" s="53"/>
      <c r="H25" s="53"/>
    </row>
    <row r="26" spans="1:8" x14ac:dyDescent="0.2">
      <c r="A26" s="52"/>
      <c r="B26" s="52"/>
      <c r="C26" s="56"/>
      <c r="D26" s="53"/>
      <c r="E26" s="57"/>
      <c r="F26" s="55"/>
      <c r="G26" s="53"/>
      <c r="H26" s="53"/>
    </row>
    <row r="27" spans="1:8" x14ac:dyDescent="0.2">
      <c r="A27" s="52"/>
      <c r="B27" s="59"/>
      <c r="C27" s="4"/>
      <c r="D27" s="52"/>
      <c r="E27" s="60"/>
      <c r="F27" s="61"/>
      <c r="G27" s="52"/>
      <c r="H27" s="62"/>
    </row>
    <row r="28" spans="1:8" x14ac:dyDescent="0.2">
      <c r="A28" s="52"/>
      <c r="B28" s="59"/>
      <c r="C28" s="4"/>
      <c r="D28" s="52"/>
      <c r="E28" s="53"/>
      <c r="F28" s="55"/>
      <c r="G28" s="53"/>
      <c r="H28" s="53"/>
    </row>
    <row r="29" spans="1:8" x14ac:dyDescent="0.2">
      <c r="A29" s="52"/>
      <c r="B29" s="59"/>
      <c r="C29" s="4"/>
      <c r="D29" s="52"/>
      <c r="E29" s="53"/>
      <c r="F29" s="55"/>
      <c r="G29" s="53"/>
      <c r="H29" s="53"/>
    </row>
    <row r="30" spans="1:8" x14ac:dyDescent="0.2">
      <c r="A30" s="52"/>
      <c r="B30" s="59"/>
      <c r="C30" s="4"/>
      <c r="D30" s="53"/>
      <c r="E30" s="53"/>
      <c r="F30" s="55"/>
      <c r="G30" s="53"/>
      <c r="H30" s="53"/>
    </row>
    <row r="31" spans="1:8" x14ac:dyDescent="0.2">
      <c r="A31" s="52"/>
      <c r="B31" s="59"/>
      <c r="C31" s="4"/>
      <c r="D31" s="53"/>
      <c r="E31" s="53"/>
      <c r="F31" s="55"/>
      <c r="G31" s="53"/>
      <c r="H31" s="53"/>
    </row>
  </sheetData>
  <autoFilter ref="A4:H26" xr:uid="{00000000-0009-0000-0000-000000000000}"/>
  <phoneticPr fontId="1"/>
  <dataValidations count="1">
    <dataValidation imeMode="halfAlpha" allowBlank="1" showInputMessage="1" showErrorMessage="1" sqref="E5:E18 E21:E3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R80７報告</vt:lpstr>
      <vt:lpstr>'R80７報告'!Print_Area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2026-08-13T02:59:27Z</dcterms:created>
  <dcterms:modified xsi:type="dcterms:W3CDTF">2026-08-13T02:59:43Z</dcterms:modified>
  <cp:category/>
  <cp:contentStatus/>
</cp:coreProperties>
</file>